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8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9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0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1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22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23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5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7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8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29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30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31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nb.local\hnb\Users01$\abrkljac\Desktop\Publikacija 2017\"/>
    </mc:Choice>
  </mc:AlternateContent>
  <bookViews>
    <workbookView xWindow="0" yWindow="0" windowWidth="18960" windowHeight="5730" firstSheet="16" activeTab="22"/>
  </bookViews>
  <sheets>
    <sheet name="Table 1" sheetId="13" r:id="rId1"/>
    <sheet name="Figures 1, 2, 3 and 4" sheetId="15" r:id="rId2"/>
    <sheet name="Figure 5" sheetId="14" r:id="rId3"/>
    <sheet name="Figure 6" sheetId="55" r:id="rId4"/>
    <sheet name="Figures 7 and 8" sheetId="29" r:id="rId5"/>
    <sheet name="Figure 9" sheetId="56" r:id="rId6"/>
    <sheet name="Figures 10 and 11" sheetId="28" r:id="rId7"/>
    <sheet name="Figures 12, 13 and 14" sheetId="27" r:id="rId8"/>
    <sheet name="Figures 15, 16, 17 and 18" sheetId="26" r:id="rId9"/>
    <sheet name="Tables 2 and 3" sheetId="25" r:id="rId10"/>
    <sheet name="Table 4" sheetId="24" r:id="rId11"/>
    <sheet name="Figure 19" sheetId="57" r:id="rId12"/>
    <sheet name="Figure 20" sheetId="58" r:id="rId13"/>
    <sheet name="Figure 21" sheetId="23" r:id="rId14"/>
    <sheet name="Figures 22, 23 and 24" sheetId="22" r:id="rId15"/>
    <sheet name="Figure 25" sheetId="59" r:id="rId16"/>
    <sheet name="Figures 26, 27 and 28" sheetId="20" r:id="rId17"/>
    <sheet name="Figures 29 and 30" sheetId="30" r:id="rId18"/>
    <sheet name="Figure 31" sheetId="60" r:id="rId19"/>
    <sheet name="Figure 32" sheetId="61" r:id="rId20"/>
    <sheet name="Figures 33 and 34" sheetId="33" r:id="rId21"/>
    <sheet name="Figure 35" sheetId="78" r:id="rId22"/>
    <sheet name="Figure 36" sheetId="77" r:id="rId23"/>
    <sheet name="Figure 37" sheetId="76" r:id="rId24"/>
    <sheet name="Figure 38" sheetId="75" r:id="rId25"/>
    <sheet name="Figure 39" sheetId="74" r:id="rId26"/>
    <sheet name="Figure 40" sheetId="73" r:id="rId27"/>
    <sheet name="Figure 41" sheetId="72" r:id="rId28"/>
    <sheet name="Figure 42" sheetId="79" r:id="rId29"/>
    <sheet name="Figures 43 and 44" sheetId="70" r:id="rId30"/>
    <sheet name="Table 5" sheetId="69" r:id="rId31"/>
    <sheet name="Figure 45" sheetId="68" r:id="rId32"/>
    <sheet name="Table 6" sheetId="67" r:id="rId33"/>
    <sheet name="Table 7" sheetId="66" r:id="rId34"/>
    <sheet name="Figures 46 and 47" sheetId="65" r:id="rId35"/>
    <sheet name="Figure 48" sheetId="64" r:id="rId36"/>
    <sheet name="Figure 49" sheetId="63" r:id="rId37"/>
    <sheet name="Table 8" sheetId="62" r:id="rId38"/>
  </sheets>
  <externalReferences>
    <externalReference r:id="rId39"/>
    <externalReference r:id="rId40"/>
  </externalReferences>
  <calcPr calcId="152511"/>
</workbook>
</file>

<file path=xl/calcChain.xml><?xml version="1.0" encoding="utf-8"?>
<calcChain xmlns="http://schemas.openxmlformats.org/spreadsheetml/2006/main">
  <c r="D20" i="79" l="1"/>
  <c r="C20" i="79"/>
  <c r="C20" i="74" l="1"/>
  <c r="D20" i="74"/>
  <c r="B8" i="75"/>
  <c r="B8" i="74" s="1"/>
  <c r="B9" i="75"/>
  <c r="B9" i="74" s="1"/>
  <c r="B10" i="75"/>
  <c r="B10" i="74" s="1"/>
  <c r="B11" i="75"/>
  <c r="B11" i="74" s="1"/>
  <c r="B12" i="75"/>
  <c r="B12" i="74" s="1"/>
  <c r="B13" i="75"/>
  <c r="B13" i="74" s="1"/>
  <c r="B14" i="75"/>
  <c r="B14" i="74" s="1"/>
  <c r="B15" i="75"/>
  <c r="B15" i="74" s="1"/>
  <c r="B16" i="75"/>
  <c r="B16" i="74" s="1"/>
  <c r="B17" i="75"/>
  <c r="B17" i="74" s="1"/>
  <c r="B18" i="75"/>
  <c r="B18" i="74" s="1"/>
  <c r="B19" i="75"/>
  <c r="B19" i="74" s="1"/>
  <c r="B20" i="75"/>
  <c r="B20" i="74" s="1"/>
  <c r="B21" i="75"/>
  <c r="B21" i="74" s="1"/>
  <c r="C20" i="75"/>
  <c r="D20" i="75"/>
  <c r="D9" i="62" l="1"/>
  <c r="C9" i="62"/>
  <c r="E79" i="63"/>
  <c r="E78" i="63"/>
  <c r="E77" i="63"/>
  <c r="E76" i="63"/>
  <c r="E75" i="63"/>
  <c r="E74" i="63"/>
  <c r="E73" i="63"/>
  <c r="E72" i="63"/>
  <c r="E71" i="63"/>
  <c r="E70" i="63"/>
  <c r="E69" i="63"/>
  <c r="E68" i="63"/>
  <c r="E59" i="63"/>
  <c r="E58" i="63"/>
  <c r="E57" i="63"/>
  <c r="E56" i="63"/>
  <c r="E55" i="63"/>
  <c r="E54" i="63"/>
  <c r="E53" i="63"/>
  <c r="E52" i="63"/>
  <c r="E51" i="63"/>
  <c r="E50" i="63"/>
  <c r="E49" i="63"/>
  <c r="E48" i="63"/>
  <c r="E79" i="64"/>
  <c r="E78" i="64"/>
  <c r="E77" i="64"/>
  <c r="E76" i="64"/>
  <c r="E75" i="64"/>
  <c r="E74" i="64"/>
  <c r="E73" i="64"/>
  <c r="E72" i="64"/>
  <c r="E71" i="64"/>
  <c r="E70" i="64"/>
  <c r="E69" i="64"/>
  <c r="E68" i="64"/>
  <c r="E59" i="64"/>
  <c r="E58" i="64"/>
  <c r="E57" i="64"/>
  <c r="E56" i="64"/>
  <c r="E55" i="64"/>
  <c r="E54" i="64"/>
  <c r="E53" i="64"/>
  <c r="E52" i="64"/>
  <c r="E51" i="64"/>
  <c r="E50" i="64"/>
  <c r="E49" i="64"/>
  <c r="E48" i="64"/>
  <c r="E59" i="65"/>
  <c r="E58" i="65"/>
  <c r="E57" i="65"/>
  <c r="E56" i="65"/>
  <c r="E55" i="65"/>
  <c r="E54" i="65"/>
  <c r="E53" i="65"/>
  <c r="E52" i="65"/>
  <c r="E51" i="65"/>
  <c r="E50" i="65"/>
  <c r="E49" i="65"/>
  <c r="E48" i="65"/>
  <c r="E17" i="65"/>
  <c r="E16" i="65"/>
  <c r="E15" i="65"/>
  <c r="E14" i="65"/>
  <c r="E13" i="65"/>
  <c r="E12" i="65"/>
  <c r="E11" i="65"/>
  <c r="E10" i="65"/>
  <c r="E9" i="65"/>
  <c r="E8" i="65"/>
  <c r="E7" i="65"/>
  <c r="E6" i="65"/>
  <c r="H34" i="68"/>
  <c r="D34" i="68"/>
  <c r="H33" i="68"/>
  <c r="D33" i="68"/>
  <c r="H32" i="68"/>
  <c r="D32" i="68"/>
  <c r="H31" i="68"/>
  <c r="D31" i="68"/>
  <c r="H30" i="68"/>
  <c r="D30" i="68"/>
  <c r="H29" i="68"/>
  <c r="D29" i="68"/>
  <c r="H28" i="68"/>
  <c r="D28" i="68"/>
  <c r="H27" i="68"/>
  <c r="D27" i="68"/>
  <c r="H26" i="68"/>
  <c r="D26" i="68"/>
  <c r="H25" i="68"/>
  <c r="D25" i="68"/>
  <c r="H24" i="68"/>
  <c r="D24" i="68"/>
  <c r="H23" i="68"/>
  <c r="D23" i="68"/>
  <c r="D9" i="69"/>
  <c r="C9" i="69"/>
  <c r="D63" i="70"/>
  <c r="C63" i="70"/>
  <c r="D21" i="70"/>
  <c r="C21" i="70"/>
  <c r="E19" i="72"/>
  <c r="E18" i="72"/>
  <c r="E17" i="72"/>
  <c r="E16" i="72"/>
  <c r="E15" i="72"/>
  <c r="E14" i="72"/>
  <c r="E13" i="72"/>
  <c r="E12" i="72"/>
  <c r="E11" i="72"/>
  <c r="E10" i="72"/>
  <c r="E9" i="72"/>
  <c r="E8" i="72"/>
  <c r="F12" i="73"/>
  <c r="D12" i="73"/>
  <c r="F11" i="73"/>
  <c r="D11" i="73"/>
  <c r="F10" i="73"/>
  <c r="D10" i="73"/>
  <c r="F9" i="73"/>
  <c r="D9" i="73"/>
  <c r="F8" i="73"/>
  <c r="D8" i="73"/>
  <c r="F7" i="73"/>
  <c r="D7" i="73"/>
  <c r="D21" i="76"/>
  <c r="C21" i="76"/>
  <c r="D20" i="77"/>
  <c r="C20" i="77"/>
  <c r="D18" i="78"/>
  <c r="C18" i="78"/>
  <c r="D7" i="13" l="1"/>
  <c r="H18" i="20" l="1"/>
  <c r="H17" i="20"/>
  <c r="H16" i="20"/>
  <c r="H15" i="20"/>
  <c r="H14" i="20"/>
  <c r="H13" i="20"/>
  <c r="H12" i="20"/>
  <c r="H11" i="20"/>
  <c r="H10" i="20"/>
  <c r="H9" i="20"/>
  <c r="H8" i="20"/>
  <c r="H7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H18" i="22" l="1"/>
  <c r="H17" i="22"/>
  <c r="H16" i="22"/>
  <c r="H15" i="22"/>
  <c r="H14" i="22"/>
  <c r="H13" i="22"/>
  <c r="H12" i="22"/>
  <c r="H11" i="22"/>
  <c r="H10" i="22"/>
  <c r="H9" i="22"/>
  <c r="H8" i="22"/>
  <c r="H7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H81" i="26" l="1"/>
  <c r="H80" i="26"/>
  <c r="H79" i="26"/>
  <c r="H78" i="26"/>
  <c r="H77" i="26"/>
  <c r="H76" i="26"/>
  <c r="H75" i="26"/>
  <c r="H74" i="26"/>
  <c r="H73" i="26"/>
  <c r="H72" i="26"/>
  <c r="H71" i="26"/>
  <c r="H70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H18" i="27" l="1"/>
  <c r="H17" i="27"/>
  <c r="H16" i="27"/>
  <c r="H15" i="27"/>
  <c r="H14" i="27"/>
  <c r="H13" i="27"/>
  <c r="H12" i="27"/>
  <c r="H11" i="27"/>
  <c r="H10" i="27"/>
  <c r="H9" i="27"/>
  <c r="H8" i="27"/>
  <c r="H7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C19" i="27" l="1"/>
  <c r="H18" i="28"/>
  <c r="H17" i="28"/>
  <c r="H16" i="28"/>
  <c r="H15" i="28"/>
  <c r="H14" i="28"/>
  <c r="H13" i="28"/>
  <c r="H12" i="28"/>
  <c r="H11" i="28"/>
  <c r="H10" i="28"/>
  <c r="H9" i="28"/>
  <c r="H8" i="28"/>
  <c r="H7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C12" i="13" l="1"/>
  <c r="D11" i="13" s="1"/>
  <c r="E12" i="13"/>
  <c r="C18" i="13"/>
  <c r="D17" i="13" s="1"/>
  <c r="E18" i="13"/>
  <c r="F17" i="13" s="1"/>
  <c r="D14" i="13" l="1"/>
  <c r="F16" i="13"/>
  <c r="D16" i="13"/>
  <c r="D15" i="13"/>
  <c r="D18" i="13" s="1"/>
  <c r="E19" i="13"/>
  <c r="F15" i="13"/>
  <c r="F8" i="13"/>
  <c r="F10" i="13"/>
  <c r="D8" i="13"/>
  <c r="D10" i="13"/>
  <c r="D9" i="13"/>
  <c r="F9" i="13"/>
  <c r="F11" i="13"/>
  <c r="C19" i="13"/>
  <c r="G19" i="26" l="1"/>
  <c r="H20" i="29" l="1"/>
  <c r="G20" i="29"/>
  <c r="C20" i="29" l="1"/>
  <c r="D20" i="29" l="1"/>
  <c r="C19" i="20" l="1"/>
  <c r="D19" i="20"/>
  <c r="E19" i="20"/>
  <c r="F19" i="20"/>
  <c r="H19" i="20"/>
  <c r="G19" i="20"/>
  <c r="F20" i="29" l="1"/>
  <c r="E20" i="29"/>
  <c r="F19" i="22" l="1"/>
  <c r="E19" i="22"/>
  <c r="D19" i="22"/>
  <c r="C19" i="22"/>
  <c r="G19" i="22"/>
  <c r="H19" i="22" l="1"/>
  <c r="F82" i="26"/>
  <c r="E82" i="26"/>
  <c r="D82" i="26"/>
  <c r="C82" i="26"/>
  <c r="F19" i="26"/>
  <c r="E19" i="26"/>
  <c r="D19" i="26"/>
  <c r="C19" i="26"/>
  <c r="F19" i="27"/>
  <c r="E19" i="27"/>
  <c r="D19" i="27"/>
  <c r="F19" i="28"/>
  <c r="E19" i="28"/>
  <c r="D19" i="28"/>
  <c r="C19" i="28"/>
  <c r="G19" i="28"/>
  <c r="H19" i="28" l="1"/>
  <c r="G19" i="27"/>
  <c r="H19" i="27"/>
  <c r="G82" i="26"/>
  <c r="H82" i="26"/>
  <c r="H19" i="26"/>
  <c r="N15" i="15" l="1"/>
  <c r="L15" i="15"/>
  <c r="N9" i="15"/>
  <c r="L9" i="15"/>
  <c r="M4" i="15" s="1"/>
  <c r="M13" i="15" l="1"/>
  <c r="M14" i="15"/>
  <c r="M12" i="15"/>
  <c r="M11" i="15"/>
  <c r="O14" i="15"/>
  <c r="O12" i="15"/>
  <c r="O13" i="15"/>
  <c r="O7" i="15"/>
  <c r="O8" i="15"/>
  <c r="O6" i="15"/>
  <c r="O5" i="15"/>
  <c r="M7" i="15"/>
  <c r="M5" i="15"/>
  <c r="M8" i="15"/>
  <c r="M6" i="15"/>
  <c r="N16" i="15"/>
  <c r="L16" i="15"/>
</calcChain>
</file>

<file path=xl/sharedStrings.xml><?xml version="1.0" encoding="utf-8"?>
<sst xmlns="http://schemas.openxmlformats.org/spreadsheetml/2006/main" count="1058" uniqueCount="270">
  <si>
    <t/>
  </si>
  <si>
    <t>%</t>
  </si>
  <si>
    <t>Internet</t>
  </si>
  <si>
    <t>Telebanking</t>
  </si>
  <si>
    <t xml:space="preserve"> </t>
  </si>
  <si>
    <t>EUR</t>
  </si>
  <si>
    <t>USD</t>
  </si>
  <si>
    <t>CAD</t>
  </si>
  <si>
    <t>AUD</t>
  </si>
  <si>
    <t>CHF</t>
  </si>
  <si>
    <t>Payment transactions in the RC</t>
  </si>
  <si>
    <t>Executed payment transactions</t>
  </si>
  <si>
    <t>Number of transactions</t>
  </si>
  <si>
    <t>Value of transactions</t>
  </si>
  <si>
    <t>A) NATIONAL PAYMENT TRANSACTIONS</t>
  </si>
  <si>
    <t>1 Sent credit transfers</t>
  </si>
  <si>
    <t>2 Standing orders</t>
  </si>
  <si>
    <t>3 Bill-paying service</t>
  </si>
  <si>
    <t>4 Direct debits</t>
  </si>
  <si>
    <t>5 Sent money remittances</t>
  </si>
  <si>
    <t>TOTAL NATIONAL PAYMENT TRANSACTIONS (1 – 5)</t>
  </si>
  <si>
    <t>B) INTERNATIONAL PAYMENT TRANSACTIONS</t>
  </si>
  <si>
    <t>6 Sent credit transfers</t>
  </si>
  <si>
    <t>7 Received credit transfers</t>
  </si>
  <si>
    <t>8 Sent money remittances</t>
  </si>
  <si>
    <t>9 Received money remittances</t>
  </si>
  <si>
    <t>TOTAL INTERNATIONAL PAYMENT TRANSACTIONS (6 – 9)</t>
  </si>
  <si>
    <t>TOTAL (A + B)</t>
  </si>
  <si>
    <t>Source: CNB.</t>
  </si>
  <si>
    <r>
      <t>Executed payment transactions</t>
    </r>
    <r>
      <rPr>
        <sz val="8"/>
        <color theme="1"/>
        <rFont val="Arial"/>
        <family val="2"/>
        <charset val="238"/>
      </rPr>
      <t xml:space="preserve"> include executed payment transactions of credit transfers, standing orders,
direct debits, money remittances and bill-paying services in all currencies.</t>
    </r>
  </si>
  <si>
    <r>
      <rPr>
        <b/>
        <sz val="8"/>
        <color theme="1"/>
        <rFont val="Arial"/>
        <family val="2"/>
        <charset val="238"/>
      </rPr>
      <t xml:space="preserve">Sent credit transfers </t>
    </r>
    <r>
      <rPr>
        <sz val="8"/>
        <color theme="1"/>
        <rFont val="Arial"/>
        <family val="2"/>
        <charset val="238"/>
      </rPr>
      <t>include all national credit transfers executed to debit the payment accounts of
consumers, business entities (non-consumers) and credit institutions.</t>
    </r>
  </si>
  <si>
    <r>
      <rPr>
        <b/>
        <sz val="8"/>
        <color theme="1"/>
        <rFont val="Arial"/>
        <family val="2"/>
        <charset val="238"/>
      </rPr>
      <t>Standing orders</t>
    </r>
    <r>
      <rPr>
        <sz val="8"/>
        <color theme="1"/>
        <rFont val="Arial"/>
        <family val="2"/>
        <charset val="238"/>
      </rPr>
      <t xml:space="preserve"> include all national standing orders executed to debit the payment accounts of consumers
and business entities (non-consumers).</t>
    </r>
  </si>
  <si>
    <r>
      <t xml:space="preserve">Bill-paying service </t>
    </r>
    <r>
      <rPr>
        <sz val="8"/>
        <color theme="1"/>
        <rFont val="Arial"/>
        <family val="2"/>
        <charset val="238"/>
      </rPr>
      <t>includes all national payment account payment services executed to debit consumers
and business entities (non-consumers).</t>
    </r>
  </si>
  <si>
    <r>
      <rPr>
        <b/>
        <sz val="8"/>
        <color theme="1"/>
        <rFont val="Arial"/>
        <family val="2"/>
        <charset val="238"/>
      </rPr>
      <t xml:space="preserve">Direct debits </t>
    </r>
    <r>
      <rPr>
        <sz val="8"/>
        <color theme="1"/>
        <rFont val="Arial"/>
        <family val="2"/>
        <charset val="238"/>
      </rPr>
      <t>include all national direct debits executed to debit the payment accounts of consumers and
business entities (non-consumers).</t>
    </r>
  </si>
  <si>
    <r>
      <rPr>
        <b/>
        <sz val="8"/>
        <color theme="1"/>
        <rFont val="Arial"/>
        <family val="2"/>
        <charset val="238"/>
      </rPr>
      <t xml:space="preserve">Sent money remittances </t>
    </r>
    <r>
      <rPr>
        <sz val="8"/>
        <color theme="1"/>
        <rFont val="Arial"/>
        <family val="2"/>
        <charset val="238"/>
      </rPr>
      <t>include all national money remittances executed to debit consumers and business
entities (non-consumers).</t>
    </r>
  </si>
  <si>
    <r>
      <rPr>
        <b/>
        <sz val="8"/>
        <color theme="1"/>
        <rFont val="Arial"/>
        <family val="2"/>
        <charset val="238"/>
      </rPr>
      <t>Sent credit transfers</t>
    </r>
    <r>
      <rPr>
        <sz val="8"/>
        <color theme="1"/>
        <rFont val="Arial"/>
        <family val="2"/>
        <charset val="238"/>
      </rPr>
      <t xml:space="preserve"> include all international credit transfers executed to debit the payment accounts of
consumers, business entities (non-consumers) and credit institutions.</t>
    </r>
  </si>
  <si>
    <r>
      <rPr>
        <b/>
        <sz val="8"/>
        <color theme="1"/>
        <rFont val="Arial"/>
        <family val="2"/>
        <charset val="238"/>
      </rPr>
      <t>Received credit transfers</t>
    </r>
    <r>
      <rPr>
        <sz val="8"/>
        <color theme="1"/>
        <rFont val="Arial"/>
        <family val="2"/>
        <charset val="238"/>
      </rPr>
      <t xml:space="preserve"> include all international credit transfers to credit the payment accounts of
consumers, business entities (non-consumers) and credit institutions.</t>
    </r>
  </si>
  <si>
    <r>
      <rPr>
        <b/>
        <sz val="8"/>
        <color theme="1"/>
        <rFont val="Arial"/>
        <family val="2"/>
        <charset val="238"/>
      </rPr>
      <t xml:space="preserve">Sent money remittances </t>
    </r>
    <r>
      <rPr>
        <sz val="8"/>
        <color theme="1"/>
        <rFont val="Arial"/>
        <family val="2"/>
        <charset val="238"/>
      </rPr>
      <t>include all international money remittances to debit consumers and business
entities (non-consumers).</t>
    </r>
  </si>
  <si>
    <r>
      <rPr>
        <b/>
        <sz val="8"/>
        <color theme="1"/>
        <rFont val="Arial"/>
        <family val="2"/>
        <charset val="238"/>
      </rPr>
      <t>Received money remittances</t>
    </r>
    <r>
      <rPr>
        <sz val="8"/>
        <color theme="1"/>
        <rFont val="Arial"/>
        <family val="2"/>
        <charset val="238"/>
      </rPr>
      <t xml:space="preserve"> include all international money remittances to credit consumers and business
entities (non-consumers).</t>
    </r>
  </si>
  <si>
    <t>Figure 2 Structure of national payment transactions according to value of executed transactions</t>
  </si>
  <si>
    <t>Figure 4 Structure of international payment transactions according to
value of executed transactions</t>
  </si>
  <si>
    <t>Figure 6 Total sent national and cross-border/international credit transfers of consumers and business entities (non-consumers)</t>
  </si>
  <si>
    <t>Number of transactions – left</t>
  </si>
  <si>
    <t>Value of transactions – right</t>
  </si>
  <si>
    <t xml:space="preserve">Total </t>
  </si>
  <si>
    <t>number of transactions – left</t>
  </si>
  <si>
    <t>value of transactions – right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</si>
  <si>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</si>
  <si>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</si>
  <si>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</si>
  <si>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</si>
  <si>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</si>
  <si>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</si>
  <si>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</si>
  <si>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</si>
  <si>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</si>
  <si>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</si>
  <si>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</si>
  <si>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</si>
  <si>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</si>
  <si>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Value of transactions – right</t>
  </si>
  <si>
    <t xml:space="preserve">Business entity (non-consumer) </t>
  </si>
  <si>
    <t>Figure 7 Sent national and cross-border/international credit transfers 
of consumers</t>
  </si>
  <si>
    <t>Figure 5 Structure of credit transfers</t>
  </si>
  <si>
    <t>Figure 9 Total sent national credit transfers of consumers and business entities (non-consumers)</t>
  </si>
  <si>
    <t>Consumer</t>
  </si>
  <si>
    <t>Business entity (non-consumer)</t>
  </si>
  <si>
    <t>Figure 10 Sent national credit transfers of consumers</t>
  </si>
  <si>
    <t>Figure 11 Sent national credit transfers of business entities (non-consumers)</t>
  </si>
  <si>
    <t>Figure 13 Sent national credit transfers of consumers</t>
  </si>
  <si>
    <t>Figure 14 Sent national credit transfers of business entities (non-consumers)</t>
  </si>
  <si>
    <t>Paper-based</t>
  </si>
  <si>
    <t>Electronically</t>
  </si>
  <si>
    <t>Figure 15 Total number of national credit transfers of consumers according to the method of initiation</t>
  </si>
  <si>
    <t>Figure 16 Total value of national credit transfers of consumers according to the method of initiation</t>
  </si>
  <si>
    <t xml:space="preserve">Figure 17 Total number of national credit transfers of business entities (non-consumers) according to the method of initiation
</t>
  </si>
  <si>
    <t>Table 2 Total number of national credit transfers executed electronically</t>
  </si>
  <si>
    <t>Payment method</t>
  </si>
  <si>
    <t>Over the counter</t>
  </si>
  <si>
    <t>Mobile phone</t>
  </si>
  <si>
    <t>ATM/banking kiosk</t>
  </si>
  <si>
    <t>E-bill</t>
  </si>
  <si>
    <t>Other</t>
  </si>
  <si>
    <t>Table 3 Total value of national credit transfers executed electronically</t>
  </si>
  <si>
    <t>Services</t>
  </si>
  <si>
    <t>Internet banking</t>
  </si>
  <si>
    <t>Mobile banking</t>
  </si>
  <si>
    <t>Value of
 transactions</t>
  </si>
  <si>
    <t>Figure 19 Total number and value of national credit transfers of consumers and business entities (non-consumers) executed electronically over the counter</t>
  </si>
  <si>
    <t>Figure 20 Total number and value of national credit transfers of consumers and business entities (non-consumers) executed electronically by mobile phone</t>
  </si>
  <si>
    <t>Consumer – left</t>
  </si>
  <si>
    <t>Business entity (non-consumer) – right</t>
  </si>
  <si>
    <t xml:space="preserve">Figure 22 Total number and value of standing order transactions of consumers and business entities (non-consumers)
</t>
  </si>
  <si>
    <t>Figure 23 Number and value of standing order transactions of consumers</t>
  </si>
  <si>
    <t>Figure 24 Number and value of standing order transactions of business entities (non-consumers)</t>
  </si>
  <si>
    <t>Figure 25 Total sent cross-border/international credit transfers of consumers and business entities (non-consumers) in kuna</t>
  </si>
  <si>
    <t>Figure 26 Total sent cross-border/international credit transfers of consumers and business entities (non-consumers) in all currencies (other than the kuna)</t>
  </si>
  <si>
    <t>Figure 28 Sent cross-border/international credit transfers of business entities (non-consumers)</t>
  </si>
  <si>
    <t>Figure 29 Structure of the share of currencies in the total number of transactions of sent cross-border/international credit transfers of consumers and business entities (non-consumers)</t>
  </si>
  <si>
    <t xml:space="preserve">Figure 31 Total received cross-border/international credit transfers of consumers and business entities (non-consumers) in kuna
</t>
  </si>
  <si>
    <t>Figure 32 Total received cross-border/international credit transfers of consumers and business entities (non-consumers) in all currencies (other than the kuna)</t>
  </si>
  <si>
    <t>Figure 33 Structure of the share of currencies in the total number of transactions of received cross-border/international credit transfers of consumers and business entities (non-consumers)</t>
  </si>
  <si>
    <t>Figure 34 Structure of the share of currencies in the total value of transactions of received cross-border/international credit transfers of consumers and business entities (non-consumers)</t>
  </si>
  <si>
    <t>Figure 35 Number and value of transactions of the bill-paying service</t>
  </si>
  <si>
    <t>Figure 36 Sent money remittances in the RC</t>
  </si>
  <si>
    <t>Figure 37 Sent cross-border/international money remittances</t>
  </si>
  <si>
    <t>Total – other</t>
  </si>
  <si>
    <t>Figure 38 Received cross-border/international money remittances in kuna</t>
  </si>
  <si>
    <t>Figure 39 Received cross-border/international money remittances in other currencies</t>
  </si>
  <si>
    <t>Figure 40 Shares of the five most represented currencies in received money remittances</t>
  </si>
  <si>
    <t>Figure 41 Number of direct debit consents</t>
  </si>
  <si>
    <t>Consumer – right</t>
  </si>
  <si>
    <t>Business entity (non-consumer) – left</t>
  </si>
  <si>
    <t>Figure 42 Total number and value of direct debit transactions</t>
  </si>
  <si>
    <t>Total number of transactions – left</t>
  </si>
  <si>
    <t>Figure 43 Number and value of direct debit transactions of consumers</t>
  </si>
  <si>
    <t xml:space="preserve"> Number of transactions – left</t>
  </si>
  <si>
    <t>Figure 44 Number and value of direct debit transactions of business entities (non-consumers)</t>
  </si>
  <si>
    <t>Type of account</t>
  </si>
  <si>
    <t>Transaction account</t>
  </si>
  <si>
    <t>Another payment account</t>
  </si>
  <si>
    <t>Note: Including blocked accounts on 31 December 2017.</t>
  </si>
  <si>
    <t>on 31 December 2017</t>
  </si>
  <si>
    <t>Total value of transactions – right</t>
  </si>
  <si>
    <t>Figure 45 Total number of accounts of consumers and business entities (non-consumers)</t>
  </si>
  <si>
    <t>Description of payment methods</t>
  </si>
  <si>
    <t>Direct debit</t>
  </si>
  <si>
    <t>Standing order</t>
  </si>
  <si>
    <t>Debit card</t>
  </si>
  <si>
    <t>Credit card</t>
  </si>
  <si>
    <t>Note: As at 31 December 2017.</t>
  </si>
  <si>
    <t xml:space="preserve">Table 6  Number of users by payment instrument </t>
  </si>
  <si>
    <t>Number of payment instruments</t>
  </si>
  <si>
    <t>4 and more</t>
  </si>
  <si>
    <t>Figure 46 Number of single-currency and multi-currency accounts of consumers opened with credit institutions</t>
  </si>
  <si>
    <t>Single-currency</t>
  </si>
  <si>
    <t>Multi-currency</t>
  </si>
  <si>
    <t xml:space="preserve">Figure 47 Number of single-currency and multi-currency accounts of business entities (non-consumers) </t>
  </si>
  <si>
    <t>Note: Not including blocked accounts.</t>
  </si>
  <si>
    <t>Figure 48 Number of accounts of consumers and business entities (non-consumers) without an authorised overdraft</t>
  </si>
  <si>
    <t>Figure 49 Number of accounts of consumers and business entities (non-consumers) with authorised overdrafts</t>
  </si>
  <si>
    <t>Table 8 Number of blocked accounts</t>
  </si>
  <si>
    <t>Table 4 The average number and value of transactions of national credit transfers according to the number of users of payment services</t>
  </si>
  <si>
    <t>Figure 27 Sent cross-border/international credit transfers of consumers</t>
  </si>
  <si>
    <t xml:space="preserve">Figure 30 Structure of the share of currencies in the total value of transactions of sent cross-border/international credit transfers of consumers and business entities (non-consumers)
</t>
  </si>
  <si>
    <t>Figure 21 Number of standing order contracts</t>
  </si>
  <si>
    <t>Figure 3 Structure of  international payment transactions according to number of executed transactions</t>
  </si>
  <si>
    <t>Figure 8 Sent national and cross-border/international credit transfers of business entities (non-consumers)</t>
  </si>
  <si>
    <t xml:space="preserve">Table 5 Number of accounts of consumers and business entities (non-consumers) </t>
  </si>
  <si>
    <t>Table 7 Payment instruments linked to the payment account</t>
  </si>
  <si>
    <t>1/15</t>
  </si>
  <si>
    <t>2/15</t>
  </si>
  <si>
    <t>3/15</t>
  </si>
  <si>
    <t>4/15</t>
  </si>
  <si>
    <t>5/15</t>
  </si>
  <si>
    <t>6/15</t>
  </si>
  <si>
    <t>7/15</t>
  </si>
  <si>
    <t>8/15</t>
  </si>
  <si>
    <t>9/15</t>
  </si>
  <si>
    <t>10/15</t>
  </si>
  <si>
    <t>11/15</t>
  </si>
  <si>
    <t>12/15</t>
  </si>
  <si>
    <t>1/16</t>
  </si>
  <si>
    <t>2/16</t>
  </si>
  <si>
    <t>3/16</t>
  </si>
  <si>
    <t>4/16</t>
  </si>
  <si>
    <t>5/16</t>
  </si>
  <si>
    <t>6/16</t>
  </si>
  <si>
    <t>7/16</t>
  </si>
  <si>
    <t>8/16</t>
  </si>
  <si>
    <t>9/16</t>
  </si>
  <si>
    <t>10/16</t>
  </si>
  <si>
    <t>11/16</t>
  </si>
  <si>
    <t>12/16</t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</si>
  <si>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</si>
  <si>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</si>
  <si>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</si>
  <si>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</si>
  <si>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</si>
  <si>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</si>
  <si>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</si>
  <si>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</si>
  <si>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</si>
  <si>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</si>
  <si>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</si>
  <si>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</si>
  <si>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Figure 1 Structure of national payment transactions according to number of executed transactions</t>
  </si>
  <si>
    <t>Figure 18 Total value of national credit transfers of business entities (non-consumers) according to the method of initiation</t>
  </si>
  <si>
    <t>Sent credit transfers</t>
  </si>
  <si>
    <t>Standing orders</t>
  </si>
  <si>
    <t>Bill-paying service</t>
  </si>
  <si>
    <t>Direct debits</t>
  </si>
  <si>
    <t>Sent money remittances</t>
  </si>
  <si>
    <t>Received credit transfers</t>
  </si>
  <si>
    <t>Received money remittances</t>
  </si>
  <si>
    <t>TOTAL INTERNATIONAL PAYMENT TRANSACTIONS (6 – 8)</t>
  </si>
  <si>
    <t>Reporting period</t>
  </si>
  <si>
    <t>Total sent national and cross-border/international credit transfers of consumers and business entities (non-consumers) in all currencies (other than the kuna)</t>
  </si>
  <si>
    <t>Executed payment transactions {1}</t>
  </si>
  <si>
    <t>TOTAL (A+B)</t>
  </si>
  <si>
    <t>converted into kuna</t>
  </si>
  <si>
    <t>Sent national and cross-border/international credit transfers in all currencies (other than the kuna)</t>
  </si>
  <si>
    <t>Sent national credit transfers in all currencies (other than the kuna)</t>
  </si>
  <si>
    <t>Consumer – number of transactions</t>
  </si>
  <si>
    <t>Business entity (non-consumer) – number of transactions</t>
  </si>
  <si>
    <t>Total – number of transactions</t>
  </si>
  <si>
    <t>Value of national credit transfers according to the method of initiation in kuna</t>
  </si>
  <si>
    <t>Consumer – value of transactions</t>
  </si>
  <si>
    <t>Business entity (non-consumer) – value of transactions</t>
  </si>
  <si>
    <t>Total – value of transactions</t>
  </si>
  <si>
    <t>Total national credit transfers of consumers and business entities (non-consumers) executed electronically by mobile phone</t>
  </si>
  <si>
    <t>Number of standing order contracts</t>
  </si>
  <si>
    <t>Number and value of standing order transactions in kuna</t>
  </si>
  <si>
    <t>Total sent cross-border/international credit transfers of consumers and business entities (non-consumers) in kuna</t>
  </si>
  <si>
    <t>Sent money remittances in the RC</t>
  </si>
  <si>
    <t>in kuna</t>
  </si>
  <si>
    <t>Sent cross-border/international money remittances</t>
  </si>
  <si>
    <t>Received cross-border/international money remittances</t>
  </si>
  <si>
    <t>Received cross-border/international money remittances in other currencies</t>
  </si>
  <si>
    <t>Received cross-border/international money remittances in the five most represented currencies</t>
  </si>
  <si>
    <t>Currency</t>
  </si>
  <si>
    <t>Number of transactions – share</t>
  </si>
  <si>
    <t>Value of transactions – share</t>
  </si>
  <si>
    <t>Structure of the share of currencies in the total number of transactions of sent cross-border/international credit transfers of consumers and business entities (non-consumers)</t>
  </si>
  <si>
    <t>Total number of transactions of consumers and business entities (non-consumers)</t>
  </si>
  <si>
    <t>GBP</t>
  </si>
  <si>
    <t>Total received cross-border/international credit transfers of consumers and business entities (non-consumers) in kuna</t>
  </si>
  <si>
    <t>Sent cross-border/international credit transfers in all currencies (other than the kuna)</t>
  </si>
  <si>
    <t>Total received cross-border/international credit transfers of consumers and business entities (non-consumers) in all currencies (other than the kuna)</t>
  </si>
  <si>
    <t>Structure of the share of currencies in the total number of transactions of received cross-border/international credit transfers of consumers and business entities (non-consumers)</t>
  </si>
  <si>
    <t>Structure of the share of currencies in the total value of transactions of received cross-border/international credit transfers of consumers and business entities (non-consumers)</t>
  </si>
  <si>
    <t>Total value of transactions of consumers and business entities (non-consumers)</t>
  </si>
  <si>
    <t>Total all</t>
  </si>
  <si>
    <t>Number of consents</t>
  </si>
  <si>
    <t>Number of direct debit consents</t>
  </si>
  <si>
    <t>Total number and value of direct debit transactions</t>
  </si>
  <si>
    <t xml:space="preserve">Number and value of direct debits from accounts and payment cards </t>
  </si>
  <si>
    <t>Consumers</t>
  </si>
  <si>
    <t>NON-CONSUMERS</t>
  </si>
  <si>
    <t>Total number of accounts of consumers and business entities (non-consumers)</t>
  </si>
  <si>
    <t>(with authorised overdraft, without authorised overdraft and blocked accounts)</t>
  </si>
  <si>
    <t>CONSUMER</t>
  </si>
  <si>
    <t>Not blocked</t>
  </si>
  <si>
    <t>Blocked</t>
  </si>
  <si>
    <t>Total*</t>
  </si>
  <si>
    <t>* Transaction account and another payment account aggregated.</t>
  </si>
  <si>
    <t>NON-CONSUMER</t>
  </si>
  <si>
    <t>Number of consumer accounts opened with credit institutions</t>
  </si>
  <si>
    <t>Number of accounts of business entities (non-consumers) opened with credit institutions</t>
  </si>
  <si>
    <t>Total number of accounts without an authorised overdraft</t>
  </si>
  <si>
    <t>Number of consumer accounts without an authorised overdraft</t>
  </si>
  <si>
    <t>Consumer – single-currency</t>
  </si>
  <si>
    <t xml:space="preserve">     Consumer – multi-currency</t>
  </si>
  <si>
    <t>Number of business entity (non-consumer) accounts without an authorised overdraft</t>
  </si>
  <si>
    <t>Business entity (non-consumer) – single-currency</t>
  </si>
  <si>
    <t>Business entity (non-consumer) –
multi-currency</t>
  </si>
  <si>
    <t>Total number of accounts with an authorised overdraft</t>
  </si>
  <si>
    <t>Number of consumer accounts with an authorised overdraft</t>
  </si>
  <si>
    <t>Consumer – multi-currency</t>
  </si>
  <si>
    <t>Number of accounts of business entities (non-consumers) with an authorised overdraft</t>
  </si>
  <si>
    <t>Business entity 
(non-consumer) –
single-currency</t>
  </si>
  <si>
    <t>Business entity 
(non-consumer) – multi-currency</t>
  </si>
  <si>
    <t>Number of national credit transfers of consumers according to the method of initiation</t>
  </si>
  <si>
    <t>Structure of the share of currencies in the total value of transactions of sent cross-border/international credit transfers of consumers and business entities (non-consumers)</t>
  </si>
  <si>
    <t>Total number and value of national credit transfers of consumers and business entities (non-consumers) executed electronically over the counter</t>
  </si>
  <si>
    <t>Total sent national credit transfers of consumers and business entities (non-consumers) in kuna</t>
  </si>
  <si>
    <t>Sent national credit transfers of consumers in kuna</t>
  </si>
  <si>
    <t>Figure 12 Total sent national credit transfers of consumers and business entities (non-consumers)</t>
  </si>
  <si>
    <t xml:space="preserve">Figure 31 Total received cross-border/international credit transfers of consumers and business entities (non-consumers) in kuna </t>
  </si>
  <si>
    <t>from accounts and payment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</si>
</sst>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[$-41A]mmm/\ yy;@"/>
  </numFmts>
  <fonts count="34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rgb="FFFF0000"/>
      <name val="Arial"/>
      <family val="2"/>
      <charset val="238"/>
    </font>
    <font>
      <sz val="8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0">
    <xf numFmtId="164" fontId="0" fillId="0" borderId="0" applyNumberFormat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8" fillId="6" borderId="3" applyNumberFormat="0" applyAlignment="0" applyProtection="0"/>
    <xf numFmtId="0" fontId="9" fillId="6" borderId="2" applyNumberFormat="0" applyAlignment="0" applyProtection="0"/>
    <xf numFmtId="0" fontId="10" fillId="0" borderId="4" applyNumberFormat="0" applyFill="0" applyAlignment="0" applyProtection="0"/>
    <xf numFmtId="0" fontId="11" fillId="7" borderId="5" applyNumberFormat="0" applyAlignment="0" applyProtection="0"/>
    <xf numFmtId="0" fontId="12" fillId="0" borderId="0" applyNumberFormat="0" applyFill="0" applyBorder="0" applyAlignment="0" applyProtection="0"/>
    <xf numFmtId="0" fontId="2" fillId="8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164" fontId="19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18" fillId="0" borderId="8" applyNumberFormat="0" applyFont="0" applyFill="0" applyAlignment="0" applyProtection="0"/>
    <xf numFmtId="164" fontId="19" fillId="0" borderId="8" applyNumberFormat="0" applyFill="0" applyAlignment="0" applyProtection="0"/>
    <xf numFmtId="164" fontId="19" fillId="0" borderId="9" applyNumberFormat="0" applyFill="0" applyAlignment="0" applyProtection="0"/>
    <xf numFmtId="164" fontId="18" fillId="0" borderId="9" applyNumberFormat="0" applyFill="0" applyAlignment="0" applyProtection="0"/>
    <xf numFmtId="164" fontId="19" fillId="0" borderId="10" applyNumberFormat="0" applyProtection="0">
      <alignment horizontal="right" vertical="center" wrapText="1"/>
    </xf>
    <xf numFmtId="9" fontId="18" fillId="0" borderId="0" applyFont="0" applyFill="0" applyBorder="0" applyAlignment="0" applyProtection="0"/>
  </cellStyleXfs>
  <cellXfs count="151">
    <xf numFmtId="0" fontId="0" fillId="0" borderId="0" xfId="0" applyNumberFormat="1"/>
    <xf numFmtId="1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0" borderId="0" xfId="0" applyNumberFormat="1"/>
    <xf numFmtId="0" fontId="0" fillId="0" borderId="0" xfId="0" applyNumberFormat="1"/>
    <xf numFmtId="0" fontId="0" fillId="0" borderId="0" xfId="0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19" fillId="0" borderId="9" xfId="46" applyNumberFormat="1"/>
    <xf numFmtId="3" fontId="19" fillId="0" borderId="9" xfId="46" applyNumberFormat="1"/>
    <xf numFmtId="0" fontId="19" fillId="0" borderId="8" xfId="45" applyNumberFormat="1"/>
    <xf numFmtId="3" fontId="19" fillId="0" borderId="8" xfId="45" applyNumberFormat="1"/>
    <xf numFmtId="10" fontId="19" fillId="0" borderId="8" xfId="45" applyNumberFormat="1"/>
    <xf numFmtId="0" fontId="17" fillId="0" borderId="0" xfId="2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0" fontId="0" fillId="0" borderId="0" xfId="0" applyNumberFormat="1" applyFont="1"/>
    <xf numFmtId="0" fontId="22" fillId="0" borderId="0" xfId="0" applyNumberFormat="1" applyFont="1" applyAlignment="1">
      <alignment vertical="center"/>
    </xf>
    <xf numFmtId="3" fontId="18" fillId="0" borderId="9" xfId="47" applyNumberFormat="1"/>
    <xf numFmtId="0" fontId="19" fillId="33" borderId="10" xfId="48" applyNumberFormat="1" applyFill="1">
      <alignment horizontal="right" vertical="center" wrapText="1"/>
    </xf>
    <xf numFmtId="3" fontId="0" fillId="33" borderId="0" xfId="0" applyNumberFormat="1" applyFill="1"/>
    <xf numFmtId="3" fontId="18" fillId="33" borderId="9" xfId="47" applyNumberFormat="1" applyFill="1"/>
    <xf numFmtId="0" fontId="19" fillId="0" borderId="0" xfId="42" applyNumberFormat="1"/>
    <xf numFmtId="3" fontId="19" fillId="33" borderId="9" xfId="46" applyNumberFormat="1" applyFill="1"/>
    <xf numFmtId="0" fontId="0" fillId="0" borderId="0" xfId="0" applyNumberFormat="1"/>
    <xf numFmtId="0" fontId="17" fillId="0" borderId="0" xfId="2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10" fontId="18" fillId="0" borderId="9" xfId="47" applyNumberFormat="1"/>
    <xf numFmtId="0" fontId="19" fillId="0" borderId="10" xfId="48" applyNumberFormat="1" applyAlignment="1">
      <alignment horizontal="left" vertical="center" wrapText="1"/>
    </xf>
    <xf numFmtId="0" fontId="23" fillId="0" borderId="0" xfId="0" applyNumberFormat="1" applyFont="1"/>
    <xf numFmtId="0" fontId="19" fillId="0" borderId="0" xfId="0" applyNumberFormat="1" applyFont="1"/>
    <xf numFmtId="0" fontId="0" fillId="0" borderId="0" xfId="0" applyNumberFormat="1"/>
    <xf numFmtId="0" fontId="19" fillId="0" borderId="0" xfId="42" applyNumberFormat="1"/>
    <xf numFmtId="3" fontId="24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34" borderId="0" xfId="0" applyNumberFormat="1" applyFill="1"/>
    <xf numFmtId="4" fontId="0" fillId="0" borderId="0" xfId="0" applyNumberFormat="1"/>
    <xf numFmtId="10" fontId="25" fillId="0" borderId="0" xfId="0" applyNumberFormat="1" applyFont="1" applyFill="1" applyBorder="1" applyAlignment="1" applyProtection="1">
      <alignment horizontal="right" vertical="center"/>
    </xf>
    <xf numFmtId="10" fontId="26" fillId="0" borderId="0" xfId="0" applyNumberFormat="1" applyFont="1"/>
    <xf numFmtId="3" fontId="23" fillId="0" borderId="0" xfId="0" applyNumberFormat="1" applyFont="1"/>
    <xf numFmtId="3" fontId="27" fillId="0" borderId="0" xfId="0" applyNumberFormat="1" applyFont="1"/>
    <xf numFmtId="0" fontId="27" fillId="0" borderId="0" xfId="0" applyNumberFormat="1" applyFont="1"/>
    <xf numFmtId="0" fontId="28" fillId="0" borderId="0" xfId="0" applyNumberFormat="1" applyFont="1"/>
    <xf numFmtId="0" fontId="24" fillId="0" borderId="0" xfId="0" applyNumberFormat="1" applyFont="1"/>
    <xf numFmtId="0" fontId="25" fillId="34" borderId="0" xfId="0" applyNumberFormat="1" applyFont="1" applyFill="1"/>
    <xf numFmtId="0" fontId="0" fillId="0" borderId="0" xfId="0" applyNumberFormat="1"/>
    <xf numFmtId="0" fontId="19" fillId="0" borderId="10" xfId="48" applyNumberFormat="1" applyAlignment="1">
      <alignment horizontal="center" vertical="center" wrapText="1"/>
    </xf>
    <xf numFmtId="0" fontId="19" fillId="0" borderId="10" xfId="48" applyNumberFormat="1">
      <alignment horizontal="right" vertical="center" wrapText="1"/>
    </xf>
    <xf numFmtId="0" fontId="14" fillId="0" borderId="0" xfId="0" applyNumberFormat="1" applyFont="1"/>
    <xf numFmtId="3" fontId="18" fillId="0" borderId="0" xfId="0" applyNumberFormat="1" applyFont="1" applyAlignment="1">
      <alignment horizontal="center"/>
    </xf>
    <xf numFmtId="3" fontId="18" fillId="0" borderId="9" xfId="47" applyNumberFormat="1" applyFont="1" applyAlignment="1">
      <alignment horizontal="center"/>
    </xf>
    <xf numFmtId="165" fontId="0" fillId="0" borderId="0" xfId="49" applyNumberFormat="1" applyFont="1"/>
    <xf numFmtId="3" fontId="18" fillId="0" borderId="9" xfId="47" applyNumberFormat="1" applyAlignment="1">
      <alignment horizontal="center"/>
    </xf>
    <xf numFmtId="0" fontId="0" fillId="0" borderId="0" xfId="0" applyNumberFormat="1"/>
    <xf numFmtId="0" fontId="17" fillId="0" borderId="0" xfId="2" applyNumberFormat="1"/>
    <xf numFmtId="0" fontId="19" fillId="0" borderId="10" xfId="48" applyNumberFormat="1" applyAlignment="1">
      <alignment horizontal="center" vertical="center" wrapText="1"/>
    </xf>
    <xf numFmtId="0" fontId="19" fillId="0" borderId="0" xfId="42" applyNumberFormat="1"/>
    <xf numFmtId="0" fontId="0" fillId="0" borderId="0" xfId="0" applyNumberFormat="1" applyFill="1"/>
    <xf numFmtId="0" fontId="0" fillId="0" borderId="0" xfId="0" applyNumberFormat="1" applyAlignment="1"/>
    <xf numFmtId="164" fontId="0" fillId="0" borderId="0" xfId="0" applyNumberFormat="1"/>
    <xf numFmtId="0" fontId="17" fillId="0" borderId="0" xfId="2" applyNumberFormat="1" applyFill="1"/>
    <xf numFmtId="3" fontId="0" fillId="0" borderId="0" xfId="0" applyNumberFormat="1" applyFill="1"/>
    <xf numFmtId="0" fontId="19" fillId="0" borderId="0" xfId="42" applyNumberFormat="1" applyAlignment="1"/>
    <xf numFmtId="0" fontId="19" fillId="0" borderId="10" xfId="48" applyNumberFormat="1" applyAlignment="1">
      <alignment horizontal="right" vertical="center" wrapText="1"/>
    </xf>
    <xf numFmtId="0" fontId="19" fillId="0" borderId="10" xfId="48" applyNumberFormat="1" applyAlignment="1">
      <alignment horizontal="right" wrapText="1"/>
    </xf>
    <xf numFmtId="0" fontId="19" fillId="0" borderId="0" xfId="48" applyNumberFormat="1" applyFill="1" applyBorder="1" applyAlignment="1">
      <alignment horizontal="right" wrapText="1"/>
    </xf>
    <xf numFmtId="0" fontId="19" fillId="0" borderId="0" xfId="42" applyNumberFormat="1" applyFill="1" applyAlignment="1"/>
    <xf numFmtId="0" fontId="17" fillId="0" borderId="0" xfId="2" applyNumberFormat="1" applyAlignment="1"/>
    <xf numFmtId="0" fontId="29" fillId="0" borderId="0" xfId="0" applyNumberFormat="1" applyFont="1"/>
    <xf numFmtId="0" fontId="0" fillId="0" borderId="0" xfId="0" applyNumberFormat="1" applyFill="1" applyBorder="1"/>
    <xf numFmtId="3" fontId="18" fillId="0" borderId="9" xfId="47" applyNumberFormat="1" applyFill="1"/>
    <xf numFmtId="0" fontId="30" fillId="0" borderId="0" xfId="42" applyNumberFormat="1" applyFont="1"/>
    <xf numFmtId="3" fontId="18" fillId="0" borderId="9" xfId="47" applyNumberFormat="1" applyFill="1" applyAlignment="1">
      <alignment horizontal="right"/>
    </xf>
    <xf numFmtId="0" fontId="0" fillId="0" borderId="9" xfId="47" applyNumberFormat="1" applyFont="1"/>
    <xf numFmtId="3" fontId="0" fillId="0" borderId="9" xfId="0" applyNumberFormat="1" applyFill="1" applyBorder="1"/>
    <xf numFmtId="0" fontId="20" fillId="0" borderId="0" xfId="43" applyNumberFormat="1"/>
    <xf numFmtId="0" fontId="0" fillId="0" borderId="0" xfId="0" applyNumberFormat="1" applyAlignment="1">
      <alignment horizontal="left"/>
    </xf>
    <xf numFmtId="9" fontId="0" fillId="0" borderId="0" xfId="0" applyNumberFormat="1"/>
    <xf numFmtId="3" fontId="18" fillId="0" borderId="0" xfId="47" applyNumberFormat="1" applyBorder="1"/>
    <xf numFmtId="165" fontId="0" fillId="0" borderId="0" xfId="0" applyNumberFormat="1"/>
    <xf numFmtId="0" fontId="31" fillId="0" borderId="0" xfId="0" applyNumberFormat="1" applyFont="1"/>
    <xf numFmtId="0" fontId="30" fillId="0" borderId="10" xfId="48" applyNumberFormat="1" applyFont="1" applyAlignment="1">
      <alignment horizontal="left" vertical="center" wrapText="1"/>
    </xf>
    <xf numFmtId="0" fontId="30" fillId="0" borderId="10" xfId="48" applyNumberFormat="1" applyFont="1">
      <alignment horizontal="right" vertical="center" wrapText="1"/>
    </xf>
    <xf numFmtId="3" fontId="31" fillId="0" borderId="0" xfId="0" applyNumberFormat="1" applyFont="1"/>
    <xf numFmtId="0" fontId="30" fillId="0" borderId="9" xfId="46" applyNumberFormat="1" applyFont="1"/>
    <xf numFmtId="3" fontId="30" fillId="0" borderId="9" xfId="46" applyNumberFormat="1" applyFont="1"/>
    <xf numFmtId="0" fontId="32" fillId="0" borderId="0" xfId="0" applyNumberFormat="1" applyFont="1" applyAlignment="1">
      <alignment vertical="center"/>
    </xf>
    <xf numFmtId="0" fontId="0" fillId="0" borderId="0" xfId="0" applyNumberFormat="1"/>
    <xf numFmtId="0" fontId="19" fillId="0" borderId="10" xfId="48" applyNumberFormat="1" applyAlignment="1">
      <alignment horizontal="center" vertical="center" wrapText="1"/>
    </xf>
    <xf numFmtId="0" fontId="19" fillId="0" borderId="10" xfId="48" applyNumberFormat="1">
      <alignment horizontal="right" vertical="center" wrapText="1"/>
    </xf>
    <xf numFmtId="0" fontId="0" fillId="0" borderId="0" xfId="0" applyNumberFormat="1"/>
    <xf numFmtId="0" fontId="19" fillId="0" borderId="0" xfId="48" applyNumberFormat="1" applyBorder="1" applyAlignment="1">
      <alignment horizontal="center" vertical="center" wrapText="1"/>
    </xf>
    <xf numFmtId="0" fontId="19" fillId="0" borderId="10" xfId="48" applyNumberFormat="1">
      <alignment horizontal="right" vertical="center" wrapText="1"/>
    </xf>
    <xf numFmtId="0" fontId="0" fillId="0" borderId="0" xfId="0" applyNumberFormat="1" applyAlignment="1"/>
    <xf numFmtId="166" fontId="0" fillId="0" borderId="0" xfId="0" quotePrefix="1" applyNumberFormat="1" applyFont="1" applyAlignment="1">
      <alignment horizontal="center"/>
    </xf>
    <xf numFmtId="166" fontId="0" fillId="0" borderId="0" xfId="47" quotePrefix="1" applyNumberFormat="1" applyFont="1" applyBorder="1" applyAlignment="1">
      <alignment horizontal="center"/>
    </xf>
    <xf numFmtId="166" fontId="0" fillId="0" borderId="9" xfId="0" quotePrefix="1" applyNumberFormat="1" applyFont="1" applyBorder="1" applyAlignment="1">
      <alignment horizontal="center"/>
    </xf>
    <xf numFmtId="0" fontId="22" fillId="0" borderId="0" xfId="0" quotePrefix="1" applyNumberFormat="1" applyFont="1" applyAlignment="1">
      <alignment vertical="center"/>
    </xf>
    <xf numFmtId="0" fontId="19" fillId="0" borderId="10" xfId="48" quotePrefix="1" applyNumberFormat="1">
      <alignment horizontal="right" vertical="center" wrapText="1"/>
    </xf>
    <xf numFmtId="0" fontId="0" fillId="0" borderId="9" xfId="47" applyNumberFormat="1" applyFont="1" applyAlignment="1">
      <alignment vertical="center"/>
    </xf>
    <xf numFmtId="0" fontId="19" fillId="0" borderId="0" xfId="48" applyNumberFormat="1" applyBorder="1" applyAlignment="1">
      <alignment horizontal="left" vertical="center" wrapText="1"/>
    </xf>
    <xf numFmtId="0" fontId="19" fillId="0" borderId="0" xfId="48" applyNumberFormat="1" applyBorder="1">
      <alignment horizontal="right" vertical="center" wrapText="1"/>
    </xf>
    <xf numFmtId="0" fontId="23" fillId="0" borderId="0" xfId="0" applyNumberFormat="1" applyFont="1" applyFill="1"/>
    <xf numFmtId="0" fontId="17" fillId="0" borderId="0" xfId="2" applyNumberFormat="1" applyFont="1"/>
    <xf numFmtId="0" fontId="0" fillId="0" borderId="0" xfId="0" applyNumberFormat="1"/>
    <xf numFmtId="0" fontId="0" fillId="0" borderId="0" xfId="43" applyNumberFormat="1" applyFont="1"/>
    <xf numFmtId="0" fontId="0" fillId="0" borderId="0" xfId="0" applyNumberFormat="1"/>
    <xf numFmtId="0" fontId="17" fillId="0" borderId="0" xfId="2" applyNumberFormat="1"/>
    <xf numFmtId="0" fontId="19" fillId="0" borderId="0" xfId="42" applyNumberFormat="1" applyAlignmen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19" fillId="0" borderId="0" xfId="46" applyNumberFormat="1" applyBorder="1"/>
    <xf numFmtId="0" fontId="18" fillId="0" borderId="9" xfId="46" applyNumberFormat="1" applyFont="1"/>
    <xf numFmtId="0" fontId="0" fillId="34" borderId="0" xfId="0" applyNumberFormat="1" applyFill="1"/>
    <xf numFmtId="0" fontId="25" fillId="0" borderId="0" xfId="0" applyNumberFormat="1" applyFont="1"/>
    <xf numFmtId="0" fontId="33" fillId="0" borderId="0" xfId="0" applyNumberFormat="1" applyFont="1"/>
    <xf numFmtId="0" fontId="23" fillId="34" borderId="0" xfId="0" applyNumberFormat="1" applyFont="1" applyFill="1"/>
    <xf numFmtId="3" fontId="23" fillId="34" borderId="0" xfId="0" applyNumberFormat="1" applyFont="1" applyFill="1"/>
    <xf numFmtId="10" fontId="0" fillId="34" borderId="0" xfId="0" applyNumberFormat="1" applyFill="1"/>
    <xf numFmtId="3" fontId="23" fillId="0" borderId="0" xfId="0" applyNumberFormat="1" applyFont="1" applyFill="1"/>
    <xf numFmtId="0" fontId="0" fillId="0" borderId="0" xfId="0" applyNumberFormat="1"/>
    <xf numFmtId="0" fontId="17" fillId="0" borderId="0" xfId="2" applyNumberFormat="1"/>
    <xf numFmtId="0" fontId="0" fillId="0" borderId="0" xfId="0" applyNumberFormat="1" applyAlignment="1">
      <alignment vertical="top" wrapText="1"/>
    </xf>
    <xf numFmtId="0" fontId="19" fillId="0" borderId="0" xfId="0" applyNumberFormat="1" applyFont="1" applyAlignment="1">
      <alignment vertical="top" wrapText="1"/>
    </xf>
    <xf numFmtId="0" fontId="19" fillId="0" borderId="0" xfId="42" applyNumberFormat="1" applyAlignment="1"/>
    <xf numFmtId="0" fontId="0" fillId="0" borderId="0" xfId="0" applyNumberFormat="1" applyAlignment="1"/>
    <xf numFmtId="0" fontId="19" fillId="0" borderId="0" xfId="42" applyNumberFormat="1" applyAlignment="1">
      <alignment wrapText="1"/>
    </xf>
    <xf numFmtId="0" fontId="19" fillId="0" borderId="11" xfId="48" applyNumberFormat="1" applyBorder="1" applyAlignment="1">
      <alignment horizontal="center" vertical="center" wrapText="1"/>
    </xf>
    <xf numFmtId="0" fontId="19" fillId="0" borderId="9" xfId="48" applyNumberFormat="1" applyBorder="1" applyAlignment="1">
      <alignment horizontal="center" vertical="center" wrapText="1"/>
    </xf>
    <xf numFmtId="0" fontId="19" fillId="0" borderId="10" xfId="48" applyNumberFormat="1" applyAlignment="1">
      <alignment horizontal="center" vertical="center" wrapText="1"/>
    </xf>
    <xf numFmtId="0" fontId="19" fillId="0" borderId="11" xfId="48" applyNumberFormat="1" applyBorder="1" applyAlignment="1">
      <alignment horizontal="center" vertical="center"/>
    </xf>
    <xf numFmtId="0" fontId="19" fillId="0" borderId="0" xfId="48" applyNumberFormat="1" applyBorder="1" applyAlignment="1">
      <alignment horizontal="center" vertical="center"/>
    </xf>
    <xf numFmtId="0" fontId="19" fillId="33" borderId="10" xfId="48" applyNumberFormat="1" applyFill="1" applyAlignment="1">
      <alignment horizontal="center" vertical="center" wrapText="1"/>
    </xf>
    <xf numFmtId="0" fontId="19" fillId="0" borderId="0" xfId="0" applyNumberFormat="1" applyFont="1" applyAlignment="1"/>
    <xf numFmtId="0" fontId="19" fillId="0" borderId="0" xfId="48" applyNumberFormat="1" applyBorder="1" applyAlignment="1">
      <alignment horizontal="center" vertical="center" wrapText="1"/>
    </xf>
    <xf numFmtId="0" fontId="19" fillId="0" borderId="11" xfId="48" applyNumberFormat="1" applyBorder="1" applyAlignment="1">
      <alignment horizontal="left" vertical="center" wrapText="1"/>
    </xf>
    <xf numFmtId="0" fontId="19" fillId="0" borderId="9" xfId="48" applyNumberFormat="1" applyBorder="1" applyAlignment="1">
      <alignment horizontal="left" vertical="center" wrapText="1"/>
    </xf>
    <xf numFmtId="3" fontId="19" fillId="0" borderId="0" xfId="42" applyNumberFormat="1" applyAlignment="1"/>
    <xf numFmtId="0" fontId="19" fillId="0" borderId="0" xfId="42" applyNumberFormat="1"/>
    <xf numFmtId="0" fontId="19" fillId="0" borderId="0" xfId="0" applyNumberFormat="1" applyFont="1" applyAlignment="1">
      <alignment wrapText="1"/>
    </xf>
    <xf numFmtId="0" fontId="19" fillId="0" borderId="11" xfId="48" applyNumberFormat="1" applyBorder="1" applyAlignment="1">
      <alignment horizontal="right" vertical="center" wrapText="1"/>
    </xf>
    <xf numFmtId="0" fontId="19" fillId="0" borderId="9" xfId="48" applyNumberFormat="1" applyBorder="1" applyAlignment="1">
      <alignment horizontal="right" vertical="center" wrapText="1"/>
    </xf>
    <xf numFmtId="0" fontId="19" fillId="0" borderId="11" xfId="48" applyNumberFormat="1" applyBorder="1">
      <alignment horizontal="right" vertical="center" wrapText="1"/>
    </xf>
    <xf numFmtId="0" fontId="19" fillId="0" borderId="9" xfId="48" applyNumberFormat="1" applyBorder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0" fillId="0" borderId="0" xfId="43" applyNumberFormat="1" applyFont="1"/>
    <xf numFmtId="0" fontId="18" fillId="0" borderId="0" xfId="43" applyNumberFormat="1" applyFont="1"/>
  </cellXfs>
  <cellStyles count="50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Međunaslov u tablici" xfId="42"/>
    <cellStyle name="Napomene" xfId="43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 customBuiltin="1"/>
    <cellStyle name="Postotak" xfId="49" builtinId="5"/>
    <cellStyle name="Povezana ćelija" xfId="12" builtinId="24" customBuiltin="1"/>
    <cellStyle name="Provjera ćelije" xfId="13" builtinId="23" customBuiltin="1"/>
    <cellStyle name="Tanka linija ispod" xfId="44"/>
    <cellStyle name="Tekst objašnjenja" xfId="16" builtinId="53" customBuiltin="1"/>
    <cellStyle name="Tekst upozorenja" xfId="14" builtinId="11" customBuiltin="1"/>
    <cellStyle name="Ukupni zbroj" xfId="17" builtinId="25" customBuiltin="1"/>
    <cellStyle name="Ukupno" xfId="45"/>
    <cellStyle name="Ukupno - zadnji redak" xfId="46"/>
    <cellStyle name="Unos" xfId="9" builtinId="20" customBuiltin="1"/>
    <cellStyle name="Zadnji redak" xfId="47"/>
    <cellStyle name="Zaglavlje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28390201224846"/>
          <c:y val="0.11098481837967621"/>
          <c:w val="0.52087685914260717"/>
          <c:h val="0.82651520331182349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3.6111111111111108E-2"/>
                  <c:y val="-3.08539891362028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Sent</a:t>
                    </a:r>
                    <a:r>
                      <a:rPr lang="en-US" baseline="0"/>
                      <a:t> credit transfers </a:t>
                    </a:r>
                  </a:p>
                  <a:p>
                    <a:fld id="{B0657F5C-6366-4C5B-BE2D-515249BDD89B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5.5555555555555558E-3"/>
                  <c:y val="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Standing orders</a:t>
                    </a:r>
                    <a:r>
                      <a:rPr lang="en-US" baseline="0"/>
                      <a:t> </a:t>
                    </a:r>
                    <a:fld id="{C87D6450-A3C8-4BF3-8616-ABDC649469A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10833333333333335"/>
                  <c:y val="1.85185185185185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Bill-paying service</a:t>
                    </a:r>
                    <a:endParaRPr lang="en-US" baseline="0"/>
                  </a:p>
                  <a:p>
                    <a:fld id="{87016CEB-3968-4CD7-9DD0-CC6750B41986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6.1111111111111109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Direct debits </a:t>
                    </a:r>
                    <a:fld id="{58A9E84D-5145-4E6A-9EA3-EA0F56E8AE46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1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Sent money remittances</a:t>
                    </a:r>
                    <a:r>
                      <a:rPr lang="en-US" baseline="0"/>
                      <a:t> </a:t>
                    </a:r>
                  </a:p>
                  <a:p>
                    <a:fld id="{AA88FF0D-ABD1-4DAC-A202-338AA5FB917A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1, 2, 3 and 4'!$K$4:$K$8</c:f>
              <c:strCache>
                <c:ptCount val="5"/>
                <c:pt idx="0">
                  <c:v>Sent credit transfers</c:v>
                </c:pt>
                <c:pt idx="1">
                  <c:v>Standing orders</c:v>
                </c:pt>
                <c:pt idx="2">
                  <c:v>Bill-paying service</c:v>
                </c:pt>
                <c:pt idx="3">
                  <c:v>Direct debits</c:v>
                </c:pt>
                <c:pt idx="4">
                  <c:v>Sent money remittances</c:v>
                </c:pt>
              </c:strCache>
            </c:strRef>
          </c:cat>
          <c:val>
            <c:numRef>
              <c:f>'Figures 1, 2, 3 and 4'!$M$4:$M$8</c:f>
              <c:numCache>
                <c:formatCode>0.00%</c:formatCode>
                <c:ptCount val="5"/>
                <c:pt idx="0">
                  <c:v>0.79542005904911306</c:v>
                </c:pt>
                <c:pt idx="1">
                  <c:v>6.1025280645221475E-2</c:v>
                </c:pt>
                <c:pt idx="2">
                  <c:v>6.8051155146188841E-2</c:v>
                </c:pt>
                <c:pt idx="3">
                  <c:v>7.5129266242192697E-2</c:v>
                </c:pt>
                <c:pt idx="4">
                  <c:v>3.7423891728395375E-4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10 and 11'!$E$6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10 and 11'!$B$7:$B$18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10 and 11'!$E$7:$E$18</c:f>
              <c:numCache>
                <c:formatCode>#,##0</c:formatCode>
                <c:ptCount val="12"/>
                <c:pt idx="0">
                  <c:v>10134183</c:v>
                </c:pt>
                <c:pt idx="1">
                  <c:v>10770118</c:v>
                </c:pt>
                <c:pt idx="2">
                  <c:v>11434164</c:v>
                </c:pt>
                <c:pt idx="3">
                  <c:v>11026804</c:v>
                </c:pt>
                <c:pt idx="4">
                  <c:v>12135619</c:v>
                </c:pt>
                <c:pt idx="5">
                  <c:v>11623158</c:v>
                </c:pt>
                <c:pt idx="6">
                  <c:v>12134223</c:v>
                </c:pt>
                <c:pt idx="7">
                  <c:v>12511989</c:v>
                </c:pt>
                <c:pt idx="8">
                  <c:v>11350420</c:v>
                </c:pt>
                <c:pt idx="9">
                  <c:v>11824418</c:v>
                </c:pt>
                <c:pt idx="10">
                  <c:v>11633454</c:v>
                </c:pt>
                <c:pt idx="11">
                  <c:v>12237129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28448"/>
        <c:axId val="176229008"/>
      </c:lineChart>
      <c:lineChart>
        <c:grouping val="standard"/>
        <c:varyColors val="0"/>
        <c:ser>
          <c:idx val="1"/>
          <c:order val="1"/>
          <c:tx>
            <c:strRef>
              <c:f>'Figures 10 and 11'!$F$6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10 and 11'!$B$7:$B$18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10 and 11'!$F$7:$F$18</c:f>
              <c:numCache>
                <c:formatCode>#,##0</c:formatCode>
                <c:ptCount val="12"/>
                <c:pt idx="0">
                  <c:v>114095983792</c:v>
                </c:pt>
                <c:pt idx="1">
                  <c:v>114564893242</c:v>
                </c:pt>
                <c:pt idx="2">
                  <c:v>121498299191</c:v>
                </c:pt>
                <c:pt idx="3">
                  <c:v>107449330654</c:v>
                </c:pt>
                <c:pt idx="4">
                  <c:v>117891127989</c:v>
                </c:pt>
                <c:pt idx="5">
                  <c:v>123140148186</c:v>
                </c:pt>
                <c:pt idx="6">
                  <c:v>129709936913</c:v>
                </c:pt>
                <c:pt idx="7">
                  <c:v>124942927871</c:v>
                </c:pt>
                <c:pt idx="8">
                  <c:v>124044097198</c:v>
                </c:pt>
                <c:pt idx="9">
                  <c:v>123445157211</c:v>
                </c:pt>
                <c:pt idx="10">
                  <c:v>136183506058</c:v>
                </c:pt>
                <c:pt idx="11">
                  <c:v>131824382231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30128"/>
        <c:axId val="176229568"/>
      </c:lineChart>
      <c:catAx>
        <c:axId val="17622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6229008"/>
        <c:crosses val="autoZero"/>
        <c:auto val="1"/>
        <c:lblAlgn val="ctr"/>
        <c:lblOffset val="100"/>
        <c:noMultiLvlLbl val="0"/>
      </c:catAx>
      <c:valAx>
        <c:axId val="1762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622844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62295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6230128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554155730533683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</a:t>
                  </a:r>
                  <a:r>
                    <a:rPr lang="hr-HR" baseline="0"/>
                    <a:t>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6230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6229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12, 13 and 14'!$G$6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14'!$G$7:$G$18</c:f>
              <c:numCache>
                <c:formatCode>#,##0</c:formatCode>
                <c:ptCount val="12"/>
                <c:pt idx="0">
                  <c:v>52429</c:v>
                </c:pt>
                <c:pt idx="1">
                  <c:v>52340</c:v>
                </c:pt>
                <c:pt idx="2">
                  <c:v>58075</c:v>
                </c:pt>
                <c:pt idx="3">
                  <c:v>52964</c:v>
                </c:pt>
                <c:pt idx="4">
                  <c:v>56605</c:v>
                </c:pt>
                <c:pt idx="5">
                  <c:v>55352</c:v>
                </c:pt>
                <c:pt idx="6">
                  <c:v>55369</c:v>
                </c:pt>
                <c:pt idx="7">
                  <c:v>60648</c:v>
                </c:pt>
                <c:pt idx="8">
                  <c:v>59875</c:v>
                </c:pt>
                <c:pt idx="9">
                  <c:v>65181</c:v>
                </c:pt>
                <c:pt idx="10">
                  <c:v>62533</c:v>
                </c:pt>
                <c:pt idx="11">
                  <c:v>63690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08032"/>
        <c:axId val="176208592"/>
      </c:lineChart>
      <c:lineChart>
        <c:grouping val="standard"/>
        <c:varyColors val="0"/>
        <c:ser>
          <c:idx val="1"/>
          <c:order val="1"/>
          <c:tx>
            <c:strRef>
              <c:f>'Figures 12, 13 and 14'!$H$6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14'!$H$7:$H$18</c:f>
              <c:numCache>
                <c:formatCode>#,##0</c:formatCode>
                <c:ptCount val="12"/>
                <c:pt idx="0">
                  <c:v>5073093822</c:v>
                </c:pt>
                <c:pt idx="1">
                  <c:v>3864009601</c:v>
                </c:pt>
                <c:pt idx="2">
                  <c:v>5962439154</c:v>
                </c:pt>
                <c:pt idx="3">
                  <c:v>5111655511</c:v>
                </c:pt>
                <c:pt idx="4">
                  <c:v>4471617819</c:v>
                </c:pt>
                <c:pt idx="5">
                  <c:v>5874620393</c:v>
                </c:pt>
                <c:pt idx="6">
                  <c:v>6250775700</c:v>
                </c:pt>
                <c:pt idx="7">
                  <c:v>4418110762</c:v>
                </c:pt>
                <c:pt idx="8">
                  <c:v>6393146022</c:v>
                </c:pt>
                <c:pt idx="9">
                  <c:v>5377799478</c:v>
                </c:pt>
                <c:pt idx="10">
                  <c:v>10170873703</c:v>
                </c:pt>
                <c:pt idx="11">
                  <c:v>8060562267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71680"/>
        <c:axId val="176209152"/>
      </c:lineChart>
      <c:catAx>
        <c:axId val="17620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6208592"/>
        <c:crosses val="autoZero"/>
        <c:auto val="1"/>
        <c:lblAlgn val="ctr"/>
        <c:lblOffset val="100"/>
        <c:noMultiLvlLbl val="0"/>
      </c:catAx>
      <c:valAx>
        <c:axId val="17620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62080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620915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6371680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6371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6209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12, 13 and 14'!$C$6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14'!$C$7:$C$18</c:f>
              <c:numCache>
                <c:formatCode>#,##0</c:formatCode>
                <c:ptCount val="12"/>
                <c:pt idx="0">
                  <c:v>40376</c:v>
                </c:pt>
                <c:pt idx="1">
                  <c:v>40057</c:v>
                </c:pt>
                <c:pt idx="2">
                  <c:v>44115</c:v>
                </c:pt>
                <c:pt idx="3">
                  <c:v>39490</c:v>
                </c:pt>
                <c:pt idx="4">
                  <c:v>41998</c:v>
                </c:pt>
                <c:pt idx="5">
                  <c:v>40383</c:v>
                </c:pt>
                <c:pt idx="6">
                  <c:v>41601</c:v>
                </c:pt>
                <c:pt idx="7">
                  <c:v>45018</c:v>
                </c:pt>
                <c:pt idx="8">
                  <c:v>45349</c:v>
                </c:pt>
                <c:pt idx="9">
                  <c:v>50575</c:v>
                </c:pt>
                <c:pt idx="10">
                  <c:v>48525</c:v>
                </c:pt>
                <c:pt idx="11">
                  <c:v>50525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75040"/>
        <c:axId val="176942528"/>
      </c:lineChart>
      <c:lineChart>
        <c:grouping val="standard"/>
        <c:varyColors val="0"/>
        <c:ser>
          <c:idx val="1"/>
          <c:order val="1"/>
          <c:tx>
            <c:strRef>
              <c:f>'Figures 12, 13 and 14'!$D$6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14'!$D$7:$D$18</c:f>
              <c:numCache>
                <c:formatCode>#,##0</c:formatCode>
                <c:ptCount val="12"/>
                <c:pt idx="0">
                  <c:v>1135300313</c:v>
                </c:pt>
                <c:pt idx="1">
                  <c:v>1224434096</c:v>
                </c:pt>
                <c:pt idx="2">
                  <c:v>1401389552</c:v>
                </c:pt>
                <c:pt idx="3">
                  <c:v>966688045</c:v>
                </c:pt>
                <c:pt idx="4">
                  <c:v>1143393072</c:v>
                </c:pt>
                <c:pt idx="5">
                  <c:v>1024385354</c:v>
                </c:pt>
                <c:pt idx="6">
                  <c:v>1096580826</c:v>
                </c:pt>
                <c:pt idx="7">
                  <c:v>1126059624</c:v>
                </c:pt>
                <c:pt idx="8">
                  <c:v>1193097720</c:v>
                </c:pt>
                <c:pt idx="9">
                  <c:v>1406219807</c:v>
                </c:pt>
                <c:pt idx="10">
                  <c:v>1137652802</c:v>
                </c:pt>
                <c:pt idx="11">
                  <c:v>1187024940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43648"/>
        <c:axId val="176943088"/>
      </c:lineChart>
      <c:catAx>
        <c:axId val="17637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6942528"/>
        <c:crosses val="autoZero"/>
        <c:auto val="1"/>
        <c:lblAlgn val="ctr"/>
        <c:lblOffset val="100"/>
        <c:noMultiLvlLbl val="0"/>
      </c:catAx>
      <c:valAx>
        <c:axId val="176942528"/>
        <c:scaling>
          <c:orientation val="minMax"/>
          <c:min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6375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69430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694364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6943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694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12, 13 and 14'!$E$6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14'!$E$7:$E$18</c:f>
              <c:numCache>
                <c:formatCode>#,##0</c:formatCode>
                <c:ptCount val="12"/>
                <c:pt idx="0">
                  <c:v>12053</c:v>
                </c:pt>
                <c:pt idx="1">
                  <c:v>12283</c:v>
                </c:pt>
                <c:pt idx="2">
                  <c:v>13960</c:v>
                </c:pt>
                <c:pt idx="3">
                  <c:v>13474</c:v>
                </c:pt>
                <c:pt idx="4">
                  <c:v>14607</c:v>
                </c:pt>
                <c:pt idx="5">
                  <c:v>14969</c:v>
                </c:pt>
                <c:pt idx="6">
                  <c:v>13768</c:v>
                </c:pt>
                <c:pt idx="7">
                  <c:v>15630</c:v>
                </c:pt>
                <c:pt idx="8">
                  <c:v>14526</c:v>
                </c:pt>
                <c:pt idx="9">
                  <c:v>14606</c:v>
                </c:pt>
                <c:pt idx="10">
                  <c:v>14008</c:v>
                </c:pt>
                <c:pt idx="11">
                  <c:v>13165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47184"/>
        <c:axId val="176947744"/>
      </c:lineChart>
      <c:lineChart>
        <c:grouping val="standard"/>
        <c:varyColors val="0"/>
        <c:ser>
          <c:idx val="1"/>
          <c:order val="1"/>
          <c:tx>
            <c:strRef>
              <c:f>'Figures 12, 13 and 14'!$F$6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12, 13 and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and 14'!$F$7:$F$18</c:f>
              <c:numCache>
                <c:formatCode>#,##0</c:formatCode>
                <c:ptCount val="12"/>
                <c:pt idx="0">
                  <c:v>3937793509</c:v>
                </c:pt>
                <c:pt idx="1">
                  <c:v>2639575505</c:v>
                </c:pt>
                <c:pt idx="2">
                  <c:v>4561049602</c:v>
                </c:pt>
                <c:pt idx="3">
                  <c:v>4144967466</c:v>
                </c:pt>
                <c:pt idx="4">
                  <c:v>3328224747</c:v>
                </c:pt>
                <c:pt idx="5">
                  <c:v>4850235039</c:v>
                </c:pt>
                <c:pt idx="6">
                  <c:v>5154194874</c:v>
                </c:pt>
                <c:pt idx="7">
                  <c:v>3292051138</c:v>
                </c:pt>
                <c:pt idx="8">
                  <c:v>5200048302</c:v>
                </c:pt>
                <c:pt idx="9">
                  <c:v>3971579671</c:v>
                </c:pt>
                <c:pt idx="10">
                  <c:v>9033220901</c:v>
                </c:pt>
                <c:pt idx="11">
                  <c:v>6873537327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48864"/>
        <c:axId val="176948304"/>
      </c:lineChart>
      <c:catAx>
        <c:axId val="17694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6947744"/>
        <c:crosses val="autoZero"/>
        <c:auto val="1"/>
        <c:lblAlgn val="ctr"/>
        <c:lblOffset val="100"/>
        <c:noMultiLvlLbl val="0"/>
      </c:catAx>
      <c:valAx>
        <c:axId val="17694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6947184"/>
        <c:crosses val="autoZero"/>
        <c:crossBetween val="between"/>
        <c:majorUnit val="5000"/>
        <c:minorUnit val="2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69483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6948864"/>
        <c:crosses val="max"/>
        <c:crossBetween val="between"/>
        <c:majorUnit val="2000000000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6948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6948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'Figures 15, 16, 17 and 18'!$C$6:$D$6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'Figures 15, 16, 17 and 18'!$C$19:$D$19</c:f>
              <c:numCache>
                <c:formatCode>#,##0</c:formatCode>
                <c:ptCount val="2"/>
                <c:pt idx="0">
                  <c:v>67553640</c:v>
                </c:pt>
                <c:pt idx="1">
                  <c:v>67538245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'Figures 15, 16, 17 and 18'!$E$6:$F$6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'Figures 15, 16, 17 and 18'!$E$19:$F$19</c:f>
              <c:numCache>
                <c:formatCode>#,##0</c:formatCode>
                <c:ptCount val="2"/>
                <c:pt idx="0">
                  <c:v>14411109</c:v>
                </c:pt>
                <c:pt idx="1">
                  <c:v>123787553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'Figures 15, 16, 17 and 18'!$C$69:$D$69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'Figures 15, 16, 17 and 18'!$C$82:$D$82</c:f>
              <c:numCache>
                <c:formatCode>#,##0</c:formatCode>
                <c:ptCount val="2"/>
                <c:pt idx="0">
                  <c:v>59413977099</c:v>
                </c:pt>
                <c:pt idx="1">
                  <c:v>54764410184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'Figures 15, 16, 17 and 18'!$E$69:$F$69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'Figures 15, 16, 17 and 18'!$E$82:$F$82</c:f>
              <c:numCache>
                <c:formatCode>#,##0</c:formatCode>
                <c:ptCount val="2"/>
                <c:pt idx="0">
                  <c:v>86683748130</c:v>
                </c:pt>
                <c:pt idx="1">
                  <c:v>1379494012370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19'!$B$3:$B$4</c:f>
              <c:strCache>
                <c:ptCount val="2"/>
                <c:pt idx="0">
                  <c:v>Total</c:v>
                </c:pt>
                <c:pt idx="1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19'!$A$5:$A$40</c:f>
              <c:strCache>
                <c:ptCount val="36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5/15</c:v>
                </c:pt>
                <c:pt idx="5">
                  <c:v>6/15</c:v>
                </c:pt>
                <c:pt idx="6">
                  <c:v>7/15</c:v>
                </c:pt>
                <c:pt idx="7">
                  <c:v>8/15</c:v>
                </c:pt>
                <c:pt idx="8">
                  <c:v>9/15</c:v>
                </c:pt>
                <c:pt idx="9">
                  <c:v>10/15</c:v>
                </c:pt>
                <c:pt idx="10">
                  <c:v>11/15</c:v>
                </c:pt>
                <c:pt idx="11">
                  <c:v>12/15</c:v>
                </c:pt>
                <c:pt idx="12">
                  <c:v>1/16</c:v>
                </c:pt>
                <c:pt idx="13">
                  <c:v>2/16</c:v>
                </c:pt>
                <c:pt idx="14">
                  <c:v>3/16</c:v>
                </c:pt>
                <c:pt idx="15">
                  <c:v>4/16</c:v>
                </c:pt>
                <c:pt idx="16">
                  <c:v>5/16</c:v>
                </c:pt>
                <c:pt idx="17">
                  <c:v>6/16</c:v>
                </c:pt>
                <c:pt idx="18">
                  <c:v>7/16</c:v>
                </c:pt>
                <c:pt idx="19">
                  <c:v>8/16</c:v>
                </c:pt>
                <c:pt idx="20">
                  <c:v>9/16</c:v>
                </c:pt>
                <c:pt idx="21">
                  <c:v>10/16</c:v>
                </c:pt>
                <c:pt idx="22">
                  <c:v>11/16</c:v>
                </c:pt>
                <c:pt idx="23">
                  <c:v>12/16</c:v>
                </c:pt>
                <c:pt idx="24">
                  <c:v>1/17</c:v>
                </c:pt>
                <c:pt idx="25">
                  <c:v>2/17</c:v>
                </c:pt>
                <c:pt idx="26">
                  <c:v>3/17</c:v>
                </c:pt>
                <c:pt idx="27">
                  <c:v>4/17</c:v>
                </c:pt>
                <c:pt idx="28">
                  <c:v>5/17</c:v>
                </c:pt>
                <c:pt idx="29">
                  <c:v>6/17</c:v>
                </c:pt>
                <c:pt idx="30">
                  <c:v>7/17</c:v>
                </c:pt>
                <c:pt idx="31">
                  <c:v>8/17</c:v>
                </c:pt>
                <c:pt idx="32">
                  <c:v>9/17</c:v>
                </c:pt>
                <c:pt idx="33">
                  <c:v>10/17</c:v>
                </c:pt>
                <c:pt idx="34">
                  <c:v>11/17</c:v>
                </c:pt>
                <c:pt idx="35">
                  <c:v>12/17</c:v>
                </c:pt>
              </c:strCache>
            </c:strRef>
          </c:cat>
          <c:val>
            <c:numRef>
              <c:f>'Figure 19'!$B$5:$B$40</c:f>
              <c:numCache>
                <c:formatCode>#,##0</c:formatCode>
                <c:ptCount val="36"/>
                <c:pt idx="0">
                  <c:v>2808501</c:v>
                </c:pt>
                <c:pt idx="1">
                  <c:v>2672313</c:v>
                </c:pt>
                <c:pt idx="2">
                  <c:v>2821318</c:v>
                </c:pt>
                <c:pt idx="3">
                  <c:v>2786410</c:v>
                </c:pt>
                <c:pt idx="4">
                  <c:v>2951605</c:v>
                </c:pt>
                <c:pt idx="5">
                  <c:v>2999858</c:v>
                </c:pt>
                <c:pt idx="6">
                  <c:v>3195779</c:v>
                </c:pt>
                <c:pt idx="7">
                  <c:v>2877548</c:v>
                </c:pt>
                <c:pt idx="8">
                  <c:v>2954623</c:v>
                </c:pt>
                <c:pt idx="9">
                  <c:v>2973283</c:v>
                </c:pt>
                <c:pt idx="10">
                  <c:v>3046210</c:v>
                </c:pt>
                <c:pt idx="11">
                  <c:v>3814602</c:v>
                </c:pt>
                <c:pt idx="12">
                  <c:v>2723144</c:v>
                </c:pt>
                <c:pt idx="13">
                  <c:v>2798706</c:v>
                </c:pt>
                <c:pt idx="14">
                  <c:v>2893348</c:v>
                </c:pt>
                <c:pt idx="15">
                  <c:v>2835815</c:v>
                </c:pt>
                <c:pt idx="16">
                  <c:v>3137802</c:v>
                </c:pt>
                <c:pt idx="17">
                  <c:v>2238069</c:v>
                </c:pt>
                <c:pt idx="18">
                  <c:v>2202146</c:v>
                </c:pt>
                <c:pt idx="19">
                  <c:v>3031303</c:v>
                </c:pt>
                <c:pt idx="20">
                  <c:v>2106766</c:v>
                </c:pt>
                <c:pt idx="21">
                  <c:v>2199475</c:v>
                </c:pt>
                <c:pt idx="22">
                  <c:v>2067709</c:v>
                </c:pt>
                <c:pt idx="23">
                  <c:v>2407536</c:v>
                </c:pt>
                <c:pt idx="24">
                  <c:v>1989266</c:v>
                </c:pt>
                <c:pt idx="25">
                  <c:v>2054457</c:v>
                </c:pt>
                <c:pt idx="26">
                  <c:v>2083341</c:v>
                </c:pt>
                <c:pt idx="27">
                  <c:v>2001849</c:v>
                </c:pt>
                <c:pt idx="28">
                  <c:v>2082322</c:v>
                </c:pt>
                <c:pt idx="29">
                  <c:v>2062157</c:v>
                </c:pt>
                <c:pt idx="30">
                  <c:v>2149282</c:v>
                </c:pt>
                <c:pt idx="31">
                  <c:v>2990701</c:v>
                </c:pt>
                <c:pt idx="32">
                  <c:v>1969326</c:v>
                </c:pt>
                <c:pt idx="33">
                  <c:v>2017464</c:v>
                </c:pt>
                <c:pt idx="34">
                  <c:v>1995117</c:v>
                </c:pt>
                <c:pt idx="35">
                  <c:v>2272940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30544"/>
        <c:axId val="177631104"/>
      </c:lineChart>
      <c:lineChart>
        <c:grouping val="standard"/>
        <c:varyColors val="0"/>
        <c:ser>
          <c:idx val="1"/>
          <c:order val="1"/>
          <c:tx>
            <c:strRef>
              <c:f>'Figure 19'!$C$3:$C$4</c:f>
              <c:strCache>
                <c:ptCount val="2"/>
                <c:pt idx="0">
                  <c:v>Total</c:v>
                </c:pt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19'!$A$5:$A$40</c:f>
              <c:strCache>
                <c:ptCount val="36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5/15</c:v>
                </c:pt>
                <c:pt idx="5">
                  <c:v>6/15</c:v>
                </c:pt>
                <c:pt idx="6">
                  <c:v>7/15</c:v>
                </c:pt>
                <c:pt idx="7">
                  <c:v>8/15</c:v>
                </c:pt>
                <c:pt idx="8">
                  <c:v>9/15</c:v>
                </c:pt>
                <c:pt idx="9">
                  <c:v>10/15</c:v>
                </c:pt>
                <c:pt idx="10">
                  <c:v>11/15</c:v>
                </c:pt>
                <c:pt idx="11">
                  <c:v>12/15</c:v>
                </c:pt>
                <c:pt idx="12">
                  <c:v>1/16</c:v>
                </c:pt>
                <c:pt idx="13">
                  <c:v>2/16</c:v>
                </c:pt>
                <c:pt idx="14">
                  <c:v>3/16</c:v>
                </c:pt>
                <c:pt idx="15">
                  <c:v>4/16</c:v>
                </c:pt>
                <c:pt idx="16">
                  <c:v>5/16</c:v>
                </c:pt>
                <c:pt idx="17">
                  <c:v>6/16</c:v>
                </c:pt>
                <c:pt idx="18">
                  <c:v>7/16</c:v>
                </c:pt>
                <c:pt idx="19">
                  <c:v>8/16</c:v>
                </c:pt>
                <c:pt idx="20">
                  <c:v>9/16</c:v>
                </c:pt>
                <c:pt idx="21">
                  <c:v>10/16</c:v>
                </c:pt>
                <c:pt idx="22">
                  <c:v>11/16</c:v>
                </c:pt>
                <c:pt idx="23">
                  <c:v>12/16</c:v>
                </c:pt>
                <c:pt idx="24">
                  <c:v>1/17</c:v>
                </c:pt>
                <c:pt idx="25">
                  <c:v>2/17</c:v>
                </c:pt>
                <c:pt idx="26">
                  <c:v>3/17</c:v>
                </c:pt>
                <c:pt idx="27">
                  <c:v>4/17</c:v>
                </c:pt>
                <c:pt idx="28">
                  <c:v>5/17</c:v>
                </c:pt>
                <c:pt idx="29">
                  <c:v>6/17</c:v>
                </c:pt>
                <c:pt idx="30">
                  <c:v>7/17</c:v>
                </c:pt>
                <c:pt idx="31">
                  <c:v>8/17</c:v>
                </c:pt>
                <c:pt idx="32">
                  <c:v>9/17</c:v>
                </c:pt>
                <c:pt idx="33">
                  <c:v>10/17</c:v>
                </c:pt>
                <c:pt idx="34">
                  <c:v>11/17</c:v>
                </c:pt>
                <c:pt idx="35">
                  <c:v>12/17</c:v>
                </c:pt>
              </c:strCache>
            </c:strRef>
          </c:cat>
          <c:val>
            <c:numRef>
              <c:f>'Figure 19'!$C$5:$C$40</c:f>
              <c:numCache>
                <c:formatCode>#,##0</c:formatCode>
                <c:ptCount val="36"/>
                <c:pt idx="0">
                  <c:v>34204047170</c:v>
                </c:pt>
                <c:pt idx="1">
                  <c:v>30861442918</c:v>
                </c:pt>
                <c:pt idx="2">
                  <c:v>37559751092</c:v>
                </c:pt>
                <c:pt idx="3">
                  <c:v>29966651016</c:v>
                </c:pt>
                <c:pt idx="4">
                  <c:v>29656834227</c:v>
                </c:pt>
                <c:pt idx="5">
                  <c:v>33310538139</c:v>
                </c:pt>
                <c:pt idx="6">
                  <c:v>37118125560</c:v>
                </c:pt>
                <c:pt idx="7">
                  <c:v>28756116762</c:v>
                </c:pt>
                <c:pt idx="8">
                  <c:v>33088124812</c:v>
                </c:pt>
                <c:pt idx="9">
                  <c:v>30067895004</c:v>
                </c:pt>
                <c:pt idx="10">
                  <c:v>30566909129</c:v>
                </c:pt>
                <c:pt idx="11">
                  <c:v>42519153449</c:v>
                </c:pt>
                <c:pt idx="12">
                  <c:v>29219750310</c:v>
                </c:pt>
                <c:pt idx="13">
                  <c:v>29957984433</c:v>
                </c:pt>
                <c:pt idx="14">
                  <c:v>33655841420</c:v>
                </c:pt>
                <c:pt idx="15">
                  <c:v>27656072203</c:v>
                </c:pt>
                <c:pt idx="16">
                  <c:v>30425619286</c:v>
                </c:pt>
                <c:pt idx="17">
                  <c:v>27410640486</c:v>
                </c:pt>
                <c:pt idx="18">
                  <c:v>21697039017</c:v>
                </c:pt>
                <c:pt idx="19">
                  <c:v>19882369627</c:v>
                </c:pt>
                <c:pt idx="20">
                  <c:v>19907340234</c:v>
                </c:pt>
                <c:pt idx="21">
                  <c:v>19744623109</c:v>
                </c:pt>
                <c:pt idx="22">
                  <c:v>20409790763</c:v>
                </c:pt>
                <c:pt idx="23">
                  <c:v>26084593025</c:v>
                </c:pt>
                <c:pt idx="24">
                  <c:v>21819353919</c:v>
                </c:pt>
                <c:pt idx="25">
                  <c:v>24034122654</c:v>
                </c:pt>
                <c:pt idx="26">
                  <c:v>22376215278</c:v>
                </c:pt>
                <c:pt idx="27">
                  <c:v>19576697738</c:v>
                </c:pt>
                <c:pt idx="28">
                  <c:v>22631972052</c:v>
                </c:pt>
                <c:pt idx="29">
                  <c:v>22575268811</c:v>
                </c:pt>
                <c:pt idx="30">
                  <c:v>22309489170</c:v>
                </c:pt>
                <c:pt idx="31">
                  <c:v>20308540915</c:v>
                </c:pt>
                <c:pt idx="32">
                  <c:v>18538033377</c:v>
                </c:pt>
                <c:pt idx="33">
                  <c:v>19345655599</c:v>
                </c:pt>
                <c:pt idx="34">
                  <c:v>27159626098</c:v>
                </c:pt>
                <c:pt idx="35">
                  <c:v>25435021104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32224"/>
        <c:axId val="177631664"/>
      </c:lineChart>
      <c:catAx>
        <c:axId val="17763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7631104"/>
        <c:crosses val="autoZero"/>
        <c:auto val="1"/>
        <c:lblAlgn val="ctr"/>
        <c:lblOffset val="100"/>
        <c:noMultiLvlLbl val="1"/>
      </c:catAx>
      <c:valAx>
        <c:axId val="17763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76305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thosuand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76316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763222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387489063867014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bill</a:t>
                  </a:r>
                  <a:r>
                    <a:rPr lang="hr-HR"/>
                    <a:t>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763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63166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20'!$B$3:$B$4</c:f>
              <c:strCache>
                <c:ptCount val="2"/>
                <c:pt idx="0">
                  <c:v>Total</c:v>
                </c:pt>
                <c:pt idx="1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20'!$A$5:$A$40</c:f>
              <c:strCache>
                <c:ptCount val="36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5/15</c:v>
                </c:pt>
                <c:pt idx="5">
                  <c:v>6/15</c:v>
                </c:pt>
                <c:pt idx="6">
                  <c:v>7/15</c:v>
                </c:pt>
                <c:pt idx="7">
                  <c:v>8/15</c:v>
                </c:pt>
                <c:pt idx="8">
                  <c:v>9/15</c:v>
                </c:pt>
                <c:pt idx="9">
                  <c:v>10/15</c:v>
                </c:pt>
                <c:pt idx="10">
                  <c:v>11/15</c:v>
                </c:pt>
                <c:pt idx="11">
                  <c:v>12/15</c:v>
                </c:pt>
                <c:pt idx="12">
                  <c:v>1/16</c:v>
                </c:pt>
                <c:pt idx="13">
                  <c:v>2/16</c:v>
                </c:pt>
                <c:pt idx="14">
                  <c:v>3/16</c:v>
                </c:pt>
                <c:pt idx="15">
                  <c:v>4/16</c:v>
                </c:pt>
                <c:pt idx="16">
                  <c:v>5/16</c:v>
                </c:pt>
                <c:pt idx="17">
                  <c:v>6/16</c:v>
                </c:pt>
                <c:pt idx="18">
                  <c:v>7/16</c:v>
                </c:pt>
                <c:pt idx="19">
                  <c:v>8/16</c:v>
                </c:pt>
                <c:pt idx="20">
                  <c:v>9/16</c:v>
                </c:pt>
                <c:pt idx="21">
                  <c:v>10/16</c:v>
                </c:pt>
                <c:pt idx="22">
                  <c:v>11/16</c:v>
                </c:pt>
                <c:pt idx="23">
                  <c:v>12/16</c:v>
                </c:pt>
                <c:pt idx="24">
                  <c:v>1/17</c:v>
                </c:pt>
                <c:pt idx="25">
                  <c:v>2/17</c:v>
                </c:pt>
                <c:pt idx="26">
                  <c:v>3/17</c:v>
                </c:pt>
                <c:pt idx="27">
                  <c:v>4/17</c:v>
                </c:pt>
                <c:pt idx="28">
                  <c:v>5/17</c:v>
                </c:pt>
                <c:pt idx="29">
                  <c:v>6/17</c:v>
                </c:pt>
                <c:pt idx="30">
                  <c:v>7/17</c:v>
                </c:pt>
                <c:pt idx="31">
                  <c:v>8/17</c:v>
                </c:pt>
                <c:pt idx="32">
                  <c:v>9/17</c:v>
                </c:pt>
                <c:pt idx="33">
                  <c:v>10/17</c:v>
                </c:pt>
                <c:pt idx="34">
                  <c:v>11/17</c:v>
                </c:pt>
                <c:pt idx="35">
                  <c:v>12/17</c:v>
                </c:pt>
              </c:strCache>
            </c:strRef>
          </c:cat>
          <c:val>
            <c:numRef>
              <c:f>'Figure 20'!$B$5:$B$40</c:f>
              <c:numCache>
                <c:formatCode>#,##0</c:formatCode>
                <c:ptCount val="36"/>
                <c:pt idx="0">
                  <c:v>859997</c:v>
                </c:pt>
                <c:pt idx="1">
                  <c:v>899445</c:v>
                </c:pt>
                <c:pt idx="2">
                  <c:v>1030080</c:v>
                </c:pt>
                <c:pt idx="3">
                  <c:v>1014141</c:v>
                </c:pt>
                <c:pt idx="4">
                  <c:v>1057412</c:v>
                </c:pt>
                <c:pt idx="5">
                  <c:v>1099370</c:v>
                </c:pt>
                <c:pt idx="6">
                  <c:v>1166983</c:v>
                </c:pt>
                <c:pt idx="7">
                  <c:v>1142548</c:v>
                </c:pt>
                <c:pt idx="8">
                  <c:v>1270256</c:v>
                </c:pt>
                <c:pt idx="9">
                  <c:v>1346456</c:v>
                </c:pt>
                <c:pt idx="10">
                  <c:v>1400034</c:v>
                </c:pt>
                <c:pt idx="11">
                  <c:v>1478515</c:v>
                </c:pt>
                <c:pt idx="12">
                  <c:v>1440776</c:v>
                </c:pt>
                <c:pt idx="13">
                  <c:v>1566697</c:v>
                </c:pt>
                <c:pt idx="14">
                  <c:v>1670787</c:v>
                </c:pt>
                <c:pt idx="15">
                  <c:v>1700343</c:v>
                </c:pt>
                <c:pt idx="16">
                  <c:v>1823551</c:v>
                </c:pt>
                <c:pt idx="17">
                  <c:v>1888202</c:v>
                </c:pt>
                <c:pt idx="18">
                  <c:v>1958001</c:v>
                </c:pt>
                <c:pt idx="19">
                  <c:v>2020119</c:v>
                </c:pt>
                <c:pt idx="20">
                  <c:v>2164189</c:v>
                </c:pt>
                <c:pt idx="21">
                  <c:v>2313348</c:v>
                </c:pt>
                <c:pt idx="22">
                  <c:v>2268288</c:v>
                </c:pt>
                <c:pt idx="23">
                  <c:v>2407181</c:v>
                </c:pt>
                <c:pt idx="24">
                  <c:v>2365028</c:v>
                </c:pt>
                <c:pt idx="25">
                  <c:v>2348474</c:v>
                </c:pt>
                <c:pt idx="26">
                  <c:v>2642375</c:v>
                </c:pt>
                <c:pt idx="27">
                  <c:v>2542005</c:v>
                </c:pt>
                <c:pt idx="28">
                  <c:v>2823878</c:v>
                </c:pt>
                <c:pt idx="29">
                  <c:v>2795970</c:v>
                </c:pt>
                <c:pt idx="30">
                  <c:v>2915514</c:v>
                </c:pt>
                <c:pt idx="31">
                  <c:v>2872990</c:v>
                </c:pt>
                <c:pt idx="32">
                  <c:v>3088462</c:v>
                </c:pt>
                <c:pt idx="33">
                  <c:v>3334365</c:v>
                </c:pt>
                <c:pt idx="34">
                  <c:v>3323047</c:v>
                </c:pt>
                <c:pt idx="35">
                  <c:v>3415048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58816"/>
        <c:axId val="176459376"/>
      </c:lineChart>
      <c:lineChart>
        <c:grouping val="standard"/>
        <c:varyColors val="0"/>
        <c:ser>
          <c:idx val="1"/>
          <c:order val="1"/>
          <c:tx>
            <c:strRef>
              <c:f>'Figure 20'!$C$3:$C$4</c:f>
              <c:strCache>
                <c:ptCount val="2"/>
                <c:pt idx="0">
                  <c:v>Total</c:v>
                </c:pt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20'!$A$5:$A$40</c:f>
              <c:strCache>
                <c:ptCount val="36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5/15</c:v>
                </c:pt>
                <c:pt idx="5">
                  <c:v>6/15</c:v>
                </c:pt>
                <c:pt idx="6">
                  <c:v>7/15</c:v>
                </c:pt>
                <c:pt idx="7">
                  <c:v>8/15</c:v>
                </c:pt>
                <c:pt idx="8">
                  <c:v>9/15</c:v>
                </c:pt>
                <c:pt idx="9">
                  <c:v>10/15</c:v>
                </c:pt>
                <c:pt idx="10">
                  <c:v>11/15</c:v>
                </c:pt>
                <c:pt idx="11">
                  <c:v>12/15</c:v>
                </c:pt>
                <c:pt idx="12">
                  <c:v>1/16</c:v>
                </c:pt>
                <c:pt idx="13">
                  <c:v>2/16</c:v>
                </c:pt>
                <c:pt idx="14">
                  <c:v>3/16</c:v>
                </c:pt>
                <c:pt idx="15">
                  <c:v>4/16</c:v>
                </c:pt>
                <c:pt idx="16">
                  <c:v>5/16</c:v>
                </c:pt>
                <c:pt idx="17">
                  <c:v>6/16</c:v>
                </c:pt>
                <c:pt idx="18">
                  <c:v>7/16</c:v>
                </c:pt>
                <c:pt idx="19">
                  <c:v>8/16</c:v>
                </c:pt>
                <c:pt idx="20">
                  <c:v>9/16</c:v>
                </c:pt>
                <c:pt idx="21">
                  <c:v>10/16</c:v>
                </c:pt>
                <c:pt idx="22">
                  <c:v>11/16</c:v>
                </c:pt>
                <c:pt idx="23">
                  <c:v>12/16</c:v>
                </c:pt>
                <c:pt idx="24">
                  <c:v>1/17</c:v>
                </c:pt>
                <c:pt idx="25">
                  <c:v>2/17</c:v>
                </c:pt>
                <c:pt idx="26">
                  <c:v>3/17</c:v>
                </c:pt>
                <c:pt idx="27">
                  <c:v>4/17</c:v>
                </c:pt>
                <c:pt idx="28">
                  <c:v>5/17</c:v>
                </c:pt>
                <c:pt idx="29">
                  <c:v>6/17</c:v>
                </c:pt>
                <c:pt idx="30">
                  <c:v>7/17</c:v>
                </c:pt>
                <c:pt idx="31">
                  <c:v>8/17</c:v>
                </c:pt>
                <c:pt idx="32">
                  <c:v>9/17</c:v>
                </c:pt>
                <c:pt idx="33">
                  <c:v>10/17</c:v>
                </c:pt>
                <c:pt idx="34">
                  <c:v>11/17</c:v>
                </c:pt>
                <c:pt idx="35">
                  <c:v>12/17</c:v>
                </c:pt>
              </c:strCache>
            </c:strRef>
          </c:cat>
          <c:val>
            <c:numRef>
              <c:f>'Figure 20'!$C$5:$C$40</c:f>
              <c:numCache>
                <c:formatCode>#,##0</c:formatCode>
                <c:ptCount val="36"/>
                <c:pt idx="0">
                  <c:v>710369837</c:v>
                </c:pt>
                <c:pt idx="1">
                  <c:v>718192346</c:v>
                </c:pt>
                <c:pt idx="2">
                  <c:v>814787550</c:v>
                </c:pt>
                <c:pt idx="3">
                  <c:v>845492406</c:v>
                </c:pt>
                <c:pt idx="4">
                  <c:v>863298685</c:v>
                </c:pt>
                <c:pt idx="5">
                  <c:v>949485410</c:v>
                </c:pt>
                <c:pt idx="6">
                  <c:v>1034951751</c:v>
                </c:pt>
                <c:pt idx="7">
                  <c:v>967606084</c:v>
                </c:pt>
                <c:pt idx="8">
                  <c:v>1082253736</c:v>
                </c:pt>
                <c:pt idx="9">
                  <c:v>1119587722</c:v>
                </c:pt>
                <c:pt idx="10">
                  <c:v>1076971122</c:v>
                </c:pt>
                <c:pt idx="11">
                  <c:v>1261294602</c:v>
                </c:pt>
                <c:pt idx="12">
                  <c:v>1068318608</c:v>
                </c:pt>
                <c:pt idx="13">
                  <c:v>1225814871</c:v>
                </c:pt>
                <c:pt idx="14">
                  <c:v>1347719966</c:v>
                </c:pt>
                <c:pt idx="15">
                  <c:v>1397850670</c:v>
                </c:pt>
                <c:pt idx="16">
                  <c:v>1449034243</c:v>
                </c:pt>
                <c:pt idx="17">
                  <c:v>1571877004</c:v>
                </c:pt>
                <c:pt idx="18">
                  <c:v>1677662814</c:v>
                </c:pt>
                <c:pt idx="19">
                  <c:v>1727467124</c:v>
                </c:pt>
                <c:pt idx="20">
                  <c:v>1830055664</c:v>
                </c:pt>
                <c:pt idx="21">
                  <c:v>1841275665</c:v>
                </c:pt>
                <c:pt idx="22">
                  <c:v>1800212547</c:v>
                </c:pt>
                <c:pt idx="23">
                  <c:v>2094590454</c:v>
                </c:pt>
                <c:pt idx="24">
                  <c:v>1823836310</c:v>
                </c:pt>
                <c:pt idx="25">
                  <c:v>1930037913</c:v>
                </c:pt>
                <c:pt idx="26">
                  <c:v>2186861976</c:v>
                </c:pt>
                <c:pt idx="27">
                  <c:v>2148424762</c:v>
                </c:pt>
                <c:pt idx="28">
                  <c:v>2327346692</c:v>
                </c:pt>
                <c:pt idx="29">
                  <c:v>2324952398</c:v>
                </c:pt>
                <c:pt idx="30">
                  <c:v>2586346699</c:v>
                </c:pt>
                <c:pt idx="31">
                  <c:v>2537121975</c:v>
                </c:pt>
                <c:pt idx="32">
                  <c:v>2602305167</c:v>
                </c:pt>
                <c:pt idx="33">
                  <c:v>2813172819</c:v>
                </c:pt>
                <c:pt idx="34">
                  <c:v>2860550839</c:v>
                </c:pt>
                <c:pt idx="35">
                  <c:v>2917747924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60496"/>
        <c:axId val="176459936"/>
      </c:lineChart>
      <c:catAx>
        <c:axId val="17645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6459376"/>
        <c:crosses val="autoZero"/>
        <c:auto val="1"/>
        <c:lblAlgn val="ctr"/>
        <c:lblOffset val="100"/>
        <c:noMultiLvlLbl val="1"/>
      </c:catAx>
      <c:valAx>
        <c:axId val="17645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645881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645993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64604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720822397200353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646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6459936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7898611111111112"/>
                  <c:y val="-0.111701297754447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Sent credit transfers</a:t>
                    </a:r>
                    <a:r>
                      <a:rPr lang="en-US" baseline="0"/>
                      <a:t> </a:t>
                    </a:r>
                    <a:fld id="{466B55DD-3EE6-4ABF-A02B-3ECEFAA47C2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2034295713035871"/>
                  <c:y val="1.157391753609114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Standing orders</a:t>
                    </a:r>
                    <a:r>
                      <a:rPr lang="en-US" baseline="0"/>
                      <a:t> </a:t>
                    </a:r>
                    <a:fld id="{17C68EEC-7154-4BD6-ADB6-BF4FD5272D0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Bill-paying service</a:t>
                    </a:r>
                    <a:endParaRPr lang="en-US" baseline="0"/>
                  </a:p>
                  <a:p>
                    <a:fld id="{87748005-6DDF-43B8-9B32-3E5EB44A91BB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27762751531058616"/>
                  <c:y val="0.101851851851851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Direct debits</a:t>
                    </a:r>
                  </a:p>
                  <a:p>
                    <a:fld id="{90F3D050-D8B7-4AB4-B48F-803D4D974173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22447244094488189"/>
                  <c:y val="3.81944444444444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Sent money remittances</a:t>
                    </a:r>
                    <a:endParaRPr lang="en-US" baseline="0"/>
                  </a:p>
                  <a:p>
                    <a:fld id="{7A6468BD-48D6-43C7-BBEC-F000CFDF5BCF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1, 2, 3 and 4'!$K$4:$K$8</c:f>
              <c:strCache>
                <c:ptCount val="5"/>
                <c:pt idx="0">
                  <c:v>Sent credit transfers</c:v>
                </c:pt>
                <c:pt idx="1">
                  <c:v>Standing orders</c:v>
                </c:pt>
                <c:pt idx="2">
                  <c:v>Bill-paying service</c:v>
                </c:pt>
                <c:pt idx="3">
                  <c:v>Direct debits</c:v>
                </c:pt>
                <c:pt idx="4">
                  <c:v>Sent money remittances</c:v>
                </c:pt>
              </c:strCache>
            </c:strRef>
          </c:cat>
          <c:val>
            <c:numRef>
              <c:f>'Figures 1, 2, 3 and 4'!$O$4:$O$8</c:f>
              <c:numCache>
                <c:formatCode>0.00%</c:formatCode>
                <c:ptCount val="5"/>
                <c:pt idx="0">
                  <c:v>0.95620000000000005</c:v>
                </c:pt>
                <c:pt idx="1">
                  <c:v>3.1203760311979342E-2</c:v>
                </c:pt>
                <c:pt idx="2">
                  <c:v>2.93791367642179E-3</c:v>
                </c:pt>
                <c:pt idx="3">
                  <c:v>9.6344482829411448E-3</c:v>
                </c:pt>
                <c:pt idx="4">
                  <c:v>1.0572690739206551E-4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21'!$C$5</c:f>
              <c:strCache>
                <c:ptCount val="1"/>
                <c:pt idx="0">
                  <c:v>Consumer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21'!$C$6:$C$17</c:f>
              <c:numCache>
                <c:formatCode>#,##0</c:formatCode>
                <c:ptCount val="12"/>
                <c:pt idx="0">
                  <c:v>1875060</c:v>
                </c:pt>
                <c:pt idx="1">
                  <c:v>1891967</c:v>
                </c:pt>
                <c:pt idx="2">
                  <c:v>1908709</c:v>
                </c:pt>
                <c:pt idx="3">
                  <c:v>1914462</c:v>
                </c:pt>
                <c:pt idx="4">
                  <c:v>1938570</c:v>
                </c:pt>
                <c:pt idx="5">
                  <c:v>1946202</c:v>
                </c:pt>
                <c:pt idx="6">
                  <c:v>1961068</c:v>
                </c:pt>
                <c:pt idx="7">
                  <c:v>1973954</c:v>
                </c:pt>
                <c:pt idx="8">
                  <c:v>1963314</c:v>
                </c:pt>
                <c:pt idx="9">
                  <c:v>1957203</c:v>
                </c:pt>
                <c:pt idx="10">
                  <c:v>1970291</c:v>
                </c:pt>
                <c:pt idx="11">
                  <c:v>1979214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63856"/>
        <c:axId val="176464416"/>
      </c:lineChart>
      <c:lineChart>
        <c:grouping val="standard"/>
        <c:varyColors val="0"/>
        <c:ser>
          <c:idx val="1"/>
          <c:order val="1"/>
          <c:tx>
            <c:strRef>
              <c:f>'Figure 21'!$D$5</c:f>
              <c:strCache>
                <c:ptCount val="1"/>
                <c:pt idx="0">
                  <c:v>Business entity (non-consumer)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21'!$D$6:$D$17</c:f>
              <c:numCache>
                <c:formatCode>#,##0</c:formatCode>
                <c:ptCount val="12"/>
                <c:pt idx="0">
                  <c:v>50734</c:v>
                </c:pt>
                <c:pt idx="1">
                  <c:v>42159</c:v>
                </c:pt>
                <c:pt idx="2">
                  <c:v>42819</c:v>
                </c:pt>
                <c:pt idx="3">
                  <c:v>45571</c:v>
                </c:pt>
                <c:pt idx="4">
                  <c:v>43958</c:v>
                </c:pt>
                <c:pt idx="5">
                  <c:v>41920</c:v>
                </c:pt>
                <c:pt idx="6">
                  <c:v>49666</c:v>
                </c:pt>
                <c:pt idx="7">
                  <c:v>42550</c:v>
                </c:pt>
                <c:pt idx="8">
                  <c:v>42965</c:v>
                </c:pt>
                <c:pt idx="9">
                  <c:v>50240</c:v>
                </c:pt>
                <c:pt idx="10">
                  <c:v>43584</c:v>
                </c:pt>
                <c:pt idx="11">
                  <c:v>40624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67488"/>
        <c:axId val="177966928"/>
      </c:lineChart>
      <c:catAx>
        <c:axId val="17646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6464416"/>
        <c:crosses val="autoZero"/>
        <c:auto val="1"/>
        <c:lblAlgn val="ctr"/>
        <c:lblOffset val="100"/>
        <c:noMultiLvlLbl val="0"/>
      </c:catAx>
      <c:valAx>
        <c:axId val="17646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64638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thosuand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79669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7967488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554155730533683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796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966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22, 23 and 24'!$G$6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24'!$G$7:$G$18</c:f>
              <c:numCache>
                <c:formatCode>#,##0</c:formatCode>
                <c:ptCount val="12"/>
                <c:pt idx="0">
                  <c:v>1777048</c:v>
                </c:pt>
                <c:pt idx="1">
                  <c:v>1775316</c:v>
                </c:pt>
                <c:pt idx="2">
                  <c:v>1799719</c:v>
                </c:pt>
                <c:pt idx="3">
                  <c:v>1797893</c:v>
                </c:pt>
                <c:pt idx="4">
                  <c:v>1844017</c:v>
                </c:pt>
                <c:pt idx="5">
                  <c:v>1835597</c:v>
                </c:pt>
                <c:pt idx="6">
                  <c:v>1863230</c:v>
                </c:pt>
                <c:pt idx="7">
                  <c:v>1874595</c:v>
                </c:pt>
                <c:pt idx="8">
                  <c:v>1834470</c:v>
                </c:pt>
                <c:pt idx="9">
                  <c:v>1868377</c:v>
                </c:pt>
                <c:pt idx="10">
                  <c:v>1870075</c:v>
                </c:pt>
                <c:pt idx="11">
                  <c:v>1882562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70848"/>
        <c:axId val="177971408"/>
      </c:lineChart>
      <c:lineChart>
        <c:grouping val="standard"/>
        <c:varyColors val="0"/>
        <c:ser>
          <c:idx val="1"/>
          <c:order val="1"/>
          <c:tx>
            <c:strRef>
              <c:f>'Figures 22, 23 and 24'!$H$6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24'!$H$7:$H$18</c:f>
              <c:numCache>
                <c:formatCode>#,##0</c:formatCode>
                <c:ptCount val="12"/>
                <c:pt idx="0">
                  <c:v>5099045315</c:v>
                </c:pt>
                <c:pt idx="1">
                  <c:v>4726761739</c:v>
                </c:pt>
                <c:pt idx="2">
                  <c:v>4933762577</c:v>
                </c:pt>
                <c:pt idx="3">
                  <c:v>4594823946</c:v>
                </c:pt>
                <c:pt idx="4">
                  <c:v>4803976061</c:v>
                </c:pt>
                <c:pt idx="5">
                  <c:v>4755071247</c:v>
                </c:pt>
                <c:pt idx="6">
                  <c:v>5100447593</c:v>
                </c:pt>
                <c:pt idx="7">
                  <c:v>4762932685</c:v>
                </c:pt>
                <c:pt idx="8">
                  <c:v>4782411587</c:v>
                </c:pt>
                <c:pt idx="9">
                  <c:v>4942419621</c:v>
                </c:pt>
                <c:pt idx="10">
                  <c:v>4668489517</c:v>
                </c:pt>
                <c:pt idx="11">
                  <c:v>4862661900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72528"/>
        <c:axId val="177971968"/>
      </c:lineChart>
      <c:catAx>
        <c:axId val="17797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7971408"/>
        <c:crosses val="autoZero"/>
        <c:auto val="1"/>
        <c:lblAlgn val="ctr"/>
        <c:lblOffset val="100"/>
        <c:noMultiLvlLbl val="0"/>
      </c:catAx>
      <c:valAx>
        <c:axId val="17797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7970848"/>
        <c:crosses val="autoZero"/>
        <c:crossBetween val="between"/>
        <c:majorUnit val="50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7971968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797252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7972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971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22, 23 and 24'!$C$6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24'!$C$7:$C$18</c:f>
              <c:numCache>
                <c:formatCode>#,##0</c:formatCode>
                <c:ptCount val="12"/>
                <c:pt idx="0">
                  <c:v>1713606</c:v>
                </c:pt>
                <c:pt idx="1">
                  <c:v>1722607</c:v>
                </c:pt>
                <c:pt idx="2">
                  <c:v>1744305</c:v>
                </c:pt>
                <c:pt idx="3">
                  <c:v>1742385</c:v>
                </c:pt>
                <c:pt idx="4">
                  <c:v>1787004</c:v>
                </c:pt>
                <c:pt idx="5">
                  <c:v>1782024</c:v>
                </c:pt>
                <c:pt idx="6">
                  <c:v>1801450</c:v>
                </c:pt>
                <c:pt idx="7">
                  <c:v>1819823</c:v>
                </c:pt>
                <c:pt idx="8">
                  <c:v>1781179</c:v>
                </c:pt>
                <c:pt idx="9">
                  <c:v>1804737</c:v>
                </c:pt>
                <c:pt idx="10">
                  <c:v>1814956</c:v>
                </c:pt>
                <c:pt idx="11">
                  <c:v>1832151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070384"/>
        <c:axId val="178070944"/>
      </c:lineChart>
      <c:lineChart>
        <c:grouping val="standard"/>
        <c:varyColors val="0"/>
        <c:ser>
          <c:idx val="1"/>
          <c:order val="1"/>
          <c:tx>
            <c:strRef>
              <c:f>'Figures 22, 23 and 24'!$D$6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24'!$D$7:$D$18</c:f>
              <c:numCache>
                <c:formatCode>#,##0</c:formatCode>
                <c:ptCount val="12"/>
                <c:pt idx="0">
                  <c:v>1037597922</c:v>
                </c:pt>
                <c:pt idx="1">
                  <c:v>1058629136</c:v>
                </c:pt>
                <c:pt idx="2">
                  <c:v>1071615540</c:v>
                </c:pt>
                <c:pt idx="3">
                  <c:v>1070236020</c:v>
                </c:pt>
                <c:pt idx="4">
                  <c:v>1101470400</c:v>
                </c:pt>
                <c:pt idx="5">
                  <c:v>1097394789</c:v>
                </c:pt>
                <c:pt idx="6">
                  <c:v>1229618061</c:v>
                </c:pt>
                <c:pt idx="7">
                  <c:v>1145093557</c:v>
                </c:pt>
                <c:pt idx="8">
                  <c:v>1088689103</c:v>
                </c:pt>
                <c:pt idx="9">
                  <c:v>1104269629</c:v>
                </c:pt>
                <c:pt idx="10">
                  <c:v>1110427663</c:v>
                </c:pt>
                <c:pt idx="11">
                  <c:v>1138172409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072064"/>
        <c:axId val="178071504"/>
      </c:lineChart>
      <c:catAx>
        <c:axId val="17807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070944"/>
        <c:crosses val="autoZero"/>
        <c:auto val="1"/>
        <c:lblAlgn val="ctr"/>
        <c:lblOffset val="100"/>
        <c:noMultiLvlLbl val="0"/>
      </c:catAx>
      <c:valAx>
        <c:axId val="17807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070384"/>
        <c:crosses val="autoZero"/>
        <c:crossBetween val="between"/>
        <c:majorUnit val="50000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80715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07206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8072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8071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22, 23 and 24'!$E$6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24'!$E$7:$E$18</c:f>
              <c:numCache>
                <c:formatCode>#,##0</c:formatCode>
                <c:ptCount val="12"/>
                <c:pt idx="0">
                  <c:v>63442</c:v>
                </c:pt>
                <c:pt idx="1">
                  <c:v>52709</c:v>
                </c:pt>
                <c:pt idx="2">
                  <c:v>55414</c:v>
                </c:pt>
                <c:pt idx="3">
                  <c:v>55508</c:v>
                </c:pt>
                <c:pt idx="4">
                  <c:v>57013</c:v>
                </c:pt>
                <c:pt idx="5">
                  <c:v>53573</c:v>
                </c:pt>
                <c:pt idx="6">
                  <c:v>61780</c:v>
                </c:pt>
                <c:pt idx="7">
                  <c:v>54772</c:v>
                </c:pt>
                <c:pt idx="8">
                  <c:v>53291</c:v>
                </c:pt>
                <c:pt idx="9">
                  <c:v>63640</c:v>
                </c:pt>
                <c:pt idx="10">
                  <c:v>55119</c:v>
                </c:pt>
                <c:pt idx="11">
                  <c:v>50411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075424"/>
        <c:axId val="178075984"/>
      </c:lineChart>
      <c:lineChart>
        <c:grouping val="standard"/>
        <c:varyColors val="0"/>
        <c:ser>
          <c:idx val="1"/>
          <c:order val="1"/>
          <c:tx>
            <c:strRef>
              <c:f>'Figures 22, 23 and 24'!$F$6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22, 23 and 24'!$B$7:$B$18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and 24'!$F$7:$F$18</c:f>
              <c:numCache>
                <c:formatCode>#,##0</c:formatCode>
                <c:ptCount val="12"/>
                <c:pt idx="0">
                  <c:v>4061447393</c:v>
                </c:pt>
                <c:pt idx="1">
                  <c:v>3668132603</c:v>
                </c:pt>
                <c:pt idx="2">
                  <c:v>3862147037</c:v>
                </c:pt>
                <c:pt idx="3">
                  <c:v>3524587926</c:v>
                </c:pt>
                <c:pt idx="4">
                  <c:v>3702505661</c:v>
                </c:pt>
                <c:pt idx="5">
                  <c:v>3657676458</c:v>
                </c:pt>
                <c:pt idx="6">
                  <c:v>3870829532</c:v>
                </c:pt>
                <c:pt idx="7">
                  <c:v>3617839128</c:v>
                </c:pt>
                <c:pt idx="8">
                  <c:v>3693722484</c:v>
                </c:pt>
                <c:pt idx="9">
                  <c:v>3838149992</c:v>
                </c:pt>
                <c:pt idx="10">
                  <c:v>3558061854</c:v>
                </c:pt>
                <c:pt idx="11">
                  <c:v>3724489491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253584"/>
        <c:axId val="178076544"/>
      </c:lineChart>
      <c:catAx>
        <c:axId val="17807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075984"/>
        <c:crosses val="autoZero"/>
        <c:auto val="1"/>
        <c:lblAlgn val="ctr"/>
        <c:lblOffset val="100"/>
        <c:noMultiLvlLbl val="0"/>
      </c:catAx>
      <c:valAx>
        <c:axId val="17807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07542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8076544"/>
        <c:scaling>
          <c:orientation val="minMax"/>
          <c:max val="500000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25358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825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80765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25'!$B$5:$B$6</c:f>
              <c:strCache>
                <c:ptCount val="2"/>
                <c:pt idx="0">
                  <c:v>Total</c:v>
                </c:pt>
                <c:pt idx="1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25'!$A$7:$A$42</c:f>
              <c:strCache>
                <c:ptCount val="36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5/15</c:v>
                </c:pt>
                <c:pt idx="5">
                  <c:v>6/15</c:v>
                </c:pt>
                <c:pt idx="6">
                  <c:v>7/15</c:v>
                </c:pt>
                <c:pt idx="7">
                  <c:v>8/15</c:v>
                </c:pt>
                <c:pt idx="8">
                  <c:v>9/15</c:v>
                </c:pt>
                <c:pt idx="9">
                  <c:v>10/15</c:v>
                </c:pt>
                <c:pt idx="10">
                  <c:v>11/15</c:v>
                </c:pt>
                <c:pt idx="11">
                  <c:v>12/15</c:v>
                </c:pt>
                <c:pt idx="12">
                  <c:v>1/16</c:v>
                </c:pt>
                <c:pt idx="13">
                  <c:v>2/16</c:v>
                </c:pt>
                <c:pt idx="14">
                  <c:v>3/16</c:v>
                </c:pt>
                <c:pt idx="15">
                  <c:v>4/16</c:v>
                </c:pt>
                <c:pt idx="16">
                  <c:v>5/16</c:v>
                </c:pt>
                <c:pt idx="17">
                  <c:v>6/16</c:v>
                </c:pt>
                <c:pt idx="18">
                  <c:v>7/16</c:v>
                </c:pt>
                <c:pt idx="19">
                  <c:v>8/16</c:v>
                </c:pt>
                <c:pt idx="20">
                  <c:v>9/16</c:v>
                </c:pt>
                <c:pt idx="21">
                  <c:v>10/16</c:v>
                </c:pt>
                <c:pt idx="22">
                  <c:v>11/16</c:v>
                </c:pt>
                <c:pt idx="23">
                  <c:v>12/16</c:v>
                </c:pt>
                <c:pt idx="24">
                  <c:v>1/17</c:v>
                </c:pt>
                <c:pt idx="25">
                  <c:v>2/17</c:v>
                </c:pt>
                <c:pt idx="26">
                  <c:v>3/17</c:v>
                </c:pt>
                <c:pt idx="27">
                  <c:v>4/17</c:v>
                </c:pt>
                <c:pt idx="28">
                  <c:v>5/17</c:v>
                </c:pt>
                <c:pt idx="29">
                  <c:v>6/17</c:v>
                </c:pt>
                <c:pt idx="30">
                  <c:v>7/17</c:v>
                </c:pt>
                <c:pt idx="31">
                  <c:v>8/17</c:v>
                </c:pt>
                <c:pt idx="32">
                  <c:v>9/17</c:v>
                </c:pt>
                <c:pt idx="33">
                  <c:v>10/17</c:v>
                </c:pt>
                <c:pt idx="34">
                  <c:v>11/17</c:v>
                </c:pt>
                <c:pt idx="35">
                  <c:v>12/17</c:v>
                </c:pt>
              </c:strCache>
            </c:strRef>
          </c:cat>
          <c:val>
            <c:numRef>
              <c:f>'Figure 25'!$B$7:$B$42</c:f>
              <c:numCache>
                <c:formatCode>#,##0</c:formatCode>
                <c:ptCount val="36"/>
                <c:pt idx="0">
                  <c:v>3342</c:v>
                </c:pt>
                <c:pt idx="1">
                  <c:v>3359</c:v>
                </c:pt>
                <c:pt idx="2">
                  <c:v>4095</c:v>
                </c:pt>
                <c:pt idx="3">
                  <c:v>4298</c:v>
                </c:pt>
                <c:pt idx="4">
                  <c:v>4254</c:v>
                </c:pt>
                <c:pt idx="5">
                  <c:v>4486</c:v>
                </c:pt>
                <c:pt idx="6">
                  <c:v>5031</c:v>
                </c:pt>
                <c:pt idx="7">
                  <c:v>3828</c:v>
                </c:pt>
                <c:pt idx="8">
                  <c:v>4819</c:v>
                </c:pt>
                <c:pt idx="9">
                  <c:v>4659</c:v>
                </c:pt>
                <c:pt idx="10">
                  <c:v>4543</c:v>
                </c:pt>
                <c:pt idx="11">
                  <c:v>4745</c:v>
                </c:pt>
                <c:pt idx="12">
                  <c:v>1679</c:v>
                </c:pt>
                <c:pt idx="13">
                  <c:v>1882</c:v>
                </c:pt>
                <c:pt idx="14">
                  <c:v>1958</c:v>
                </c:pt>
                <c:pt idx="15">
                  <c:v>2087</c:v>
                </c:pt>
                <c:pt idx="16">
                  <c:v>2102</c:v>
                </c:pt>
                <c:pt idx="17">
                  <c:v>2214</c:v>
                </c:pt>
                <c:pt idx="18">
                  <c:v>2472</c:v>
                </c:pt>
                <c:pt idx="19">
                  <c:v>2287</c:v>
                </c:pt>
                <c:pt idx="20">
                  <c:v>2363</c:v>
                </c:pt>
                <c:pt idx="21">
                  <c:v>2356</c:v>
                </c:pt>
                <c:pt idx="22">
                  <c:v>2320</c:v>
                </c:pt>
                <c:pt idx="23">
                  <c:v>2401</c:v>
                </c:pt>
                <c:pt idx="24">
                  <c:v>2044</c:v>
                </c:pt>
                <c:pt idx="25">
                  <c:v>1955</c:v>
                </c:pt>
                <c:pt idx="26">
                  <c:v>2277</c:v>
                </c:pt>
                <c:pt idx="27">
                  <c:v>1950</c:v>
                </c:pt>
                <c:pt idx="28">
                  <c:v>2540</c:v>
                </c:pt>
                <c:pt idx="29">
                  <c:v>2782</c:v>
                </c:pt>
                <c:pt idx="30">
                  <c:v>2553</c:v>
                </c:pt>
                <c:pt idx="31">
                  <c:v>2473</c:v>
                </c:pt>
                <c:pt idx="32">
                  <c:v>2411</c:v>
                </c:pt>
                <c:pt idx="33">
                  <c:v>2696</c:v>
                </c:pt>
                <c:pt idx="34">
                  <c:v>2600</c:v>
                </c:pt>
                <c:pt idx="35">
                  <c:v>2611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256944"/>
        <c:axId val="178257504"/>
      </c:lineChart>
      <c:lineChart>
        <c:grouping val="standard"/>
        <c:varyColors val="0"/>
        <c:ser>
          <c:idx val="1"/>
          <c:order val="1"/>
          <c:tx>
            <c:strRef>
              <c:f>'Figure 25'!$C$5:$C$6</c:f>
              <c:strCache>
                <c:ptCount val="2"/>
                <c:pt idx="0">
                  <c:v>Total</c:v>
                </c:pt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25'!$A$7:$A$42</c:f>
              <c:strCache>
                <c:ptCount val="36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5/15</c:v>
                </c:pt>
                <c:pt idx="5">
                  <c:v>6/15</c:v>
                </c:pt>
                <c:pt idx="6">
                  <c:v>7/15</c:v>
                </c:pt>
                <c:pt idx="7">
                  <c:v>8/15</c:v>
                </c:pt>
                <c:pt idx="8">
                  <c:v>9/15</c:v>
                </c:pt>
                <c:pt idx="9">
                  <c:v>10/15</c:v>
                </c:pt>
                <c:pt idx="10">
                  <c:v>11/15</c:v>
                </c:pt>
                <c:pt idx="11">
                  <c:v>12/15</c:v>
                </c:pt>
                <c:pt idx="12">
                  <c:v>1/16</c:v>
                </c:pt>
                <c:pt idx="13">
                  <c:v>2/16</c:v>
                </c:pt>
                <c:pt idx="14">
                  <c:v>3/16</c:v>
                </c:pt>
                <c:pt idx="15">
                  <c:v>4/16</c:v>
                </c:pt>
                <c:pt idx="16">
                  <c:v>5/16</c:v>
                </c:pt>
                <c:pt idx="17">
                  <c:v>6/16</c:v>
                </c:pt>
                <c:pt idx="18">
                  <c:v>7/16</c:v>
                </c:pt>
                <c:pt idx="19">
                  <c:v>8/16</c:v>
                </c:pt>
                <c:pt idx="20">
                  <c:v>9/16</c:v>
                </c:pt>
                <c:pt idx="21">
                  <c:v>10/16</c:v>
                </c:pt>
                <c:pt idx="22">
                  <c:v>11/16</c:v>
                </c:pt>
                <c:pt idx="23">
                  <c:v>12/16</c:v>
                </c:pt>
                <c:pt idx="24">
                  <c:v>1/17</c:v>
                </c:pt>
                <c:pt idx="25">
                  <c:v>2/17</c:v>
                </c:pt>
                <c:pt idx="26">
                  <c:v>3/17</c:v>
                </c:pt>
                <c:pt idx="27">
                  <c:v>4/17</c:v>
                </c:pt>
                <c:pt idx="28">
                  <c:v>5/17</c:v>
                </c:pt>
                <c:pt idx="29">
                  <c:v>6/17</c:v>
                </c:pt>
                <c:pt idx="30">
                  <c:v>7/17</c:v>
                </c:pt>
                <c:pt idx="31">
                  <c:v>8/17</c:v>
                </c:pt>
                <c:pt idx="32">
                  <c:v>9/17</c:v>
                </c:pt>
                <c:pt idx="33">
                  <c:v>10/17</c:v>
                </c:pt>
                <c:pt idx="34">
                  <c:v>11/17</c:v>
                </c:pt>
                <c:pt idx="35">
                  <c:v>12/17</c:v>
                </c:pt>
              </c:strCache>
            </c:strRef>
          </c:cat>
          <c:val>
            <c:numRef>
              <c:f>'Figure 25'!$C$7:$C$42</c:f>
              <c:numCache>
                <c:formatCode>#,##0</c:formatCode>
                <c:ptCount val="36"/>
                <c:pt idx="0">
                  <c:v>984660540</c:v>
                </c:pt>
                <c:pt idx="1">
                  <c:v>892913306</c:v>
                </c:pt>
                <c:pt idx="2">
                  <c:v>1095415822</c:v>
                </c:pt>
                <c:pt idx="3">
                  <c:v>1389414922</c:v>
                </c:pt>
                <c:pt idx="4">
                  <c:v>1276590713</c:v>
                </c:pt>
                <c:pt idx="5">
                  <c:v>1185356845</c:v>
                </c:pt>
                <c:pt idx="6">
                  <c:v>1527129809</c:v>
                </c:pt>
                <c:pt idx="7">
                  <c:v>1105594035</c:v>
                </c:pt>
                <c:pt idx="8">
                  <c:v>1406297764</c:v>
                </c:pt>
                <c:pt idx="9">
                  <c:v>1382022516</c:v>
                </c:pt>
                <c:pt idx="10">
                  <c:v>1414867362</c:v>
                </c:pt>
                <c:pt idx="11">
                  <c:v>1836195022</c:v>
                </c:pt>
                <c:pt idx="12">
                  <c:v>1258689359</c:v>
                </c:pt>
                <c:pt idx="13">
                  <c:v>1127877175</c:v>
                </c:pt>
                <c:pt idx="14">
                  <c:v>1286482090</c:v>
                </c:pt>
                <c:pt idx="15">
                  <c:v>1183712798</c:v>
                </c:pt>
                <c:pt idx="16">
                  <c:v>1338146505</c:v>
                </c:pt>
                <c:pt idx="17">
                  <c:v>1357088383</c:v>
                </c:pt>
                <c:pt idx="18">
                  <c:v>1510558530</c:v>
                </c:pt>
                <c:pt idx="19">
                  <c:v>1430090485</c:v>
                </c:pt>
                <c:pt idx="20">
                  <c:v>1858675255</c:v>
                </c:pt>
                <c:pt idx="21">
                  <c:v>1432019155</c:v>
                </c:pt>
                <c:pt idx="22">
                  <c:v>1585592813</c:v>
                </c:pt>
                <c:pt idx="23">
                  <c:v>1580933527</c:v>
                </c:pt>
                <c:pt idx="24">
                  <c:v>1391332212</c:v>
                </c:pt>
                <c:pt idx="25">
                  <c:v>957497503</c:v>
                </c:pt>
                <c:pt idx="26">
                  <c:v>1450345280</c:v>
                </c:pt>
                <c:pt idx="27">
                  <c:v>1690706676</c:v>
                </c:pt>
                <c:pt idx="28">
                  <c:v>2237657016</c:v>
                </c:pt>
                <c:pt idx="29">
                  <c:v>1659879530</c:v>
                </c:pt>
                <c:pt idx="30">
                  <c:v>1699677299</c:v>
                </c:pt>
                <c:pt idx="31">
                  <c:v>1928545920</c:v>
                </c:pt>
                <c:pt idx="32">
                  <c:v>2344208002</c:v>
                </c:pt>
                <c:pt idx="33">
                  <c:v>2254700279</c:v>
                </c:pt>
                <c:pt idx="34">
                  <c:v>2533280655</c:v>
                </c:pt>
                <c:pt idx="35">
                  <c:v>2139057507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258624"/>
        <c:axId val="178258064"/>
      </c:lineChart>
      <c:catAx>
        <c:axId val="17825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257504"/>
        <c:crosses val="autoZero"/>
        <c:auto val="1"/>
        <c:lblAlgn val="ctr"/>
        <c:lblOffset val="100"/>
        <c:noMultiLvlLbl val="1"/>
      </c:catAx>
      <c:valAx>
        <c:axId val="17825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256944"/>
        <c:crosses val="autoZero"/>
        <c:crossBetween val="between"/>
      </c:valAx>
      <c:valAx>
        <c:axId val="1782580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25862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720822397200353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825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825806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26, 27 and 28'!$G$6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28'!$G$7:$G$18</c:f>
              <c:numCache>
                <c:formatCode>#,##0</c:formatCode>
                <c:ptCount val="12"/>
                <c:pt idx="0">
                  <c:v>265877</c:v>
                </c:pt>
                <c:pt idx="1">
                  <c:v>269780</c:v>
                </c:pt>
                <c:pt idx="2">
                  <c:v>300024</c:v>
                </c:pt>
                <c:pt idx="3">
                  <c:v>281302</c:v>
                </c:pt>
                <c:pt idx="4">
                  <c:v>309852</c:v>
                </c:pt>
                <c:pt idx="5">
                  <c:v>299853</c:v>
                </c:pt>
                <c:pt idx="6">
                  <c:v>302393</c:v>
                </c:pt>
                <c:pt idx="7">
                  <c:v>293359</c:v>
                </c:pt>
                <c:pt idx="8">
                  <c:v>299721</c:v>
                </c:pt>
                <c:pt idx="9">
                  <c:v>309674</c:v>
                </c:pt>
                <c:pt idx="10">
                  <c:v>305803</c:v>
                </c:pt>
                <c:pt idx="11">
                  <c:v>302790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45808"/>
        <c:axId val="178546368"/>
      </c:lineChart>
      <c:lineChart>
        <c:grouping val="standard"/>
        <c:varyColors val="0"/>
        <c:ser>
          <c:idx val="1"/>
          <c:order val="1"/>
          <c:tx>
            <c:strRef>
              <c:f>'Figures 26, 27 and 28'!$H$6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28'!$H$7:$H$18</c:f>
              <c:numCache>
                <c:formatCode>#,##0</c:formatCode>
                <c:ptCount val="12"/>
                <c:pt idx="0">
                  <c:v>15345584609</c:v>
                </c:pt>
                <c:pt idx="1">
                  <c:v>13166178932</c:v>
                </c:pt>
                <c:pt idx="2">
                  <c:v>16836862257</c:v>
                </c:pt>
                <c:pt idx="3">
                  <c:v>16146669354</c:v>
                </c:pt>
                <c:pt idx="4">
                  <c:v>17601468747</c:v>
                </c:pt>
                <c:pt idx="5">
                  <c:v>17777678491</c:v>
                </c:pt>
                <c:pt idx="6">
                  <c:v>17816534011</c:v>
                </c:pt>
                <c:pt idx="7">
                  <c:v>15943833206</c:v>
                </c:pt>
                <c:pt idx="8">
                  <c:v>18047054855</c:v>
                </c:pt>
                <c:pt idx="9">
                  <c:v>16548651583</c:v>
                </c:pt>
                <c:pt idx="10">
                  <c:v>19473575157</c:v>
                </c:pt>
                <c:pt idx="11">
                  <c:v>20254652060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47488"/>
        <c:axId val="178546928"/>
      </c:lineChart>
      <c:catAx>
        <c:axId val="17854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546368"/>
        <c:crosses val="autoZero"/>
        <c:auto val="1"/>
        <c:lblAlgn val="ctr"/>
        <c:lblOffset val="100"/>
        <c:noMultiLvlLbl val="0"/>
      </c:catAx>
      <c:valAx>
        <c:axId val="1785463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54580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3333333333333333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85469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547488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854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8546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26, 27 and 28'!$C$6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28'!$C$7:$C$18</c:f>
              <c:numCache>
                <c:formatCode>#,##0</c:formatCode>
                <c:ptCount val="12"/>
                <c:pt idx="0">
                  <c:v>17037</c:v>
                </c:pt>
                <c:pt idx="1">
                  <c:v>16476</c:v>
                </c:pt>
                <c:pt idx="2">
                  <c:v>18864</c:v>
                </c:pt>
                <c:pt idx="3">
                  <c:v>16261</c:v>
                </c:pt>
                <c:pt idx="4">
                  <c:v>18796</c:v>
                </c:pt>
                <c:pt idx="5">
                  <c:v>18930</c:v>
                </c:pt>
                <c:pt idx="6">
                  <c:v>19472</c:v>
                </c:pt>
                <c:pt idx="7">
                  <c:v>20117</c:v>
                </c:pt>
                <c:pt idx="8">
                  <c:v>21243</c:v>
                </c:pt>
                <c:pt idx="9">
                  <c:v>21773</c:v>
                </c:pt>
                <c:pt idx="10">
                  <c:v>22943</c:v>
                </c:pt>
                <c:pt idx="11">
                  <c:v>25794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50848"/>
        <c:axId val="178551408"/>
      </c:lineChart>
      <c:lineChart>
        <c:grouping val="standard"/>
        <c:varyColors val="0"/>
        <c:ser>
          <c:idx val="1"/>
          <c:order val="1"/>
          <c:tx>
            <c:strRef>
              <c:f>'Figures 26, 27 and 28'!$D$6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28'!$D$7:$D$18</c:f>
              <c:numCache>
                <c:formatCode>#,##0</c:formatCode>
                <c:ptCount val="12"/>
                <c:pt idx="0">
                  <c:v>395888197</c:v>
                </c:pt>
                <c:pt idx="1">
                  <c:v>374836308</c:v>
                </c:pt>
                <c:pt idx="2">
                  <c:v>378712988</c:v>
                </c:pt>
                <c:pt idx="3">
                  <c:v>426518519</c:v>
                </c:pt>
                <c:pt idx="4">
                  <c:v>459089903</c:v>
                </c:pt>
                <c:pt idx="5">
                  <c:v>469636594</c:v>
                </c:pt>
                <c:pt idx="6">
                  <c:v>443178466</c:v>
                </c:pt>
                <c:pt idx="7">
                  <c:v>474232477</c:v>
                </c:pt>
                <c:pt idx="8">
                  <c:v>468451469</c:v>
                </c:pt>
                <c:pt idx="9">
                  <c:v>577590616</c:v>
                </c:pt>
                <c:pt idx="10">
                  <c:v>614279455</c:v>
                </c:pt>
                <c:pt idx="11">
                  <c:v>556687562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52528"/>
        <c:axId val="178551968"/>
      </c:lineChart>
      <c:catAx>
        <c:axId val="17855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551408"/>
        <c:crosses val="autoZero"/>
        <c:auto val="1"/>
        <c:lblAlgn val="ctr"/>
        <c:lblOffset val="100"/>
        <c:noMultiLvlLbl val="0"/>
      </c:catAx>
      <c:valAx>
        <c:axId val="17855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55084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85519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55252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276377952755907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8552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8551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26, 27 and 28'!$E$6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28'!$E$7:$E$18</c:f>
              <c:numCache>
                <c:formatCode>#,##0</c:formatCode>
                <c:ptCount val="12"/>
                <c:pt idx="0">
                  <c:v>248840</c:v>
                </c:pt>
                <c:pt idx="1">
                  <c:v>253304</c:v>
                </c:pt>
                <c:pt idx="2">
                  <c:v>281160</c:v>
                </c:pt>
                <c:pt idx="3">
                  <c:v>265041</c:v>
                </c:pt>
                <c:pt idx="4">
                  <c:v>291056</c:v>
                </c:pt>
                <c:pt idx="5">
                  <c:v>280923</c:v>
                </c:pt>
                <c:pt idx="6">
                  <c:v>282921</c:v>
                </c:pt>
                <c:pt idx="7">
                  <c:v>273242</c:v>
                </c:pt>
                <c:pt idx="8">
                  <c:v>278478</c:v>
                </c:pt>
                <c:pt idx="9">
                  <c:v>287901</c:v>
                </c:pt>
                <c:pt idx="10">
                  <c:v>282860</c:v>
                </c:pt>
                <c:pt idx="11">
                  <c:v>276996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699360"/>
        <c:axId val="178699920"/>
      </c:lineChart>
      <c:lineChart>
        <c:grouping val="standard"/>
        <c:varyColors val="0"/>
        <c:ser>
          <c:idx val="1"/>
          <c:order val="1"/>
          <c:tx>
            <c:strRef>
              <c:f>'Figures 26, 27 and 28'!$F$6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26, 27 and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and 28'!$F$7:$F$18</c:f>
              <c:numCache>
                <c:formatCode>#,##0</c:formatCode>
                <c:ptCount val="12"/>
                <c:pt idx="0">
                  <c:v>14949696412</c:v>
                </c:pt>
                <c:pt idx="1">
                  <c:v>12791342624</c:v>
                </c:pt>
                <c:pt idx="2">
                  <c:v>16458149269</c:v>
                </c:pt>
                <c:pt idx="3">
                  <c:v>15720150835</c:v>
                </c:pt>
                <c:pt idx="4">
                  <c:v>17142378844</c:v>
                </c:pt>
                <c:pt idx="5">
                  <c:v>17308041897</c:v>
                </c:pt>
                <c:pt idx="6">
                  <c:v>17373355545</c:v>
                </c:pt>
                <c:pt idx="7">
                  <c:v>15469600729</c:v>
                </c:pt>
                <c:pt idx="8">
                  <c:v>17578603386</c:v>
                </c:pt>
                <c:pt idx="9">
                  <c:v>15971060967</c:v>
                </c:pt>
                <c:pt idx="10">
                  <c:v>18859295702</c:v>
                </c:pt>
                <c:pt idx="11">
                  <c:v>19697964498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01040"/>
        <c:axId val="178700480"/>
      </c:lineChart>
      <c:catAx>
        <c:axId val="17869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699920"/>
        <c:crosses val="autoZero"/>
        <c:auto val="1"/>
        <c:lblAlgn val="ctr"/>
        <c:lblOffset val="100"/>
        <c:noMultiLvlLbl val="0"/>
      </c:catAx>
      <c:valAx>
        <c:axId val="1786999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69936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94444444444444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870048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701040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8701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8700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2222222222222222"/>
                  <c:y val="5.555555555555555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66666666666667"/>
                  <c:y val="-7.4074074074074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9444444444444489E-2"/>
                  <c:y val="-0.1157407407407407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777777777777776E-2"/>
                  <c:y val="-0.120370370370370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333333333333329E-2"/>
                  <c:y val="-6.48148148148148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29 and 30'!$B$6:$B$10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Other</c:v>
                </c:pt>
              </c:strCache>
            </c:strRef>
          </c:cat>
          <c:val>
            <c:numRef>
              <c:f>'Figures 29 and 30'!$C$6:$C$10</c:f>
              <c:numCache>
                <c:formatCode>0.00%</c:formatCode>
                <c:ptCount val="5"/>
                <c:pt idx="0">
                  <c:v>0.92889999999999995</c:v>
                </c:pt>
                <c:pt idx="1">
                  <c:v>2.7699999999999999E-2</c:v>
                </c:pt>
                <c:pt idx="2">
                  <c:v>7.1000000000000004E-3</c:v>
                </c:pt>
                <c:pt idx="3">
                  <c:v>3.3E-3</c:v>
                </c:pt>
                <c:pt idx="4">
                  <c:v>3.3000000000000002E-2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833333333333334"/>
                  <c:y val="-7.40740740740740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5555555555555558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4444444444444442E-2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"/>
                  <c:y val="-8.33333333333333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29 and 30'!$B$39:$B$43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Other</c:v>
                </c:pt>
              </c:strCache>
            </c:strRef>
          </c:cat>
          <c:val>
            <c:numRef>
              <c:f>'Figures 29 and 30'!$C$39:$C$43</c:f>
              <c:numCache>
                <c:formatCode>0.00%</c:formatCode>
                <c:ptCount val="5"/>
                <c:pt idx="0">
                  <c:v>0.85929999999999995</c:v>
                </c:pt>
                <c:pt idx="1">
                  <c:v>0.12470000000000001</c:v>
                </c:pt>
                <c:pt idx="2">
                  <c:v>4.1999999999999997E-3</c:v>
                </c:pt>
                <c:pt idx="3">
                  <c:v>3.3E-3</c:v>
                </c:pt>
                <c:pt idx="4">
                  <c:v>8.5000000000000006E-3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189621609798775E-2"/>
                  <c:y val="0.2180879994167395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Sent credit transfers</a:t>
                    </a:r>
                    <a:endParaRPr lang="en-US" baseline="0"/>
                  </a:p>
                  <a:p>
                    <a:fld id="{ED5B6AA9-438E-4BA3-9E49-3502AD49CD87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1.9304899387576555E-2"/>
                  <c:y val="2.02566345873431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Received</a:t>
                    </a:r>
                    <a:r>
                      <a:rPr lang="en-US" baseline="0"/>
                      <a:t> credit transfers</a:t>
                    </a:r>
                  </a:p>
                  <a:p>
                    <a:fld id="{144ADFE8-9541-4357-B145-BABA91D07F25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Sent money remittances</a:t>
                    </a:r>
                    <a:endParaRPr lang="en-US" baseline="0"/>
                  </a:p>
                  <a:p>
                    <a:fld id="{8FA5EACB-0B5D-496B-A332-8DE3E5A73131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.26627887139107603"/>
                  <c:y val="1.04166666666666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Received money remittances</a:t>
                    </a:r>
                    <a:r>
                      <a:rPr lang="en-US" baseline="0"/>
                      <a:t> </a:t>
                    </a:r>
                    <a:fld id="{5B0B9D66-EF65-4497-AE92-91026141467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1, 2, 3 and 4'!$K$11:$K$14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Sent money remittances</c:v>
                </c:pt>
                <c:pt idx="3">
                  <c:v>Received money remittances</c:v>
                </c:pt>
              </c:strCache>
            </c:strRef>
          </c:cat>
          <c:val>
            <c:numRef>
              <c:f>'Figures 1, 2, 3 and 4'!$M$11:$M$14</c:f>
              <c:numCache>
                <c:formatCode>0.00%</c:formatCode>
                <c:ptCount val="4"/>
                <c:pt idx="0">
                  <c:v>0.36547564064998056</c:v>
                </c:pt>
                <c:pt idx="1">
                  <c:v>0.60828677915028062</c:v>
                </c:pt>
                <c:pt idx="2">
                  <c:v>1.3213787512607982E-3</c:v>
                </c:pt>
                <c:pt idx="3">
                  <c:v>2.4916201448478031E-2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31'!$B$3:$B$4</c:f>
              <c:strCache>
                <c:ptCount val="2"/>
                <c:pt idx="0">
                  <c:v>Total</c:v>
                </c:pt>
                <c:pt idx="1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31'!$A$5:$A$40</c:f>
              <c:strCache>
                <c:ptCount val="36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5/15</c:v>
                </c:pt>
                <c:pt idx="5">
                  <c:v>6/15</c:v>
                </c:pt>
                <c:pt idx="6">
                  <c:v>7/15</c:v>
                </c:pt>
                <c:pt idx="7">
                  <c:v>8/15</c:v>
                </c:pt>
                <c:pt idx="8">
                  <c:v>9/15</c:v>
                </c:pt>
                <c:pt idx="9">
                  <c:v>10/15</c:v>
                </c:pt>
                <c:pt idx="10">
                  <c:v>11/15</c:v>
                </c:pt>
                <c:pt idx="11">
                  <c:v>12/15</c:v>
                </c:pt>
                <c:pt idx="12">
                  <c:v>1/16</c:v>
                </c:pt>
                <c:pt idx="13">
                  <c:v>2/16</c:v>
                </c:pt>
                <c:pt idx="14">
                  <c:v>3/16</c:v>
                </c:pt>
                <c:pt idx="15">
                  <c:v>4/16</c:v>
                </c:pt>
                <c:pt idx="16">
                  <c:v>5/16</c:v>
                </c:pt>
                <c:pt idx="17">
                  <c:v>6/16</c:v>
                </c:pt>
                <c:pt idx="18">
                  <c:v>7/16</c:v>
                </c:pt>
                <c:pt idx="19">
                  <c:v>8/16</c:v>
                </c:pt>
                <c:pt idx="20">
                  <c:v>9/16</c:v>
                </c:pt>
                <c:pt idx="21">
                  <c:v>10/16</c:v>
                </c:pt>
                <c:pt idx="22">
                  <c:v>11/16</c:v>
                </c:pt>
                <c:pt idx="23">
                  <c:v>12/16</c:v>
                </c:pt>
                <c:pt idx="24">
                  <c:v>1/17</c:v>
                </c:pt>
                <c:pt idx="25">
                  <c:v>2/17</c:v>
                </c:pt>
                <c:pt idx="26">
                  <c:v>3/17</c:v>
                </c:pt>
                <c:pt idx="27">
                  <c:v>4/17</c:v>
                </c:pt>
                <c:pt idx="28">
                  <c:v>5/17</c:v>
                </c:pt>
                <c:pt idx="29">
                  <c:v>6/17</c:v>
                </c:pt>
                <c:pt idx="30">
                  <c:v>7/17</c:v>
                </c:pt>
                <c:pt idx="31">
                  <c:v>8/17</c:v>
                </c:pt>
                <c:pt idx="32">
                  <c:v>9/17</c:v>
                </c:pt>
                <c:pt idx="33">
                  <c:v>10/17</c:v>
                </c:pt>
                <c:pt idx="34">
                  <c:v>11/17</c:v>
                </c:pt>
                <c:pt idx="35">
                  <c:v>12/17</c:v>
                </c:pt>
              </c:strCache>
            </c:strRef>
          </c:cat>
          <c:val>
            <c:numRef>
              <c:f>'Figure 31'!$B$5:$B$40</c:f>
              <c:numCache>
                <c:formatCode>#,##0</c:formatCode>
                <c:ptCount val="36"/>
                <c:pt idx="0">
                  <c:v>9806</c:v>
                </c:pt>
                <c:pt idx="1">
                  <c:v>9577</c:v>
                </c:pt>
                <c:pt idx="2">
                  <c:v>10935</c:v>
                </c:pt>
                <c:pt idx="3">
                  <c:v>10983</c:v>
                </c:pt>
                <c:pt idx="4">
                  <c:v>11366</c:v>
                </c:pt>
                <c:pt idx="5">
                  <c:v>12709</c:v>
                </c:pt>
                <c:pt idx="6">
                  <c:v>13260</c:v>
                </c:pt>
                <c:pt idx="7">
                  <c:v>11089</c:v>
                </c:pt>
                <c:pt idx="8">
                  <c:v>12154</c:v>
                </c:pt>
                <c:pt idx="9">
                  <c:v>12859</c:v>
                </c:pt>
                <c:pt idx="10">
                  <c:v>12109</c:v>
                </c:pt>
                <c:pt idx="11">
                  <c:v>13351</c:v>
                </c:pt>
                <c:pt idx="12">
                  <c:v>11322</c:v>
                </c:pt>
                <c:pt idx="13">
                  <c:v>8476</c:v>
                </c:pt>
                <c:pt idx="14">
                  <c:v>9808</c:v>
                </c:pt>
                <c:pt idx="15">
                  <c:v>9215</c:v>
                </c:pt>
                <c:pt idx="16">
                  <c:v>9989</c:v>
                </c:pt>
                <c:pt idx="17">
                  <c:v>11958</c:v>
                </c:pt>
                <c:pt idx="18">
                  <c:v>11222</c:v>
                </c:pt>
                <c:pt idx="19">
                  <c:v>11201</c:v>
                </c:pt>
                <c:pt idx="20">
                  <c:v>13012</c:v>
                </c:pt>
                <c:pt idx="21">
                  <c:v>13091</c:v>
                </c:pt>
                <c:pt idx="22">
                  <c:v>13655</c:v>
                </c:pt>
                <c:pt idx="23">
                  <c:v>14423</c:v>
                </c:pt>
                <c:pt idx="24">
                  <c:v>13498</c:v>
                </c:pt>
                <c:pt idx="25">
                  <c:v>12242</c:v>
                </c:pt>
                <c:pt idx="26">
                  <c:v>15984</c:v>
                </c:pt>
                <c:pt idx="27">
                  <c:v>13869</c:v>
                </c:pt>
                <c:pt idx="28">
                  <c:v>16471</c:v>
                </c:pt>
                <c:pt idx="29">
                  <c:v>18961</c:v>
                </c:pt>
                <c:pt idx="30">
                  <c:v>17930</c:v>
                </c:pt>
                <c:pt idx="31">
                  <c:v>18808</c:v>
                </c:pt>
                <c:pt idx="32">
                  <c:v>17650</c:v>
                </c:pt>
                <c:pt idx="33">
                  <c:v>19192</c:v>
                </c:pt>
                <c:pt idx="34">
                  <c:v>19092</c:v>
                </c:pt>
                <c:pt idx="35">
                  <c:v>18499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94144"/>
        <c:axId val="178794704"/>
      </c:lineChart>
      <c:lineChart>
        <c:grouping val="standard"/>
        <c:varyColors val="0"/>
        <c:ser>
          <c:idx val="1"/>
          <c:order val="1"/>
          <c:tx>
            <c:strRef>
              <c:f>'Figure 31'!$C$3:$C$4</c:f>
              <c:strCache>
                <c:ptCount val="2"/>
                <c:pt idx="0">
                  <c:v>Total</c:v>
                </c:pt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31'!$A$5:$A$40</c:f>
              <c:strCache>
                <c:ptCount val="36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5/15</c:v>
                </c:pt>
                <c:pt idx="5">
                  <c:v>6/15</c:v>
                </c:pt>
                <c:pt idx="6">
                  <c:v>7/15</c:v>
                </c:pt>
                <c:pt idx="7">
                  <c:v>8/15</c:v>
                </c:pt>
                <c:pt idx="8">
                  <c:v>9/15</c:v>
                </c:pt>
                <c:pt idx="9">
                  <c:v>10/15</c:v>
                </c:pt>
                <c:pt idx="10">
                  <c:v>11/15</c:v>
                </c:pt>
                <c:pt idx="11">
                  <c:v>12/15</c:v>
                </c:pt>
                <c:pt idx="12">
                  <c:v>1/16</c:v>
                </c:pt>
                <c:pt idx="13">
                  <c:v>2/16</c:v>
                </c:pt>
                <c:pt idx="14">
                  <c:v>3/16</c:v>
                </c:pt>
                <c:pt idx="15">
                  <c:v>4/16</c:v>
                </c:pt>
                <c:pt idx="16">
                  <c:v>5/16</c:v>
                </c:pt>
                <c:pt idx="17">
                  <c:v>6/16</c:v>
                </c:pt>
                <c:pt idx="18">
                  <c:v>7/16</c:v>
                </c:pt>
                <c:pt idx="19">
                  <c:v>8/16</c:v>
                </c:pt>
                <c:pt idx="20">
                  <c:v>9/16</c:v>
                </c:pt>
                <c:pt idx="21">
                  <c:v>10/16</c:v>
                </c:pt>
                <c:pt idx="22">
                  <c:v>11/16</c:v>
                </c:pt>
                <c:pt idx="23">
                  <c:v>12/16</c:v>
                </c:pt>
                <c:pt idx="24">
                  <c:v>1/17</c:v>
                </c:pt>
                <c:pt idx="25">
                  <c:v>2/17</c:v>
                </c:pt>
                <c:pt idx="26">
                  <c:v>3/17</c:v>
                </c:pt>
                <c:pt idx="27">
                  <c:v>4/17</c:v>
                </c:pt>
                <c:pt idx="28">
                  <c:v>5/17</c:v>
                </c:pt>
                <c:pt idx="29">
                  <c:v>6/17</c:v>
                </c:pt>
                <c:pt idx="30">
                  <c:v>7/17</c:v>
                </c:pt>
                <c:pt idx="31">
                  <c:v>8/17</c:v>
                </c:pt>
                <c:pt idx="32">
                  <c:v>9/17</c:v>
                </c:pt>
                <c:pt idx="33">
                  <c:v>10/17</c:v>
                </c:pt>
                <c:pt idx="34">
                  <c:v>11/17</c:v>
                </c:pt>
                <c:pt idx="35">
                  <c:v>12/17</c:v>
                </c:pt>
              </c:strCache>
            </c:strRef>
          </c:cat>
          <c:val>
            <c:numRef>
              <c:f>'Figure 31'!$C$5:$C$40</c:f>
              <c:numCache>
                <c:formatCode>#,##0</c:formatCode>
                <c:ptCount val="36"/>
                <c:pt idx="0">
                  <c:v>830815630</c:v>
                </c:pt>
                <c:pt idx="1">
                  <c:v>506037153</c:v>
                </c:pt>
                <c:pt idx="2">
                  <c:v>687544606</c:v>
                </c:pt>
                <c:pt idx="3">
                  <c:v>803839177</c:v>
                </c:pt>
                <c:pt idx="4">
                  <c:v>601444621</c:v>
                </c:pt>
                <c:pt idx="5">
                  <c:v>742524065</c:v>
                </c:pt>
                <c:pt idx="6">
                  <c:v>589188979</c:v>
                </c:pt>
                <c:pt idx="7">
                  <c:v>773898571</c:v>
                </c:pt>
                <c:pt idx="8">
                  <c:v>632707528</c:v>
                </c:pt>
                <c:pt idx="9">
                  <c:v>986773495</c:v>
                </c:pt>
                <c:pt idx="10">
                  <c:v>1304437758</c:v>
                </c:pt>
                <c:pt idx="11">
                  <c:v>954222536</c:v>
                </c:pt>
                <c:pt idx="12">
                  <c:v>1014671961</c:v>
                </c:pt>
                <c:pt idx="13">
                  <c:v>1024866148</c:v>
                </c:pt>
                <c:pt idx="14">
                  <c:v>890356053</c:v>
                </c:pt>
                <c:pt idx="15">
                  <c:v>909069777</c:v>
                </c:pt>
                <c:pt idx="16">
                  <c:v>1019728060</c:v>
                </c:pt>
                <c:pt idx="17">
                  <c:v>1409934586</c:v>
                </c:pt>
                <c:pt idx="18">
                  <c:v>1128971942</c:v>
                </c:pt>
                <c:pt idx="19">
                  <c:v>932700429</c:v>
                </c:pt>
                <c:pt idx="20">
                  <c:v>1135815431</c:v>
                </c:pt>
                <c:pt idx="21">
                  <c:v>1049259627</c:v>
                </c:pt>
                <c:pt idx="22">
                  <c:v>935899684</c:v>
                </c:pt>
                <c:pt idx="23">
                  <c:v>1341840599</c:v>
                </c:pt>
                <c:pt idx="24">
                  <c:v>1462334104</c:v>
                </c:pt>
                <c:pt idx="25">
                  <c:v>696143599</c:v>
                </c:pt>
                <c:pt idx="26">
                  <c:v>991634142</c:v>
                </c:pt>
                <c:pt idx="27">
                  <c:v>1385404316</c:v>
                </c:pt>
                <c:pt idx="28">
                  <c:v>1357650496</c:v>
                </c:pt>
                <c:pt idx="29">
                  <c:v>1905606889</c:v>
                </c:pt>
                <c:pt idx="30">
                  <c:v>1628379557</c:v>
                </c:pt>
                <c:pt idx="31">
                  <c:v>1480403081</c:v>
                </c:pt>
                <c:pt idx="32">
                  <c:v>2228833905</c:v>
                </c:pt>
                <c:pt idx="33">
                  <c:v>2458915324</c:v>
                </c:pt>
                <c:pt idx="34">
                  <c:v>2207487369</c:v>
                </c:pt>
                <c:pt idx="35">
                  <c:v>1718582481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95824"/>
        <c:axId val="178795264"/>
      </c:lineChart>
      <c:catAx>
        <c:axId val="1787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794704"/>
        <c:crosses val="autoZero"/>
        <c:auto val="1"/>
        <c:lblAlgn val="ctr"/>
        <c:lblOffset val="100"/>
        <c:noMultiLvlLbl val="1"/>
      </c:catAx>
      <c:valAx>
        <c:axId val="17879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794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87952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79582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276377952755907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8795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879526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32'!$B$6:$B$7</c:f>
              <c:strCache>
                <c:ptCount val="2"/>
                <c:pt idx="0">
                  <c:v>Total</c:v>
                </c:pt>
                <c:pt idx="1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32'!$A$8:$A$43</c:f>
              <c:strCache>
                <c:ptCount val="36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5/15</c:v>
                </c:pt>
                <c:pt idx="5">
                  <c:v>6/15</c:v>
                </c:pt>
                <c:pt idx="6">
                  <c:v>7/15</c:v>
                </c:pt>
                <c:pt idx="7">
                  <c:v>8/15</c:v>
                </c:pt>
                <c:pt idx="8">
                  <c:v>9/15</c:v>
                </c:pt>
                <c:pt idx="9">
                  <c:v>10/15</c:v>
                </c:pt>
                <c:pt idx="10">
                  <c:v>11/15</c:v>
                </c:pt>
                <c:pt idx="11">
                  <c:v>12/15</c:v>
                </c:pt>
                <c:pt idx="12">
                  <c:v>1/16</c:v>
                </c:pt>
                <c:pt idx="13">
                  <c:v>2/16</c:v>
                </c:pt>
                <c:pt idx="14">
                  <c:v>3/16</c:v>
                </c:pt>
                <c:pt idx="15">
                  <c:v>4/16</c:v>
                </c:pt>
                <c:pt idx="16">
                  <c:v>5/16</c:v>
                </c:pt>
                <c:pt idx="17">
                  <c:v>6/16</c:v>
                </c:pt>
                <c:pt idx="18">
                  <c:v>7/16</c:v>
                </c:pt>
                <c:pt idx="19">
                  <c:v>8/16</c:v>
                </c:pt>
                <c:pt idx="20">
                  <c:v>9/16</c:v>
                </c:pt>
                <c:pt idx="21">
                  <c:v>10/16</c:v>
                </c:pt>
                <c:pt idx="22">
                  <c:v>11/16</c:v>
                </c:pt>
                <c:pt idx="23">
                  <c:v>12/16</c:v>
                </c:pt>
                <c:pt idx="24">
                  <c:v>1/17</c:v>
                </c:pt>
                <c:pt idx="25">
                  <c:v>2/17</c:v>
                </c:pt>
                <c:pt idx="26">
                  <c:v>3/17</c:v>
                </c:pt>
                <c:pt idx="27">
                  <c:v>4/17</c:v>
                </c:pt>
                <c:pt idx="28">
                  <c:v>5/17</c:v>
                </c:pt>
                <c:pt idx="29">
                  <c:v>6/17</c:v>
                </c:pt>
                <c:pt idx="30">
                  <c:v>7/17</c:v>
                </c:pt>
                <c:pt idx="31">
                  <c:v>8/17</c:v>
                </c:pt>
                <c:pt idx="32">
                  <c:v>9/17</c:v>
                </c:pt>
                <c:pt idx="33">
                  <c:v>10/17</c:v>
                </c:pt>
                <c:pt idx="34">
                  <c:v>11/17</c:v>
                </c:pt>
                <c:pt idx="35">
                  <c:v>12/17</c:v>
                </c:pt>
              </c:strCache>
            </c:strRef>
          </c:cat>
          <c:val>
            <c:numRef>
              <c:f>'Figure 32'!$B$8:$B$43</c:f>
              <c:numCache>
                <c:formatCode>#,##0</c:formatCode>
                <c:ptCount val="36"/>
                <c:pt idx="0">
                  <c:v>294318</c:v>
                </c:pt>
                <c:pt idx="1">
                  <c:v>323206</c:v>
                </c:pt>
                <c:pt idx="2">
                  <c:v>346878</c:v>
                </c:pt>
                <c:pt idx="3">
                  <c:v>353564</c:v>
                </c:pt>
                <c:pt idx="4">
                  <c:v>361769</c:v>
                </c:pt>
                <c:pt idx="5">
                  <c:v>380370</c:v>
                </c:pt>
                <c:pt idx="6">
                  <c:v>434405</c:v>
                </c:pt>
                <c:pt idx="7">
                  <c:v>384185</c:v>
                </c:pt>
                <c:pt idx="8">
                  <c:v>384248</c:v>
                </c:pt>
                <c:pt idx="9">
                  <c:v>360122</c:v>
                </c:pt>
                <c:pt idx="10">
                  <c:v>353125</c:v>
                </c:pt>
                <c:pt idx="11">
                  <c:v>384610</c:v>
                </c:pt>
                <c:pt idx="12">
                  <c:v>321535</c:v>
                </c:pt>
                <c:pt idx="13">
                  <c:v>372305</c:v>
                </c:pt>
                <c:pt idx="14">
                  <c:v>364963</c:v>
                </c:pt>
                <c:pt idx="15">
                  <c:v>423760</c:v>
                </c:pt>
                <c:pt idx="16">
                  <c:v>414267</c:v>
                </c:pt>
                <c:pt idx="17">
                  <c:v>457487</c:v>
                </c:pt>
                <c:pt idx="18">
                  <c:v>477909</c:v>
                </c:pt>
                <c:pt idx="19">
                  <c:v>505540</c:v>
                </c:pt>
                <c:pt idx="20">
                  <c:v>447546</c:v>
                </c:pt>
                <c:pt idx="21">
                  <c:v>403001</c:v>
                </c:pt>
                <c:pt idx="22">
                  <c:v>414077</c:v>
                </c:pt>
                <c:pt idx="23">
                  <c:v>433753</c:v>
                </c:pt>
                <c:pt idx="24">
                  <c:v>398248</c:v>
                </c:pt>
                <c:pt idx="25">
                  <c:v>414148</c:v>
                </c:pt>
                <c:pt idx="26">
                  <c:v>477673</c:v>
                </c:pt>
                <c:pt idx="27">
                  <c:v>429669</c:v>
                </c:pt>
                <c:pt idx="28">
                  <c:v>483000</c:v>
                </c:pt>
                <c:pt idx="29">
                  <c:v>543255</c:v>
                </c:pt>
                <c:pt idx="30">
                  <c:v>545054</c:v>
                </c:pt>
                <c:pt idx="31">
                  <c:v>556828</c:v>
                </c:pt>
                <c:pt idx="32">
                  <c:v>504641</c:v>
                </c:pt>
                <c:pt idx="33">
                  <c:v>473305</c:v>
                </c:pt>
                <c:pt idx="34">
                  <c:v>436489</c:v>
                </c:pt>
                <c:pt idx="35">
                  <c:v>453266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754480"/>
        <c:axId val="177755040"/>
      </c:lineChart>
      <c:lineChart>
        <c:grouping val="standard"/>
        <c:varyColors val="0"/>
        <c:ser>
          <c:idx val="1"/>
          <c:order val="1"/>
          <c:tx>
            <c:strRef>
              <c:f>'Figure 32'!$C$6:$C$7</c:f>
              <c:strCache>
                <c:ptCount val="2"/>
                <c:pt idx="0">
                  <c:v>Total</c:v>
                </c:pt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32'!$A$8:$A$43</c:f>
              <c:strCache>
                <c:ptCount val="36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5/15</c:v>
                </c:pt>
                <c:pt idx="5">
                  <c:v>6/15</c:v>
                </c:pt>
                <c:pt idx="6">
                  <c:v>7/15</c:v>
                </c:pt>
                <c:pt idx="7">
                  <c:v>8/15</c:v>
                </c:pt>
                <c:pt idx="8">
                  <c:v>9/15</c:v>
                </c:pt>
                <c:pt idx="9">
                  <c:v>10/15</c:v>
                </c:pt>
                <c:pt idx="10">
                  <c:v>11/15</c:v>
                </c:pt>
                <c:pt idx="11">
                  <c:v>12/15</c:v>
                </c:pt>
                <c:pt idx="12">
                  <c:v>1/16</c:v>
                </c:pt>
                <c:pt idx="13">
                  <c:v>2/16</c:v>
                </c:pt>
                <c:pt idx="14">
                  <c:v>3/16</c:v>
                </c:pt>
                <c:pt idx="15">
                  <c:v>4/16</c:v>
                </c:pt>
                <c:pt idx="16">
                  <c:v>5/16</c:v>
                </c:pt>
                <c:pt idx="17">
                  <c:v>6/16</c:v>
                </c:pt>
                <c:pt idx="18">
                  <c:v>7/16</c:v>
                </c:pt>
                <c:pt idx="19">
                  <c:v>8/16</c:v>
                </c:pt>
                <c:pt idx="20">
                  <c:v>9/16</c:v>
                </c:pt>
                <c:pt idx="21">
                  <c:v>10/16</c:v>
                </c:pt>
                <c:pt idx="22">
                  <c:v>11/16</c:v>
                </c:pt>
                <c:pt idx="23">
                  <c:v>12/16</c:v>
                </c:pt>
                <c:pt idx="24">
                  <c:v>1/17</c:v>
                </c:pt>
                <c:pt idx="25">
                  <c:v>2/17</c:v>
                </c:pt>
                <c:pt idx="26">
                  <c:v>3/17</c:v>
                </c:pt>
                <c:pt idx="27">
                  <c:v>4/17</c:v>
                </c:pt>
                <c:pt idx="28">
                  <c:v>5/17</c:v>
                </c:pt>
                <c:pt idx="29">
                  <c:v>6/17</c:v>
                </c:pt>
                <c:pt idx="30">
                  <c:v>7/17</c:v>
                </c:pt>
                <c:pt idx="31">
                  <c:v>8/17</c:v>
                </c:pt>
                <c:pt idx="32">
                  <c:v>9/17</c:v>
                </c:pt>
                <c:pt idx="33">
                  <c:v>10/17</c:v>
                </c:pt>
                <c:pt idx="34">
                  <c:v>11/17</c:v>
                </c:pt>
                <c:pt idx="35">
                  <c:v>12/17</c:v>
                </c:pt>
              </c:strCache>
            </c:strRef>
          </c:cat>
          <c:val>
            <c:numRef>
              <c:f>'Figure 32'!$C$8:$C$43</c:f>
              <c:numCache>
                <c:formatCode>#,##0</c:formatCode>
                <c:ptCount val="36"/>
                <c:pt idx="0">
                  <c:v>10940532680</c:v>
                </c:pt>
                <c:pt idx="1">
                  <c:v>14042664182</c:v>
                </c:pt>
                <c:pt idx="2">
                  <c:v>14139410614</c:v>
                </c:pt>
                <c:pt idx="3">
                  <c:v>13328789963</c:v>
                </c:pt>
                <c:pt idx="4">
                  <c:v>12910729346</c:v>
                </c:pt>
                <c:pt idx="5">
                  <c:v>15503744189</c:v>
                </c:pt>
                <c:pt idx="6">
                  <c:v>16981191820</c:v>
                </c:pt>
                <c:pt idx="7">
                  <c:v>13194323741</c:v>
                </c:pt>
                <c:pt idx="8">
                  <c:v>18345877304</c:v>
                </c:pt>
                <c:pt idx="9">
                  <c:v>25765674990</c:v>
                </c:pt>
                <c:pt idx="10">
                  <c:v>14868699573</c:v>
                </c:pt>
                <c:pt idx="11">
                  <c:v>16663194626</c:v>
                </c:pt>
                <c:pt idx="12">
                  <c:v>12174993582</c:v>
                </c:pt>
                <c:pt idx="13">
                  <c:v>13711984315</c:v>
                </c:pt>
                <c:pt idx="14">
                  <c:v>14419405029</c:v>
                </c:pt>
                <c:pt idx="15">
                  <c:v>16265763741</c:v>
                </c:pt>
                <c:pt idx="16">
                  <c:v>16402289787</c:v>
                </c:pt>
                <c:pt idx="17">
                  <c:v>16403932575</c:v>
                </c:pt>
                <c:pt idx="18">
                  <c:v>15955297309</c:v>
                </c:pt>
                <c:pt idx="19">
                  <c:v>14637661092</c:v>
                </c:pt>
                <c:pt idx="20">
                  <c:v>15027238989</c:v>
                </c:pt>
                <c:pt idx="21">
                  <c:v>15091657622</c:v>
                </c:pt>
                <c:pt idx="22">
                  <c:v>16288407574</c:v>
                </c:pt>
                <c:pt idx="23">
                  <c:v>17485264485</c:v>
                </c:pt>
                <c:pt idx="24">
                  <c:v>13605350956</c:v>
                </c:pt>
                <c:pt idx="25">
                  <c:v>14358987295</c:v>
                </c:pt>
                <c:pt idx="26">
                  <c:v>15954807533</c:v>
                </c:pt>
                <c:pt idx="27">
                  <c:v>14409148197</c:v>
                </c:pt>
                <c:pt idx="28">
                  <c:v>17122813186</c:v>
                </c:pt>
                <c:pt idx="29">
                  <c:v>18171808321</c:v>
                </c:pt>
                <c:pt idx="30">
                  <c:v>17966162520</c:v>
                </c:pt>
                <c:pt idx="31">
                  <c:v>16256407296</c:v>
                </c:pt>
                <c:pt idx="32">
                  <c:v>16324948536</c:v>
                </c:pt>
                <c:pt idx="33">
                  <c:v>18705907486</c:v>
                </c:pt>
                <c:pt idx="34">
                  <c:v>17773851472</c:v>
                </c:pt>
                <c:pt idx="35">
                  <c:v>17421458038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756160"/>
        <c:axId val="177755600"/>
      </c:lineChart>
      <c:catAx>
        <c:axId val="1777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7755040"/>
        <c:crosses val="autoZero"/>
        <c:auto val="1"/>
        <c:lblAlgn val="ctr"/>
        <c:lblOffset val="100"/>
        <c:noMultiLvlLbl val="1"/>
      </c:catAx>
      <c:valAx>
        <c:axId val="17775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775448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775560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7756160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720822397200353"/>
                <c:y val="0.2222222222222222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775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75560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4722222222222223"/>
                  <c:y val="5.55555555555554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7222222222222224E-2"/>
                  <c:y val="-5.55555555555555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5"/>
                  <c:y val="-0.111111111111111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2222222222222223E-2"/>
                  <c:y val="-0.101851851851851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33 and 34'!$B$6:$B$9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</c:v>
                </c:pt>
              </c:strCache>
            </c:strRef>
          </c:cat>
          <c:val>
            <c:numRef>
              <c:f>'Figures 33 and 34'!$C$6:$C$9</c:f>
              <c:numCache>
                <c:formatCode>0.00%</c:formatCode>
                <c:ptCount val="4"/>
                <c:pt idx="0">
                  <c:v>0.95009999999999994</c:v>
                </c:pt>
                <c:pt idx="1">
                  <c:v>2.92E-2</c:v>
                </c:pt>
                <c:pt idx="2">
                  <c:v>8.0999999999999996E-3</c:v>
                </c:pt>
                <c:pt idx="3">
                  <c:v>1.26E-2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111111111111111"/>
                  <c:y val="5.092592592592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2"/>
                  <c:y val="-1.38888888888888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2222222222222271E-2"/>
                  <c:y val="-7.4074074074074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777777777777267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33 and 34'!$B$42:$B$45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</c:v>
                </c:pt>
              </c:strCache>
            </c:strRef>
          </c:cat>
          <c:val>
            <c:numRef>
              <c:f>'Figures 33 and 34'!$C$42:$C$45</c:f>
              <c:numCache>
                <c:formatCode>0.00%</c:formatCode>
                <c:ptCount val="4"/>
                <c:pt idx="0">
                  <c:v>0.85260000000000002</c:v>
                </c:pt>
                <c:pt idx="1">
                  <c:v>0.1211</c:v>
                </c:pt>
                <c:pt idx="2">
                  <c:v>4.5999999999999999E-3</c:v>
                </c:pt>
                <c:pt idx="3">
                  <c:v>2.1700000000000001E-2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35'!$C$5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35'!$B$6:$B$17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 Slika 35'!$C$6:$C$17</c:f>
              <c:numCache>
                <c:formatCode>General</c:formatCode>
                <c:ptCount val="12"/>
                <c:pt idx="0">
                  <c:v>2012651</c:v>
                </c:pt>
                <c:pt idx="1">
                  <c:v>1956653</c:v>
                </c:pt>
                <c:pt idx="2">
                  <c:v>2091317</c:v>
                </c:pt>
                <c:pt idx="3">
                  <c:v>2055520</c:v>
                </c:pt>
                <c:pt idx="4">
                  <c:v>2095838</c:v>
                </c:pt>
                <c:pt idx="5">
                  <c:v>2044446</c:v>
                </c:pt>
                <c:pt idx="6">
                  <c:v>2077945</c:v>
                </c:pt>
                <c:pt idx="7">
                  <c:v>2014657</c:v>
                </c:pt>
                <c:pt idx="8">
                  <c:v>2072652</c:v>
                </c:pt>
                <c:pt idx="9">
                  <c:v>2152337</c:v>
                </c:pt>
                <c:pt idx="10">
                  <c:v>2041116</c:v>
                </c:pt>
                <c:pt idx="11">
                  <c:v>2027662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00128"/>
        <c:axId val="177900688"/>
      </c:lineChart>
      <c:lineChart>
        <c:grouping val="standard"/>
        <c:varyColors val="0"/>
        <c:ser>
          <c:idx val="1"/>
          <c:order val="1"/>
          <c:tx>
            <c:strRef>
              <c:f>'Figure 35'!$D$5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 Slika 35'!$B$6:$B$17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 Slika 35'!$D$6:$D$17</c:f>
              <c:numCache>
                <c:formatCode>General</c:formatCode>
                <c:ptCount val="12"/>
                <c:pt idx="0">
                  <c:v>468450577</c:v>
                </c:pt>
                <c:pt idx="1">
                  <c:v>467947543</c:v>
                </c:pt>
                <c:pt idx="2">
                  <c:v>486187360</c:v>
                </c:pt>
                <c:pt idx="3">
                  <c:v>442206919</c:v>
                </c:pt>
                <c:pt idx="4">
                  <c:v>451622574</c:v>
                </c:pt>
                <c:pt idx="5">
                  <c:v>430230423</c:v>
                </c:pt>
                <c:pt idx="6">
                  <c:v>455458534</c:v>
                </c:pt>
                <c:pt idx="7">
                  <c:v>476035763</c:v>
                </c:pt>
                <c:pt idx="8">
                  <c:v>454028319</c:v>
                </c:pt>
                <c:pt idx="9">
                  <c:v>450468146</c:v>
                </c:pt>
                <c:pt idx="10">
                  <c:v>445041553</c:v>
                </c:pt>
                <c:pt idx="11">
                  <c:v>455561485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01808"/>
        <c:axId val="177901248"/>
      </c:lineChart>
      <c:catAx>
        <c:axId val="17790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7900688"/>
        <c:crosses val="autoZero"/>
        <c:auto val="1"/>
        <c:lblAlgn val="ctr"/>
        <c:lblOffset val="100"/>
        <c:noMultiLvlLbl val="0"/>
      </c:catAx>
      <c:valAx>
        <c:axId val="17790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790012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30003323248141E-2"/>
                <c:y val="0.253744699220812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79012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7901808"/>
        <c:crosses val="max"/>
        <c:crossBetween val="between"/>
        <c:majorUnit val="20000000"/>
        <c:dispUnits>
          <c:builtInUnit val="millions"/>
          <c:dispUnitsLbl>
            <c:layout>
              <c:manualLayout>
                <c:xMode val="edge"/>
                <c:yMode val="edge"/>
                <c:x val="0.95656694602237935"/>
                <c:y val="0.333749999999999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7901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901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36'!$C$6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36'!$B$8:$B$19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36'!$C$7:$C$18</c:f>
              <c:numCache>
                <c:formatCode>General</c:formatCode>
                <c:ptCount val="12"/>
                <c:pt idx="0">
                  <c:v>9528</c:v>
                </c:pt>
                <c:pt idx="1">
                  <c:v>10076</c:v>
                </c:pt>
                <c:pt idx="2">
                  <c:v>11644</c:v>
                </c:pt>
                <c:pt idx="3">
                  <c:v>10355</c:v>
                </c:pt>
                <c:pt idx="4">
                  <c:v>12131</c:v>
                </c:pt>
                <c:pt idx="5">
                  <c:v>12218</c:v>
                </c:pt>
                <c:pt idx="6">
                  <c:v>12682</c:v>
                </c:pt>
                <c:pt idx="7">
                  <c:v>12966</c:v>
                </c:pt>
                <c:pt idx="8">
                  <c:v>11138</c:v>
                </c:pt>
                <c:pt idx="9">
                  <c:v>10781</c:v>
                </c:pt>
                <c:pt idx="10">
                  <c:v>10182</c:v>
                </c:pt>
                <c:pt idx="11">
                  <c:v>11819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04608"/>
        <c:axId val="177905168"/>
      </c:lineChart>
      <c:lineChart>
        <c:grouping val="standard"/>
        <c:varyColors val="0"/>
        <c:ser>
          <c:idx val="1"/>
          <c:order val="1"/>
          <c:tx>
            <c:strRef>
              <c:f>'Figure 36'!$D$6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36'!$B$8:$B$19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36'!$D$7:$D$18</c:f>
              <c:numCache>
                <c:formatCode>General</c:formatCode>
                <c:ptCount val="12"/>
                <c:pt idx="0">
                  <c:v>13799753</c:v>
                </c:pt>
                <c:pt idx="1">
                  <c:v>14678717</c:v>
                </c:pt>
                <c:pt idx="2">
                  <c:v>16318030</c:v>
                </c:pt>
                <c:pt idx="3">
                  <c:v>15129407</c:v>
                </c:pt>
                <c:pt idx="4">
                  <c:v>16876704</c:v>
                </c:pt>
                <c:pt idx="5">
                  <c:v>17338502</c:v>
                </c:pt>
                <c:pt idx="6">
                  <c:v>19758141</c:v>
                </c:pt>
                <c:pt idx="7">
                  <c:v>20057140</c:v>
                </c:pt>
                <c:pt idx="8">
                  <c:v>16995418</c:v>
                </c:pt>
                <c:pt idx="9">
                  <c:v>15676360</c:v>
                </c:pt>
                <c:pt idx="10">
                  <c:v>14572590</c:v>
                </c:pt>
                <c:pt idx="11">
                  <c:v>16124955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06288"/>
        <c:axId val="177905728"/>
      </c:lineChart>
      <c:catAx>
        <c:axId val="17790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7905168"/>
        <c:crosses val="autoZero"/>
        <c:auto val="1"/>
        <c:lblAlgn val="ctr"/>
        <c:lblOffset val="100"/>
        <c:noMultiLvlLbl val="0"/>
      </c:catAx>
      <c:valAx>
        <c:axId val="17790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790460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44585129581838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79057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79062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790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905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37'!$C$7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37'!$B$9:$B$20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37'!$C$8:$C$19</c:f>
              <c:numCache>
                <c:formatCode>General</c:formatCode>
                <c:ptCount val="12"/>
                <c:pt idx="0">
                  <c:v>873</c:v>
                </c:pt>
                <c:pt idx="1">
                  <c:v>882</c:v>
                </c:pt>
                <c:pt idx="2">
                  <c:v>1124</c:v>
                </c:pt>
                <c:pt idx="3">
                  <c:v>936</c:v>
                </c:pt>
                <c:pt idx="4">
                  <c:v>1170</c:v>
                </c:pt>
                <c:pt idx="5">
                  <c:v>1184</c:v>
                </c:pt>
                <c:pt idx="6">
                  <c:v>1225</c:v>
                </c:pt>
                <c:pt idx="7">
                  <c:v>1178</c:v>
                </c:pt>
                <c:pt idx="8">
                  <c:v>1065</c:v>
                </c:pt>
                <c:pt idx="9">
                  <c:v>1109</c:v>
                </c:pt>
                <c:pt idx="10">
                  <c:v>1049</c:v>
                </c:pt>
                <c:pt idx="11">
                  <c:v>1132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09088"/>
        <c:axId val="177909648"/>
      </c:lineChart>
      <c:lineChart>
        <c:grouping val="standard"/>
        <c:varyColors val="0"/>
        <c:ser>
          <c:idx val="1"/>
          <c:order val="1"/>
          <c:tx>
            <c:strRef>
              <c:f>'Figure 37'!$D$7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37'!$B$8:$B$19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37'!$D$8:$D$19</c:f>
              <c:numCache>
                <c:formatCode>General</c:formatCode>
                <c:ptCount val="12"/>
                <c:pt idx="0">
                  <c:v>1983203</c:v>
                </c:pt>
                <c:pt idx="1">
                  <c:v>1831256</c:v>
                </c:pt>
                <c:pt idx="2">
                  <c:v>2515634</c:v>
                </c:pt>
                <c:pt idx="3">
                  <c:v>2222979</c:v>
                </c:pt>
                <c:pt idx="4">
                  <c:v>2561155</c:v>
                </c:pt>
                <c:pt idx="5">
                  <c:v>2510036</c:v>
                </c:pt>
                <c:pt idx="6">
                  <c:v>2783614</c:v>
                </c:pt>
                <c:pt idx="7">
                  <c:v>2470171</c:v>
                </c:pt>
                <c:pt idx="8">
                  <c:v>2472631</c:v>
                </c:pt>
                <c:pt idx="9">
                  <c:v>2427677</c:v>
                </c:pt>
                <c:pt idx="10">
                  <c:v>2473925</c:v>
                </c:pt>
                <c:pt idx="11">
                  <c:v>2488511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10768"/>
        <c:axId val="177910208"/>
      </c:lineChart>
      <c:catAx>
        <c:axId val="17790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7909648"/>
        <c:crosses val="autoZero"/>
        <c:auto val="1"/>
        <c:lblAlgn val="ctr"/>
        <c:lblOffset val="100"/>
        <c:noMultiLvlLbl val="0"/>
      </c:catAx>
      <c:valAx>
        <c:axId val="17790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7909088"/>
        <c:crosses val="autoZero"/>
        <c:crossBetween val="between"/>
      </c:valAx>
      <c:valAx>
        <c:axId val="177910208"/>
        <c:scaling>
          <c:orientation val="minMax"/>
        </c:scaling>
        <c:delete val="0"/>
        <c:axPos val="r"/>
        <c:numFmt formatCode="#,##0;[Red]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7910768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276377952755907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7910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910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38'!$C$7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38'!$C$8:$C$19</c:f>
              <c:numCache>
                <c:formatCode>General</c:formatCode>
                <c:ptCount val="12"/>
                <c:pt idx="0">
                  <c:v>644</c:v>
                </c:pt>
                <c:pt idx="1">
                  <c:v>662</c:v>
                </c:pt>
                <c:pt idx="2">
                  <c:v>709</c:v>
                </c:pt>
                <c:pt idx="3">
                  <c:v>684</c:v>
                </c:pt>
                <c:pt idx="4">
                  <c:v>624</c:v>
                </c:pt>
                <c:pt idx="5">
                  <c:v>669</c:v>
                </c:pt>
                <c:pt idx="6">
                  <c:v>556</c:v>
                </c:pt>
                <c:pt idx="7">
                  <c:v>604</c:v>
                </c:pt>
                <c:pt idx="8">
                  <c:v>544</c:v>
                </c:pt>
                <c:pt idx="9">
                  <c:v>583</c:v>
                </c:pt>
                <c:pt idx="10">
                  <c:v>683</c:v>
                </c:pt>
                <c:pt idx="11">
                  <c:v>716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13568"/>
        <c:axId val="177914128"/>
      </c:lineChart>
      <c:lineChart>
        <c:grouping val="standard"/>
        <c:varyColors val="0"/>
        <c:ser>
          <c:idx val="1"/>
          <c:order val="1"/>
          <c:tx>
            <c:strRef>
              <c:f>'Figure 38'!$D$7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38'!$B$8:$B$19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38'!$D$8:$D$19</c:f>
              <c:numCache>
                <c:formatCode>General</c:formatCode>
                <c:ptCount val="12"/>
                <c:pt idx="0">
                  <c:v>1921122</c:v>
                </c:pt>
                <c:pt idx="1">
                  <c:v>1864995</c:v>
                </c:pt>
                <c:pt idx="2">
                  <c:v>1900770</c:v>
                </c:pt>
                <c:pt idx="3">
                  <c:v>1736362</c:v>
                </c:pt>
                <c:pt idx="4">
                  <c:v>1692129</c:v>
                </c:pt>
                <c:pt idx="5">
                  <c:v>1705210</c:v>
                </c:pt>
                <c:pt idx="6">
                  <c:v>1342774</c:v>
                </c:pt>
                <c:pt idx="7">
                  <c:v>1264305</c:v>
                </c:pt>
                <c:pt idx="8">
                  <c:v>1199563</c:v>
                </c:pt>
                <c:pt idx="9">
                  <c:v>1195431</c:v>
                </c:pt>
                <c:pt idx="10">
                  <c:v>1449569</c:v>
                </c:pt>
                <c:pt idx="11">
                  <c:v>1398551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858880"/>
        <c:axId val="177914688"/>
      </c:lineChart>
      <c:catAx>
        <c:axId val="17791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7914128"/>
        <c:crosses val="autoZero"/>
        <c:auto val="1"/>
        <c:lblAlgn val="ctr"/>
        <c:lblOffset val="100"/>
        <c:noMultiLvlLbl val="0"/>
      </c:catAx>
      <c:valAx>
        <c:axId val="17791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7913568"/>
        <c:crosses val="autoZero"/>
        <c:crossBetween val="between"/>
      </c:valAx>
      <c:valAx>
        <c:axId val="177914688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9858880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83193350831146"/>
                <c:y val="0.2916666666666666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9858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914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39'!$C$7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39'!$B$8:$B$19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39'!$C$8:$C$19</c:f>
              <c:numCache>
                <c:formatCode>General</c:formatCode>
                <c:ptCount val="12"/>
                <c:pt idx="0">
                  <c:v>17815</c:v>
                </c:pt>
                <c:pt idx="1">
                  <c:v>20005</c:v>
                </c:pt>
                <c:pt idx="2">
                  <c:v>22288</c:v>
                </c:pt>
                <c:pt idx="3">
                  <c:v>19527</c:v>
                </c:pt>
                <c:pt idx="4">
                  <c:v>20546</c:v>
                </c:pt>
                <c:pt idx="5">
                  <c:v>20176</c:v>
                </c:pt>
                <c:pt idx="6">
                  <c:v>19217</c:v>
                </c:pt>
                <c:pt idx="7">
                  <c:v>18544</c:v>
                </c:pt>
                <c:pt idx="8">
                  <c:v>18265</c:v>
                </c:pt>
                <c:pt idx="9">
                  <c:v>19028</c:v>
                </c:pt>
                <c:pt idx="10">
                  <c:v>18570</c:v>
                </c:pt>
                <c:pt idx="11">
                  <c:v>22133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861680"/>
        <c:axId val="179862240"/>
      </c:lineChart>
      <c:lineChart>
        <c:grouping val="standard"/>
        <c:varyColors val="0"/>
        <c:ser>
          <c:idx val="1"/>
          <c:order val="1"/>
          <c:tx>
            <c:strRef>
              <c:f>'Figure 39'!$D$7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39'!$B$8:$B$19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39'!$D$8:$D$19</c:f>
              <c:numCache>
                <c:formatCode>General</c:formatCode>
                <c:ptCount val="12"/>
                <c:pt idx="0">
                  <c:v>35188888</c:v>
                </c:pt>
                <c:pt idx="1">
                  <c:v>38494548</c:v>
                </c:pt>
                <c:pt idx="2">
                  <c:v>43844652</c:v>
                </c:pt>
                <c:pt idx="3">
                  <c:v>38344341</c:v>
                </c:pt>
                <c:pt idx="4">
                  <c:v>41121592</c:v>
                </c:pt>
                <c:pt idx="5">
                  <c:v>40045087</c:v>
                </c:pt>
                <c:pt idx="6">
                  <c:v>40351868</c:v>
                </c:pt>
                <c:pt idx="7">
                  <c:v>40285198</c:v>
                </c:pt>
                <c:pt idx="8">
                  <c:v>38101787</c:v>
                </c:pt>
                <c:pt idx="9">
                  <c:v>38751260</c:v>
                </c:pt>
                <c:pt idx="10">
                  <c:v>38285876</c:v>
                </c:pt>
                <c:pt idx="11">
                  <c:v>41211273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863360"/>
        <c:axId val="179862800"/>
      </c:lineChart>
      <c:catAx>
        <c:axId val="17986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9862240"/>
        <c:crosses val="autoZero"/>
        <c:auto val="1"/>
        <c:lblAlgn val="ctr"/>
        <c:lblOffset val="100"/>
        <c:noMultiLvlLbl val="0"/>
      </c:catAx>
      <c:valAx>
        <c:axId val="17986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986168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666669829828234E-2"/>
                <c:y val="0.388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98628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9863360"/>
        <c:crosses val="max"/>
        <c:crossBetween val="between"/>
        <c:minorUnit val="10000000"/>
        <c:dispUnits>
          <c:builtInUnit val="millions"/>
          <c:dispUnitsLbl>
            <c:layout>
              <c:manualLayout>
                <c:xMode val="edge"/>
                <c:yMode val="edge"/>
                <c:x val="0.94109708143517301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9863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862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Number of transactions – share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'[1]Slika 40'!$D$6</c:f>
              <c:strCache>
                <c:ptCount val="1"/>
                <c:pt idx="0">
                  <c:v>Broj transakcija – udio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0056196391600118"/>
                  <c:y val="1.39340455178820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281573498964806E-2"/>
                  <c:y val="7.4314909428704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2111801242236024E-2"/>
                  <c:y val="4.644681839294000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8.3880508725229216E-2"/>
                      <c:h val="0.1252670692057594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0.10056196391600118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1688849452824642E-2"/>
                  <c:y val="-3.7157454714352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9858030168589181E-2"/>
                  <c:y val="-5.57361820715281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40'!$B$7:$B$12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AUD</c:v>
                </c:pt>
                <c:pt idx="4">
                  <c:v>CHF</c:v>
                </c:pt>
                <c:pt idx="5">
                  <c:v>Total – other</c:v>
                </c:pt>
              </c:strCache>
            </c:strRef>
          </c:cat>
          <c:val>
            <c:numRef>
              <c:f>'[1]Slika 40'!$D$7:$D$12</c:f>
              <c:numCache>
                <c:formatCode>General</c:formatCode>
                <c:ptCount val="6"/>
                <c:pt idx="0">
                  <c:v>0.58672556933779618</c:v>
                </c:pt>
                <c:pt idx="1">
                  <c:v>0.10076212509024086</c:v>
                </c:pt>
                <c:pt idx="2">
                  <c:v>7.1372317385312065E-2</c:v>
                </c:pt>
                <c:pt idx="3">
                  <c:v>4.1018573209949463E-2</c:v>
                </c:pt>
                <c:pt idx="4">
                  <c:v>3.3385016735577873E-2</c:v>
                </c:pt>
                <c:pt idx="5">
                  <c:v>0.16673639824112357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8171916010498688E-2"/>
                  <c:y val="-8.39639836687080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Sent credit transfers</a:t>
                    </a:r>
                    <a:endParaRPr lang="en-US" baseline="0"/>
                  </a:p>
                  <a:p>
                    <a:fld id="{4B28C4F9-F534-4222-ADC8-C1C51E24161F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2.9260826771653543E-2"/>
                  <c:y val="-1.741396908719743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Received credit transfers</a:t>
                    </a:r>
                    <a:endParaRPr lang="en-US" baseline="0"/>
                  </a:p>
                  <a:p>
                    <a:fld id="{533E1B34-6D0C-4CF2-B35C-A3056CD32819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Sent money remittances</a:t>
                    </a:r>
                    <a:endParaRPr lang="en-US" baseline="0"/>
                  </a:p>
                  <a:p>
                    <a:fld id="{2437AD36-3554-43D8-B39E-02995C1FDF13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Received money remittances</a:t>
                    </a:r>
                    <a:r>
                      <a:rPr lang="en-US" baseline="0"/>
                      <a:t> </a:t>
                    </a:r>
                    <a:fld id="{97E9D7A2-AF32-463F-ABAA-841EF490D5C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1, 2, 3 and 4'!$K$11:$K$14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Sent money remittances</c:v>
                </c:pt>
                <c:pt idx="3">
                  <c:v>Received money remittances</c:v>
                </c:pt>
              </c:strCache>
            </c:strRef>
          </c:cat>
          <c:val>
            <c:numRef>
              <c:f>'Figures 1, 2, 3 and 4'!$O$11:$O$14</c:f>
              <c:numCache>
                <c:formatCode>0.00%</c:formatCode>
                <c:ptCount val="4"/>
                <c:pt idx="0">
                  <c:v>0.50260000000000005</c:v>
                </c:pt>
                <c:pt idx="1">
                  <c:v>0.49620530692216913</c:v>
                </c:pt>
                <c:pt idx="2">
                  <c:v>6.2007923008543055E-5</c:v>
                </c:pt>
                <c:pt idx="3">
                  <c:v>1.0618040706207588E-3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Value of transactions – share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'[1]Slika 40'!$F$6</c:f>
              <c:strCache>
                <c:ptCount val="1"/>
                <c:pt idx="0">
                  <c:v>Vrijednost transakcija – udio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9.6619122341610672E-2"/>
                  <c:y val="4.343691827188492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7280309800417039E-2"/>
                  <c:y val="5.55405202775106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08624357612135E-2"/>
                  <c:y val="1.85183830655631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1063449508489755E-2"/>
                  <c:y val="-4.644681839294008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1111111111111"/>
                  <c:y val="-4.62962962962962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0.10930151827536304"/>
                  <c:y val="-6.94745657953926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40'!$B$7:$B$12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AUD</c:v>
                </c:pt>
                <c:pt idx="4">
                  <c:v>CHF</c:v>
                </c:pt>
                <c:pt idx="5">
                  <c:v>Total – other</c:v>
                </c:pt>
              </c:strCache>
            </c:strRef>
          </c:cat>
          <c:val>
            <c:numRef>
              <c:f>'[1]Slika 40'!$F$7:$F$12</c:f>
              <c:numCache>
                <c:formatCode>General</c:formatCode>
                <c:ptCount val="6"/>
                <c:pt idx="0">
                  <c:v>0.55059902487400814</c:v>
                </c:pt>
                <c:pt idx="1">
                  <c:v>0.13100865634593994</c:v>
                </c:pt>
                <c:pt idx="2">
                  <c:v>7.3038280779349263E-2</c:v>
                </c:pt>
                <c:pt idx="3">
                  <c:v>4.7377842266525132E-2</c:v>
                </c:pt>
                <c:pt idx="4">
                  <c:v>3.8384615954945453E-2</c:v>
                </c:pt>
                <c:pt idx="5">
                  <c:v>0.15959157977923205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41'!$D$5:$D$6</c:f>
              <c:strCache>
                <c:ptCount val="2"/>
                <c:pt idx="0">
                  <c:v>Business entity (non-consumer)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41'!$B$7:$B$19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'[1]Slika 41'!$D$6:$D$18</c:f>
              <c:numCache>
                <c:formatCode>General</c:formatCode>
                <c:ptCount val="13"/>
                <c:pt idx="1">
                  <c:v>17659</c:v>
                </c:pt>
                <c:pt idx="2">
                  <c:v>15281</c:v>
                </c:pt>
                <c:pt idx="3">
                  <c:v>16006</c:v>
                </c:pt>
                <c:pt idx="4">
                  <c:v>17874</c:v>
                </c:pt>
                <c:pt idx="5">
                  <c:v>16080</c:v>
                </c:pt>
                <c:pt idx="6">
                  <c:v>15926</c:v>
                </c:pt>
                <c:pt idx="7">
                  <c:v>17561</c:v>
                </c:pt>
                <c:pt idx="8">
                  <c:v>15585</c:v>
                </c:pt>
                <c:pt idx="9">
                  <c:v>15474</c:v>
                </c:pt>
                <c:pt idx="10">
                  <c:v>18192</c:v>
                </c:pt>
                <c:pt idx="11">
                  <c:v>16383</c:v>
                </c:pt>
                <c:pt idx="12">
                  <c:v>16177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869520"/>
        <c:axId val="179870080"/>
      </c:lineChart>
      <c:lineChart>
        <c:grouping val="standard"/>
        <c:varyColors val="0"/>
        <c:ser>
          <c:idx val="0"/>
          <c:order val="0"/>
          <c:tx>
            <c:strRef>
              <c:f>'Figure 41'!$C$5:$C$6</c:f>
              <c:strCache>
                <c:ptCount val="2"/>
                <c:pt idx="0">
                  <c:v>Consumer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41'!$B$7:$B$19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'[1]Slika 41'!$C$6:$C$18</c:f>
              <c:numCache>
                <c:formatCode>General</c:formatCode>
                <c:ptCount val="13"/>
                <c:pt idx="1">
                  <c:v>1996925</c:v>
                </c:pt>
                <c:pt idx="2">
                  <c:v>1990677</c:v>
                </c:pt>
                <c:pt idx="3">
                  <c:v>1988310</c:v>
                </c:pt>
                <c:pt idx="4">
                  <c:v>1924614</c:v>
                </c:pt>
                <c:pt idx="5">
                  <c:v>1924017</c:v>
                </c:pt>
                <c:pt idx="6">
                  <c:v>1927321</c:v>
                </c:pt>
                <c:pt idx="7">
                  <c:v>1926641</c:v>
                </c:pt>
                <c:pt idx="8">
                  <c:v>1926788</c:v>
                </c:pt>
                <c:pt idx="9">
                  <c:v>1857726</c:v>
                </c:pt>
                <c:pt idx="10">
                  <c:v>1860043</c:v>
                </c:pt>
                <c:pt idx="11">
                  <c:v>1861064</c:v>
                </c:pt>
                <c:pt idx="12">
                  <c:v>1852933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871200"/>
        <c:axId val="179870640"/>
      </c:lineChart>
      <c:catAx>
        <c:axId val="17986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9870080"/>
        <c:crosses val="autoZero"/>
        <c:auto val="1"/>
        <c:lblAlgn val="ctr"/>
        <c:lblOffset val="100"/>
        <c:noMultiLvlLbl val="0"/>
      </c:catAx>
      <c:valAx>
        <c:axId val="1798700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9869520"/>
        <c:crosses val="autoZero"/>
        <c:crossBetween val="midCat"/>
        <c:majorUnit val="2000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564814814814814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9870640"/>
        <c:scaling>
          <c:orientation val="minMax"/>
          <c:max val="2100000"/>
          <c:min val="1700000.0000000002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9871200"/>
        <c:crosses val="max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94943044619422567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9871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870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'[2]Figure 42'!$C$5:$C$6</c:f>
              <c:strCache>
                <c:ptCount val="1"/>
                <c:pt idx="0">
                  <c:v>Total 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42'!$B$7:$B$19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'[1]Slika 42'!$C$6:$C$18</c:f>
              <c:numCache>
                <c:formatCode>General</c:formatCode>
                <c:ptCount val="13"/>
                <c:pt idx="1">
                  <c:v>4210419</c:v>
                </c:pt>
                <c:pt idx="2">
                  <c:v>4149836</c:v>
                </c:pt>
                <c:pt idx="3">
                  <c:v>4314296</c:v>
                </c:pt>
                <c:pt idx="4">
                  <c:v>4257736</c:v>
                </c:pt>
                <c:pt idx="5">
                  <c:v>4438136</c:v>
                </c:pt>
                <c:pt idx="6">
                  <c:v>4380361</c:v>
                </c:pt>
                <c:pt idx="7">
                  <c:v>4326247</c:v>
                </c:pt>
                <c:pt idx="8">
                  <c:v>4226032</c:v>
                </c:pt>
                <c:pt idx="9">
                  <c:v>4209637</c:v>
                </c:pt>
                <c:pt idx="10">
                  <c:v>4316776</c:v>
                </c:pt>
                <c:pt idx="11">
                  <c:v>4287221</c:v>
                </c:pt>
                <c:pt idx="12">
                  <c:v>4223525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874000"/>
        <c:axId val="179874560"/>
      </c:lineChart>
      <c:lineChart>
        <c:grouping val="standard"/>
        <c:varyColors val="0"/>
        <c:ser>
          <c:idx val="1"/>
          <c:order val="1"/>
          <c:tx>
            <c:strRef>
              <c:f>'[2]Figure 42'!$D$5:$D$6</c:f>
              <c:strCache>
                <c:ptCount val="1"/>
                <c:pt idx="0">
                  <c:v>Total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42'!$B$6:$B$18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'[1]Slika 42'!$D$6:$D$18</c:f>
              <c:numCache>
                <c:formatCode>General</c:formatCode>
                <c:ptCount val="13"/>
                <c:pt idx="1">
                  <c:v>1616799895</c:v>
                </c:pt>
                <c:pt idx="2">
                  <c:v>1561429309</c:v>
                </c:pt>
                <c:pt idx="3">
                  <c:v>1552181943</c:v>
                </c:pt>
                <c:pt idx="4">
                  <c:v>1586896658</c:v>
                </c:pt>
                <c:pt idx="5">
                  <c:v>1587820341</c:v>
                </c:pt>
                <c:pt idx="6">
                  <c:v>1619301420</c:v>
                </c:pt>
                <c:pt idx="7">
                  <c:v>1633472791</c:v>
                </c:pt>
                <c:pt idx="8">
                  <c:v>1578420477</c:v>
                </c:pt>
                <c:pt idx="9">
                  <c:v>1533475649</c:v>
                </c:pt>
                <c:pt idx="10">
                  <c:v>1616129356</c:v>
                </c:pt>
                <c:pt idx="11">
                  <c:v>1621734970</c:v>
                </c:pt>
                <c:pt idx="12">
                  <c:v>1625378144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60544"/>
        <c:axId val="183059984"/>
      </c:lineChart>
      <c:catAx>
        <c:axId val="17987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9874560"/>
        <c:crosses val="autoZero"/>
        <c:auto val="1"/>
        <c:lblAlgn val="ctr"/>
        <c:lblOffset val="100"/>
        <c:noMultiLvlLbl val="0"/>
      </c:catAx>
      <c:valAx>
        <c:axId val="179874560"/>
        <c:scaling>
          <c:orientation val="minMax"/>
          <c:max val="4600000"/>
          <c:min val="38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9874000"/>
        <c:crosses val="autoZero"/>
        <c:crossBetween val="between"/>
        <c:majorUnit val="200000"/>
        <c:dispUnits>
          <c:builtInUnit val="thousands"/>
          <c:dispUnitsLbl>
            <c:layout>
              <c:manualLayout>
                <c:xMode val="edge"/>
                <c:yMode val="edge"/>
                <c:x val="8.6821851621426884E-3"/>
                <c:y val="0.22463818964616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3059984"/>
        <c:scaling>
          <c:orientation val="minMax"/>
          <c:max val="2000000000"/>
          <c:min val="120000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3060544"/>
        <c:crosses val="max"/>
        <c:crossBetween val="between"/>
        <c:majorUnit val="200000000"/>
        <c:dispUnits>
          <c:builtInUnit val="millions"/>
          <c:dispUnitsLbl>
            <c:layout>
              <c:manualLayout>
                <c:xMode val="edge"/>
                <c:yMode val="edge"/>
                <c:x val="0.94109711286089237"/>
                <c:y val="0.333749999999999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3060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3059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43 and 44'!$C$48:$C$49</c:f>
              <c:strCache>
                <c:ptCount val="2"/>
                <c:pt idx="0">
                  <c:v> 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43 and 44'!$B$50:$B$62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'[1]Slika 43 i 44.'!$C$49:$C$61</c:f>
              <c:numCache>
                <c:formatCode>General</c:formatCode>
                <c:ptCount val="13"/>
                <c:pt idx="1">
                  <c:v>161282</c:v>
                </c:pt>
                <c:pt idx="2">
                  <c:v>165461</c:v>
                </c:pt>
                <c:pt idx="3">
                  <c:v>194960</c:v>
                </c:pt>
                <c:pt idx="4">
                  <c:v>183366</c:v>
                </c:pt>
                <c:pt idx="5">
                  <c:v>225837</c:v>
                </c:pt>
                <c:pt idx="6">
                  <c:v>205613</c:v>
                </c:pt>
                <c:pt idx="7">
                  <c:v>224813</c:v>
                </c:pt>
                <c:pt idx="8">
                  <c:v>203768</c:v>
                </c:pt>
                <c:pt idx="9">
                  <c:v>200564</c:v>
                </c:pt>
                <c:pt idx="10">
                  <c:v>214184</c:v>
                </c:pt>
                <c:pt idx="11">
                  <c:v>192371</c:v>
                </c:pt>
                <c:pt idx="12">
                  <c:v>183414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63344"/>
        <c:axId val="183063904"/>
      </c:lineChart>
      <c:lineChart>
        <c:grouping val="standard"/>
        <c:varyColors val="0"/>
        <c:ser>
          <c:idx val="1"/>
          <c:order val="1"/>
          <c:tx>
            <c:strRef>
              <c:f>'Figures 43 and 44'!$D$48:$D$49</c:f>
              <c:strCache>
                <c:ptCount val="2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43 i 44.'!$B$49:$B$61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'[1]Slika 43 i 44.'!$D$49:$D$61</c:f>
              <c:numCache>
                <c:formatCode>General</c:formatCode>
                <c:ptCount val="13"/>
                <c:pt idx="1">
                  <c:v>74686584</c:v>
                </c:pt>
                <c:pt idx="2">
                  <c:v>68128226</c:v>
                </c:pt>
                <c:pt idx="3">
                  <c:v>74839199</c:v>
                </c:pt>
                <c:pt idx="4">
                  <c:v>78947505</c:v>
                </c:pt>
                <c:pt idx="5">
                  <c:v>82034051</c:v>
                </c:pt>
                <c:pt idx="6">
                  <c:v>88437111</c:v>
                </c:pt>
                <c:pt idx="7">
                  <c:v>85914456</c:v>
                </c:pt>
                <c:pt idx="8">
                  <c:v>80434558</c:v>
                </c:pt>
                <c:pt idx="9">
                  <c:v>75084029</c:v>
                </c:pt>
                <c:pt idx="10">
                  <c:v>87109275</c:v>
                </c:pt>
                <c:pt idx="11">
                  <c:v>84668473</c:v>
                </c:pt>
                <c:pt idx="12">
                  <c:v>82581181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65024"/>
        <c:axId val="183064464"/>
      </c:lineChart>
      <c:catAx>
        <c:axId val="18306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3063904"/>
        <c:crosses val="autoZero"/>
        <c:auto val="1"/>
        <c:lblAlgn val="ctr"/>
        <c:lblOffset val="100"/>
        <c:noMultiLvlLbl val="0"/>
      </c:catAx>
      <c:valAx>
        <c:axId val="1830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30633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423018076203909E-2"/>
                <c:y val="0.3019530006079379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30644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306502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61697007632"/>
                <c:y val="0.292591842051935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3065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3064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43 and 44'!$C$6:$C$7</c:f>
              <c:strCache>
                <c:ptCount val="2"/>
                <c:pt idx="0">
                  <c:v> 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43 and 44'!$B$8:$B$20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'[1]Slika 43 i 44.'!$C$8:$C$20</c:f>
              <c:numCache>
                <c:formatCode>General</c:formatCode>
                <c:ptCount val="13"/>
                <c:pt idx="1">
                  <c:v>4049137</c:v>
                </c:pt>
                <c:pt idx="2">
                  <c:v>3984375</c:v>
                </c:pt>
                <c:pt idx="3">
                  <c:v>4119336</c:v>
                </c:pt>
                <c:pt idx="4">
                  <c:v>4074370</c:v>
                </c:pt>
                <c:pt idx="5">
                  <c:v>4212299</c:v>
                </c:pt>
                <c:pt idx="6">
                  <c:v>4174748</c:v>
                </c:pt>
                <c:pt idx="7">
                  <c:v>4101434</c:v>
                </c:pt>
                <c:pt idx="8">
                  <c:v>4022264</c:v>
                </c:pt>
                <c:pt idx="9">
                  <c:v>4009073</c:v>
                </c:pt>
                <c:pt idx="10">
                  <c:v>4102592</c:v>
                </c:pt>
                <c:pt idx="11">
                  <c:v>4094850</c:v>
                </c:pt>
                <c:pt idx="12">
                  <c:v>4040111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67824"/>
        <c:axId val="183068384"/>
      </c:lineChart>
      <c:lineChart>
        <c:grouping val="standard"/>
        <c:varyColors val="0"/>
        <c:ser>
          <c:idx val="1"/>
          <c:order val="1"/>
          <c:tx>
            <c:strRef>
              <c:f>'Figures 43 and 44'!$D$6:$D$7</c:f>
              <c:strCache>
                <c:ptCount val="2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43 i 44.'!$B$8:$B$20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'[1]Slika 43 i 44.'!$D$8:$D$20</c:f>
              <c:numCache>
                <c:formatCode>General</c:formatCode>
                <c:ptCount val="13"/>
                <c:pt idx="1">
                  <c:v>1542113311</c:v>
                </c:pt>
                <c:pt idx="2">
                  <c:v>1493301083</c:v>
                </c:pt>
                <c:pt idx="3">
                  <c:v>1477342744</c:v>
                </c:pt>
                <c:pt idx="4">
                  <c:v>1507949153</c:v>
                </c:pt>
                <c:pt idx="5">
                  <c:v>1505786290</c:v>
                </c:pt>
                <c:pt idx="6">
                  <c:v>1530864309</c:v>
                </c:pt>
                <c:pt idx="7">
                  <c:v>1547558335</c:v>
                </c:pt>
                <c:pt idx="8">
                  <c:v>1497985919</c:v>
                </c:pt>
                <c:pt idx="9">
                  <c:v>1458391620</c:v>
                </c:pt>
                <c:pt idx="10">
                  <c:v>1529020081</c:v>
                </c:pt>
                <c:pt idx="11">
                  <c:v>1537066497</c:v>
                </c:pt>
                <c:pt idx="12">
                  <c:v>1542796963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69504"/>
        <c:axId val="183068944"/>
      </c:lineChart>
      <c:catAx>
        <c:axId val="18306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3068384"/>
        <c:crosses val="autoZero"/>
        <c:auto val="1"/>
        <c:lblAlgn val="ctr"/>
        <c:lblOffset val="100"/>
        <c:noMultiLvlLbl val="0"/>
      </c:catAx>
      <c:valAx>
        <c:axId val="18306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3067824"/>
        <c:crosses val="autoZero"/>
        <c:crossBetween val="between"/>
        <c:majorUnit val="200000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4217129629629630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3068944"/>
        <c:scaling>
          <c:orientation val="minMax"/>
          <c:min val="130000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3069504"/>
        <c:crosses val="max"/>
        <c:crossBetween val="between"/>
        <c:majorUnit val="100000000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430092592592592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3069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3068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45'!$C$6</c:f>
              <c:strCache>
                <c:ptCount val="1"/>
                <c:pt idx="0">
                  <c:v>Consumer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45'!$B$7:$B$18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45'!$C$7:$C$18</c:f>
              <c:numCache>
                <c:formatCode>General</c:formatCode>
                <c:ptCount val="12"/>
                <c:pt idx="0">
                  <c:v>7912941</c:v>
                </c:pt>
                <c:pt idx="1">
                  <c:v>7915814</c:v>
                </c:pt>
                <c:pt idx="2">
                  <c:v>7917825</c:v>
                </c:pt>
                <c:pt idx="3">
                  <c:v>7910723</c:v>
                </c:pt>
                <c:pt idx="4">
                  <c:v>8163950</c:v>
                </c:pt>
                <c:pt idx="5">
                  <c:v>8168284</c:v>
                </c:pt>
                <c:pt idx="6">
                  <c:v>8180267</c:v>
                </c:pt>
                <c:pt idx="7">
                  <c:v>8171351</c:v>
                </c:pt>
                <c:pt idx="8">
                  <c:v>8124571</c:v>
                </c:pt>
                <c:pt idx="9">
                  <c:v>8095782</c:v>
                </c:pt>
                <c:pt idx="10">
                  <c:v>8083082</c:v>
                </c:pt>
                <c:pt idx="11">
                  <c:v>8080628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72304"/>
        <c:axId val="183072864"/>
      </c:lineChart>
      <c:lineChart>
        <c:grouping val="standard"/>
        <c:varyColors val="0"/>
        <c:ser>
          <c:idx val="1"/>
          <c:order val="1"/>
          <c:tx>
            <c:strRef>
              <c:f>'Figure 45'!$D$6</c:f>
              <c:strCache>
                <c:ptCount val="1"/>
                <c:pt idx="0">
                  <c:v>Business entity (non-consumer)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45'!$B$7:$B$18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45'!$D$7:$D$18</c:f>
              <c:numCache>
                <c:formatCode>General</c:formatCode>
                <c:ptCount val="12"/>
                <c:pt idx="0">
                  <c:v>404816</c:v>
                </c:pt>
                <c:pt idx="1">
                  <c:v>404963</c:v>
                </c:pt>
                <c:pt idx="2">
                  <c:v>406552</c:v>
                </c:pt>
                <c:pt idx="3">
                  <c:v>409206</c:v>
                </c:pt>
                <c:pt idx="4">
                  <c:v>409795</c:v>
                </c:pt>
                <c:pt idx="5">
                  <c:v>410962</c:v>
                </c:pt>
                <c:pt idx="6">
                  <c:v>411683</c:v>
                </c:pt>
                <c:pt idx="7">
                  <c:v>410912</c:v>
                </c:pt>
                <c:pt idx="8">
                  <c:v>411573</c:v>
                </c:pt>
                <c:pt idx="9">
                  <c:v>412303</c:v>
                </c:pt>
                <c:pt idx="10">
                  <c:v>411283</c:v>
                </c:pt>
                <c:pt idx="11">
                  <c:v>411050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73984"/>
        <c:axId val="183073424"/>
      </c:lineChart>
      <c:catAx>
        <c:axId val="18307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3072864"/>
        <c:crosses val="autoZero"/>
        <c:auto val="1"/>
        <c:lblAlgn val="ctr"/>
        <c:lblOffset val="100"/>
        <c:noMultiLvlLbl val="0"/>
      </c:catAx>
      <c:valAx>
        <c:axId val="18307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3072304"/>
        <c:crosses val="autoZero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1.9442209795607759E-2"/>
                <c:y val="0.2827421129487860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30734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3073984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4109706068825438"/>
                <c:y val="0.2689580992692847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3073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3073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'Figures 46 and 47'!$C$5</c:f>
              <c:strCache>
                <c:ptCount val="1"/>
                <c:pt idx="0">
                  <c:v>Single-currency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'Figures 46 and 47'!$B$6:$B$17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46 i 47.'!$C$6:$C$17</c:f>
              <c:numCache>
                <c:formatCode>General</c:formatCode>
                <c:ptCount val="12"/>
                <c:pt idx="0">
                  <c:v>3384976</c:v>
                </c:pt>
                <c:pt idx="1">
                  <c:v>3392259</c:v>
                </c:pt>
                <c:pt idx="2">
                  <c:v>3394856</c:v>
                </c:pt>
                <c:pt idx="3">
                  <c:v>3396131</c:v>
                </c:pt>
                <c:pt idx="4">
                  <c:v>3417902</c:v>
                </c:pt>
                <c:pt idx="5">
                  <c:v>3430857</c:v>
                </c:pt>
                <c:pt idx="6">
                  <c:v>3423465</c:v>
                </c:pt>
                <c:pt idx="7">
                  <c:v>3428990</c:v>
                </c:pt>
                <c:pt idx="8">
                  <c:v>3433388</c:v>
                </c:pt>
                <c:pt idx="9">
                  <c:v>3429839</c:v>
                </c:pt>
                <c:pt idx="10">
                  <c:v>3424186</c:v>
                </c:pt>
                <c:pt idx="11">
                  <c:v>3426237</c:v>
                </c:pt>
              </c:numCache>
            </c:numRef>
          </c:val>
        </c:ser>
        <c:ser>
          <c:idx val="1"/>
          <c:order val="1"/>
          <c:tx>
            <c:strRef>
              <c:f>'Figures 46 and 47'!$D$5</c:f>
              <c:strCache>
                <c:ptCount val="1"/>
                <c:pt idx="0">
                  <c:v>Multi-currency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'Figures 46 and 47'!$B$6:$B$17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46 i 47.'!$D$6:$D$17</c:f>
              <c:numCache>
                <c:formatCode>General</c:formatCode>
                <c:ptCount val="12"/>
                <c:pt idx="0">
                  <c:v>3082353</c:v>
                </c:pt>
                <c:pt idx="1">
                  <c:v>3084090</c:v>
                </c:pt>
                <c:pt idx="2">
                  <c:v>3087896</c:v>
                </c:pt>
                <c:pt idx="3">
                  <c:v>3091344</c:v>
                </c:pt>
                <c:pt idx="4">
                  <c:v>3095707</c:v>
                </c:pt>
                <c:pt idx="5">
                  <c:v>3106364</c:v>
                </c:pt>
                <c:pt idx="6">
                  <c:v>3099381</c:v>
                </c:pt>
                <c:pt idx="7">
                  <c:v>3105844</c:v>
                </c:pt>
                <c:pt idx="8">
                  <c:v>3108006</c:v>
                </c:pt>
                <c:pt idx="9">
                  <c:v>3110902</c:v>
                </c:pt>
                <c:pt idx="10">
                  <c:v>3100170</c:v>
                </c:pt>
                <c:pt idx="11">
                  <c:v>3101075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919792"/>
        <c:axId val="183920352"/>
      </c:barChart>
      <c:catAx>
        <c:axId val="18391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3920352"/>
        <c:crosses val="autoZero"/>
        <c:auto val="1"/>
        <c:lblAlgn val="ctr"/>
        <c:lblOffset val="100"/>
        <c:noMultiLvlLbl val="0"/>
      </c:catAx>
      <c:valAx>
        <c:axId val="18392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391979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104419841384813E-2"/>
                <c:y val="0.2387629676325744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'Figures 46 and 47'!$C$47</c:f>
              <c:strCache>
                <c:ptCount val="1"/>
                <c:pt idx="0">
                  <c:v>Single-currency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'Figures 46 and 47'!$B$48:$B$59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46 i 47.'!$C$48:$C$59</c:f>
              <c:numCache>
                <c:formatCode>General</c:formatCode>
                <c:ptCount val="12"/>
                <c:pt idx="0">
                  <c:v>60811</c:v>
                </c:pt>
                <c:pt idx="1">
                  <c:v>60747</c:v>
                </c:pt>
                <c:pt idx="2">
                  <c:v>60735</c:v>
                </c:pt>
                <c:pt idx="3">
                  <c:v>60830</c:v>
                </c:pt>
                <c:pt idx="4">
                  <c:v>61028</c:v>
                </c:pt>
                <c:pt idx="5">
                  <c:v>61101</c:v>
                </c:pt>
                <c:pt idx="6">
                  <c:v>61072</c:v>
                </c:pt>
                <c:pt idx="7">
                  <c:v>60591</c:v>
                </c:pt>
                <c:pt idx="8">
                  <c:v>60712</c:v>
                </c:pt>
                <c:pt idx="9">
                  <c:v>60511</c:v>
                </c:pt>
                <c:pt idx="10">
                  <c:v>60184</c:v>
                </c:pt>
                <c:pt idx="11">
                  <c:v>60145</c:v>
                </c:pt>
              </c:numCache>
            </c:numRef>
          </c:val>
        </c:ser>
        <c:ser>
          <c:idx val="1"/>
          <c:order val="1"/>
          <c:tx>
            <c:strRef>
              <c:f>'Figures 46 and 47'!$D$47</c:f>
              <c:strCache>
                <c:ptCount val="1"/>
                <c:pt idx="0">
                  <c:v>Multi-currency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'Figures 46 and 47'!$B$48:$B$59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46 i 47.'!$D$48:$D$59</c:f>
              <c:numCache>
                <c:formatCode>General</c:formatCode>
                <c:ptCount val="12"/>
                <c:pt idx="0">
                  <c:v>299766</c:v>
                </c:pt>
                <c:pt idx="1">
                  <c:v>300594</c:v>
                </c:pt>
                <c:pt idx="2">
                  <c:v>302538</c:v>
                </c:pt>
                <c:pt idx="3">
                  <c:v>305902</c:v>
                </c:pt>
                <c:pt idx="4">
                  <c:v>307304</c:v>
                </c:pt>
                <c:pt idx="5">
                  <c:v>309088</c:v>
                </c:pt>
                <c:pt idx="6">
                  <c:v>310247</c:v>
                </c:pt>
                <c:pt idx="7">
                  <c:v>310255</c:v>
                </c:pt>
                <c:pt idx="8">
                  <c:v>311179</c:v>
                </c:pt>
                <c:pt idx="9">
                  <c:v>312007</c:v>
                </c:pt>
                <c:pt idx="10">
                  <c:v>312984</c:v>
                </c:pt>
                <c:pt idx="11">
                  <c:v>313938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923152"/>
        <c:axId val="183923712"/>
      </c:barChart>
      <c:catAx>
        <c:axId val="18392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3923712"/>
        <c:crosses val="autoZero"/>
        <c:auto val="1"/>
        <c:lblAlgn val="ctr"/>
        <c:lblOffset val="100"/>
        <c:noMultiLvlLbl val="0"/>
      </c:catAx>
      <c:valAx>
        <c:axId val="18392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39231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883833906117901E-2"/>
                <c:y val="0.2918345580595665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48'!$C$5</c:f>
              <c:strCache>
                <c:ptCount val="1"/>
                <c:pt idx="0">
                  <c:v>Consumer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48'!$B$6:$B$17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48'!$C$6:$C$17</c:f>
              <c:numCache>
                <c:formatCode>General</c:formatCode>
                <c:ptCount val="12"/>
                <c:pt idx="0">
                  <c:v>4699341</c:v>
                </c:pt>
                <c:pt idx="1">
                  <c:v>4708682</c:v>
                </c:pt>
                <c:pt idx="2">
                  <c:v>4717682</c:v>
                </c:pt>
                <c:pt idx="3">
                  <c:v>4727671</c:v>
                </c:pt>
                <c:pt idx="4">
                  <c:v>4753496</c:v>
                </c:pt>
                <c:pt idx="5">
                  <c:v>4776731</c:v>
                </c:pt>
                <c:pt idx="6">
                  <c:v>4762825</c:v>
                </c:pt>
                <c:pt idx="7">
                  <c:v>4770306</c:v>
                </c:pt>
                <c:pt idx="8">
                  <c:v>4775271</c:v>
                </c:pt>
                <c:pt idx="9">
                  <c:v>4775158</c:v>
                </c:pt>
                <c:pt idx="10">
                  <c:v>4756871</c:v>
                </c:pt>
                <c:pt idx="11">
                  <c:v>4758942</c:v>
                </c:pt>
              </c:numCache>
            </c:numRef>
          </c:val>
        </c:ser>
        <c:ser>
          <c:idx val="1"/>
          <c:order val="1"/>
          <c:tx>
            <c:strRef>
              <c:f>'Figure 48'!$D$5</c:f>
              <c:strCache>
                <c:ptCount val="1"/>
                <c:pt idx="0">
                  <c:v>Business entity (non-consumer)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48'!$B$6:$B$17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48'!$D$6:$D$17</c:f>
              <c:numCache>
                <c:formatCode>General</c:formatCode>
                <c:ptCount val="12"/>
                <c:pt idx="0">
                  <c:v>342813</c:v>
                </c:pt>
                <c:pt idx="1">
                  <c:v>343329</c:v>
                </c:pt>
                <c:pt idx="2">
                  <c:v>344963</c:v>
                </c:pt>
                <c:pt idx="3">
                  <c:v>348305</c:v>
                </c:pt>
                <c:pt idx="4">
                  <c:v>349651</c:v>
                </c:pt>
                <c:pt idx="5">
                  <c:v>351412</c:v>
                </c:pt>
                <c:pt idx="6">
                  <c:v>352387</c:v>
                </c:pt>
                <c:pt idx="7">
                  <c:v>351810</c:v>
                </c:pt>
                <c:pt idx="8">
                  <c:v>352880</c:v>
                </c:pt>
                <c:pt idx="9">
                  <c:v>353660</c:v>
                </c:pt>
                <c:pt idx="10">
                  <c:v>353995</c:v>
                </c:pt>
                <c:pt idx="11">
                  <c:v>354773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926512"/>
        <c:axId val="183927072"/>
      </c:barChart>
      <c:catAx>
        <c:axId val="18392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3927072"/>
        <c:crosses val="autoZero"/>
        <c:auto val="1"/>
        <c:lblAlgn val="ctr"/>
        <c:lblOffset val="100"/>
        <c:noMultiLvlLbl val="0"/>
      </c:catAx>
      <c:valAx>
        <c:axId val="183927072"/>
        <c:scaling>
          <c:orientation val="minMax"/>
          <c:max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392651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888821997242508E-2"/>
                <c:y val="0.2680000102887122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49'!$C$5</c:f>
              <c:strCache>
                <c:ptCount val="1"/>
                <c:pt idx="0">
                  <c:v>Consumer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49'!$B$6:$B$17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49'!$C$6:$C$17</c:f>
              <c:numCache>
                <c:formatCode>General</c:formatCode>
                <c:ptCount val="12"/>
                <c:pt idx="0">
                  <c:v>1767988</c:v>
                </c:pt>
                <c:pt idx="1">
                  <c:v>1767667</c:v>
                </c:pt>
                <c:pt idx="2">
                  <c:v>1765070</c:v>
                </c:pt>
                <c:pt idx="3">
                  <c:v>1759804</c:v>
                </c:pt>
                <c:pt idx="4">
                  <c:v>1760113</c:v>
                </c:pt>
                <c:pt idx="5">
                  <c:v>1760490</c:v>
                </c:pt>
                <c:pt idx="6">
                  <c:v>1760021</c:v>
                </c:pt>
                <c:pt idx="7">
                  <c:v>1764528</c:v>
                </c:pt>
                <c:pt idx="8">
                  <c:v>1766123</c:v>
                </c:pt>
                <c:pt idx="9">
                  <c:v>1765583</c:v>
                </c:pt>
                <c:pt idx="10">
                  <c:v>1767485</c:v>
                </c:pt>
                <c:pt idx="11">
                  <c:v>1768370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29872"/>
        <c:axId val="183930432"/>
      </c:lineChart>
      <c:lineChart>
        <c:grouping val="standard"/>
        <c:varyColors val="0"/>
        <c:ser>
          <c:idx val="1"/>
          <c:order val="1"/>
          <c:tx>
            <c:strRef>
              <c:f>'Figure 49'!$D$5</c:f>
              <c:strCache>
                <c:ptCount val="1"/>
                <c:pt idx="0">
                  <c:v>Business entity (non-consumer)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49'!$B$6:$B$17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'[1]Slika 49'!$D$6:$D$17</c:f>
              <c:numCache>
                <c:formatCode>General</c:formatCode>
                <c:ptCount val="12"/>
                <c:pt idx="0">
                  <c:v>17764</c:v>
                </c:pt>
                <c:pt idx="1">
                  <c:v>18012</c:v>
                </c:pt>
                <c:pt idx="2">
                  <c:v>18310</c:v>
                </c:pt>
                <c:pt idx="3">
                  <c:v>18427</c:v>
                </c:pt>
                <c:pt idx="4">
                  <c:v>18681</c:v>
                </c:pt>
                <c:pt idx="5">
                  <c:v>18777</c:v>
                </c:pt>
                <c:pt idx="6">
                  <c:v>18932</c:v>
                </c:pt>
                <c:pt idx="7">
                  <c:v>19036</c:v>
                </c:pt>
                <c:pt idx="8">
                  <c:v>19011</c:v>
                </c:pt>
                <c:pt idx="9">
                  <c:v>18858</c:v>
                </c:pt>
                <c:pt idx="10">
                  <c:v>19173</c:v>
                </c:pt>
                <c:pt idx="11">
                  <c:v>19310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31552"/>
        <c:axId val="183930992"/>
      </c:lineChart>
      <c:catAx>
        <c:axId val="18392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3930432"/>
        <c:crosses val="autoZero"/>
        <c:auto val="1"/>
        <c:lblAlgn val="ctr"/>
        <c:lblOffset val="100"/>
        <c:noMultiLvlLbl val="0"/>
      </c:catAx>
      <c:valAx>
        <c:axId val="18393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39298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104480931350058E-2"/>
                <c:y val="0.1859386657841181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3930992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3931552"/>
        <c:crosses val="max"/>
        <c:crossBetween val="between"/>
      </c:valAx>
      <c:catAx>
        <c:axId val="183931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3930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91513560804887E-2"/>
          <c:y val="0.88483741615631384"/>
          <c:w val="0.82288342082239718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6'!$B$6:$B$7</c:f>
              <c:strCache>
                <c:ptCount val="2"/>
                <c:pt idx="0">
                  <c:v>Total </c:v>
                </c:pt>
                <c:pt idx="1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6'!$A$8:$A$43</c:f>
              <c:strCache>
                <c:ptCount val="36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5/15</c:v>
                </c:pt>
                <c:pt idx="5">
                  <c:v>6/15</c:v>
                </c:pt>
                <c:pt idx="6">
                  <c:v>7/15</c:v>
                </c:pt>
                <c:pt idx="7">
                  <c:v>8/15</c:v>
                </c:pt>
                <c:pt idx="8">
                  <c:v>9/15</c:v>
                </c:pt>
                <c:pt idx="9">
                  <c:v>10/15</c:v>
                </c:pt>
                <c:pt idx="10">
                  <c:v>11/15</c:v>
                </c:pt>
                <c:pt idx="11">
                  <c:v>12/15</c:v>
                </c:pt>
                <c:pt idx="12">
                  <c:v>1/16</c:v>
                </c:pt>
                <c:pt idx="13">
                  <c:v>2/16</c:v>
                </c:pt>
                <c:pt idx="14">
                  <c:v>3/16</c:v>
                </c:pt>
                <c:pt idx="15">
                  <c:v>4/16</c:v>
                </c:pt>
                <c:pt idx="16">
                  <c:v>5/16</c:v>
                </c:pt>
                <c:pt idx="17">
                  <c:v>6/16</c:v>
                </c:pt>
                <c:pt idx="18">
                  <c:v>7/16</c:v>
                </c:pt>
                <c:pt idx="19">
                  <c:v>8/16</c:v>
                </c:pt>
                <c:pt idx="20">
                  <c:v>9/16</c:v>
                </c:pt>
                <c:pt idx="21">
                  <c:v>10/16</c:v>
                </c:pt>
                <c:pt idx="22">
                  <c:v>11/16</c:v>
                </c:pt>
                <c:pt idx="23">
                  <c:v>12/16</c:v>
                </c:pt>
                <c:pt idx="24">
                  <c:v>1/17</c:v>
                </c:pt>
                <c:pt idx="25">
                  <c:v>2/17</c:v>
                </c:pt>
                <c:pt idx="26">
                  <c:v>3/17</c:v>
                </c:pt>
                <c:pt idx="27">
                  <c:v>4/17</c:v>
                </c:pt>
                <c:pt idx="28">
                  <c:v>5/17</c:v>
                </c:pt>
                <c:pt idx="29">
                  <c:v>6/17</c:v>
                </c:pt>
                <c:pt idx="30">
                  <c:v>7/17</c:v>
                </c:pt>
                <c:pt idx="31">
                  <c:v>8/17</c:v>
                </c:pt>
                <c:pt idx="32">
                  <c:v>9/17</c:v>
                </c:pt>
                <c:pt idx="33">
                  <c:v>10/17</c:v>
                </c:pt>
                <c:pt idx="34">
                  <c:v>11/17</c:v>
                </c:pt>
                <c:pt idx="35">
                  <c:v>12/17</c:v>
                </c:pt>
              </c:strCache>
            </c:strRef>
          </c:cat>
          <c:val>
            <c:numRef>
              <c:f>'Figure 6'!$B$8:$B$43</c:f>
              <c:numCache>
                <c:formatCode>#,##0</c:formatCode>
                <c:ptCount val="36"/>
                <c:pt idx="0">
                  <c:v>163039</c:v>
                </c:pt>
                <c:pt idx="1">
                  <c:v>268745</c:v>
                </c:pt>
                <c:pt idx="2">
                  <c:v>294820</c:v>
                </c:pt>
                <c:pt idx="3">
                  <c:v>294845</c:v>
                </c:pt>
                <c:pt idx="4">
                  <c:v>292832</c:v>
                </c:pt>
                <c:pt idx="5">
                  <c:v>298201</c:v>
                </c:pt>
                <c:pt idx="6">
                  <c:v>322133</c:v>
                </c:pt>
                <c:pt idx="7">
                  <c:v>291938</c:v>
                </c:pt>
                <c:pt idx="8">
                  <c:v>313904</c:v>
                </c:pt>
                <c:pt idx="9">
                  <c:v>312555</c:v>
                </c:pt>
                <c:pt idx="10">
                  <c:v>307444</c:v>
                </c:pt>
                <c:pt idx="11">
                  <c:v>313045</c:v>
                </c:pt>
                <c:pt idx="12">
                  <c:v>285827</c:v>
                </c:pt>
                <c:pt idx="13">
                  <c:v>305451</c:v>
                </c:pt>
                <c:pt idx="14">
                  <c:v>319191</c:v>
                </c:pt>
                <c:pt idx="15">
                  <c:v>319864</c:v>
                </c:pt>
                <c:pt idx="16">
                  <c:v>327842</c:v>
                </c:pt>
                <c:pt idx="17">
                  <c:v>335743</c:v>
                </c:pt>
                <c:pt idx="18">
                  <c:v>334815</c:v>
                </c:pt>
                <c:pt idx="19">
                  <c:v>325428</c:v>
                </c:pt>
                <c:pt idx="20">
                  <c:v>339067</c:v>
                </c:pt>
                <c:pt idx="21">
                  <c:v>337011</c:v>
                </c:pt>
                <c:pt idx="22">
                  <c:v>340724</c:v>
                </c:pt>
                <c:pt idx="23">
                  <c:v>338023</c:v>
                </c:pt>
                <c:pt idx="24">
                  <c:v>318306</c:v>
                </c:pt>
                <c:pt idx="25">
                  <c:v>322120</c:v>
                </c:pt>
                <c:pt idx="26">
                  <c:v>358099</c:v>
                </c:pt>
                <c:pt idx="27">
                  <c:v>334266</c:v>
                </c:pt>
                <c:pt idx="28">
                  <c:v>366457</c:v>
                </c:pt>
                <c:pt idx="29">
                  <c:v>355205</c:v>
                </c:pt>
                <c:pt idx="30">
                  <c:v>357762</c:v>
                </c:pt>
                <c:pt idx="31">
                  <c:v>354007</c:v>
                </c:pt>
                <c:pt idx="32">
                  <c:v>359596</c:v>
                </c:pt>
                <c:pt idx="33">
                  <c:v>374855</c:v>
                </c:pt>
                <c:pt idx="34">
                  <c:v>368336</c:v>
                </c:pt>
                <c:pt idx="35">
                  <c:v>366480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71456"/>
        <c:axId val="176032000"/>
      </c:lineChart>
      <c:lineChart>
        <c:grouping val="standard"/>
        <c:varyColors val="0"/>
        <c:ser>
          <c:idx val="1"/>
          <c:order val="1"/>
          <c:tx>
            <c:strRef>
              <c:f>'Figure 6'!$C$6:$C$7</c:f>
              <c:strCache>
                <c:ptCount val="2"/>
                <c:pt idx="0">
                  <c:v>Total </c:v>
                </c:pt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6'!$A$8:$A$43</c:f>
              <c:strCache>
                <c:ptCount val="36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5/15</c:v>
                </c:pt>
                <c:pt idx="5">
                  <c:v>6/15</c:v>
                </c:pt>
                <c:pt idx="6">
                  <c:v>7/15</c:v>
                </c:pt>
                <c:pt idx="7">
                  <c:v>8/15</c:v>
                </c:pt>
                <c:pt idx="8">
                  <c:v>9/15</c:v>
                </c:pt>
                <c:pt idx="9">
                  <c:v>10/15</c:v>
                </c:pt>
                <c:pt idx="10">
                  <c:v>11/15</c:v>
                </c:pt>
                <c:pt idx="11">
                  <c:v>12/15</c:v>
                </c:pt>
                <c:pt idx="12">
                  <c:v>1/16</c:v>
                </c:pt>
                <c:pt idx="13">
                  <c:v>2/16</c:v>
                </c:pt>
                <c:pt idx="14">
                  <c:v>3/16</c:v>
                </c:pt>
                <c:pt idx="15">
                  <c:v>4/16</c:v>
                </c:pt>
                <c:pt idx="16">
                  <c:v>5/16</c:v>
                </c:pt>
                <c:pt idx="17">
                  <c:v>6/16</c:v>
                </c:pt>
                <c:pt idx="18">
                  <c:v>7/16</c:v>
                </c:pt>
                <c:pt idx="19">
                  <c:v>8/16</c:v>
                </c:pt>
                <c:pt idx="20">
                  <c:v>9/16</c:v>
                </c:pt>
                <c:pt idx="21">
                  <c:v>10/16</c:v>
                </c:pt>
                <c:pt idx="22">
                  <c:v>11/16</c:v>
                </c:pt>
                <c:pt idx="23">
                  <c:v>12/16</c:v>
                </c:pt>
                <c:pt idx="24">
                  <c:v>1/17</c:v>
                </c:pt>
                <c:pt idx="25">
                  <c:v>2/17</c:v>
                </c:pt>
                <c:pt idx="26">
                  <c:v>3/17</c:v>
                </c:pt>
                <c:pt idx="27">
                  <c:v>4/17</c:v>
                </c:pt>
                <c:pt idx="28">
                  <c:v>5/17</c:v>
                </c:pt>
                <c:pt idx="29">
                  <c:v>6/17</c:v>
                </c:pt>
                <c:pt idx="30">
                  <c:v>7/17</c:v>
                </c:pt>
                <c:pt idx="31">
                  <c:v>8/17</c:v>
                </c:pt>
                <c:pt idx="32">
                  <c:v>9/17</c:v>
                </c:pt>
                <c:pt idx="33">
                  <c:v>10/17</c:v>
                </c:pt>
                <c:pt idx="34">
                  <c:v>11/17</c:v>
                </c:pt>
                <c:pt idx="35">
                  <c:v>12/17</c:v>
                </c:pt>
              </c:strCache>
            </c:strRef>
          </c:cat>
          <c:val>
            <c:numRef>
              <c:f>'Figure 6'!$C$8:$C$43</c:f>
              <c:numCache>
                <c:formatCode>#,##0</c:formatCode>
                <c:ptCount val="36"/>
                <c:pt idx="0">
                  <c:v>17954068359</c:v>
                </c:pt>
                <c:pt idx="1">
                  <c:v>25650178066</c:v>
                </c:pt>
                <c:pt idx="2">
                  <c:v>21020501688</c:v>
                </c:pt>
                <c:pt idx="3">
                  <c:v>18669671153</c:v>
                </c:pt>
                <c:pt idx="4">
                  <c:v>17810301798</c:v>
                </c:pt>
                <c:pt idx="5">
                  <c:v>20225609995</c:v>
                </c:pt>
                <c:pt idx="6">
                  <c:v>25046620720</c:v>
                </c:pt>
                <c:pt idx="7">
                  <c:v>18488779651</c:v>
                </c:pt>
                <c:pt idx="8">
                  <c:v>25212315912</c:v>
                </c:pt>
                <c:pt idx="9">
                  <c:v>28235198580</c:v>
                </c:pt>
                <c:pt idx="10">
                  <c:v>18016542597</c:v>
                </c:pt>
                <c:pt idx="11">
                  <c:v>24634909436</c:v>
                </c:pt>
                <c:pt idx="12">
                  <c:v>16862737943</c:v>
                </c:pt>
                <c:pt idx="13">
                  <c:v>19486919316</c:v>
                </c:pt>
                <c:pt idx="14">
                  <c:v>20134374566</c:v>
                </c:pt>
                <c:pt idx="15">
                  <c:v>18031475897</c:v>
                </c:pt>
                <c:pt idx="16">
                  <c:v>19452712491</c:v>
                </c:pt>
                <c:pt idx="17">
                  <c:v>22541748553</c:v>
                </c:pt>
                <c:pt idx="18">
                  <c:v>22169728949</c:v>
                </c:pt>
                <c:pt idx="19">
                  <c:v>24605244552</c:v>
                </c:pt>
                <c:pt idx="20">
                  <c:v>22609840716</c:v>
                </c:pt>
                <c:pt idx="21">
                  <c:v>19226595212</c:v>
                </c:pt>
                <c:pt idx="22">
                  <c:v>21207802155</c:v>
                </c:pt>
                <c:pt idx="23">
                  <c:v>28819189077</c:v>
                </c:pt>
                <c:pt idx="24">
                  <c:v>20418678431</c:v>
                </c:pt>
                <c:pt idx="25">
                  <c:v>17030188533</c:v>
                </c:pt>
                <c:pt idx="26">
                  <c:v>22799301411</c:v>
                </c:pt>
                <c:pt idx="27">
                  <c:v>21258324865</c:v>
                </c:pt>
                <c:pt idx="28">
                  <c:v>22073086566</c:v>
                </c:pt>
                <c:pt idx="29">
                  <c:v>23652298884</c:v>
                </c:pt>
                <c:pt idx="30">
                  <c:v>24067309711</c:v>
                </c:pt>
                <c:pt idx="31">
                  <c:v>20361943968</c:v>
                </c:pt>
                <c:pt idx="32">
                  <c:v>24440200877</c:v>
                </c:pt>
                <c:pt idx="33">
                  <c:v>21926451061</c:v>
                </c:pt>
                <c:pt idx="34">
                  <c:v>29644448860</c:v>
                </c:pt>
                <c:pt idx="35">
                  <c:v>28315214327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33120"/>
        <c:axId val="176032560"/>
      </c:lineChart>
      <c:catAx>
        <c:axId val="17467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6032000"/>
        <c:crosses val="autoZero"/>
        <c:auto val="1"/>
        <c:lblAlgn val="ctr"/>
        <c:lblOffset val="100"/>
        <c:noMultiLvlLbl val="1"/>
      </c:catAx>
      <c:valAx>
        <c:axId val="17603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6714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60325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603312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443044619422576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603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603256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946963127406428E-2"/>
          <c:y val="0.81850421722195754"/>
          <c:w val="0.95810584249656028"/>
          <c:h val="0.1530260318883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7 and 8'!$C$7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7 and 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7 and 8'!$C$8:$C$19</c:f>
              <c:numCache>
                <c:formatCode>#,##0</c:formatCode>
                <c:ptCount val="12"/>
                <c:pt idx="0">
                  <c:v>57413</c:v>
                </c:pt>
                <c:pt idx="1">
                  <c:v>56533</c:v>
                </c:pt>
                <c:pt idx="2">
                  <c:v>62979</c:v>
                </c:pt>
                <c:pt idx="3">
                  <c:v>55751</c:v>
                </c:pt>
                <c:pt idx="4">
                  <c:v>60794</c:v>
                </c:pt>
                <c:pt idx="5">
                  <c:v>59313</c:v>
                </c:pt>
                <c:pt idx="6">
                  <c:v>61073</c:v>
                </c:pt>
                <c:pt idx="7">
                  <c:v>65135</c:v>
                </c:pt>
                <c:pt idx="8">
                  <c:v>66592</c:v>
                </c:pt>
                <c:pt idx="9">
                  <c:v>72348</c:v>
                </c:pt>
                <c:pt idx="10">
                  <c:v>71468</c:v>
                </c:pt>
                <c:pt idx="11">
                  <c:v>76319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247968"/>
        <c:axId val="175248528"/>
      </c:lineChart>
      <c:lineChart>
        <c:grouping val="standard"/>
        <c:varyColors val="0"/>
        <c:ser>
          <c:idx val="1"/>
          <c:order val="1"/>
          <c:tx>
            <c:strRef>
              <c:f>'Figures 7 and 8'!$D$7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7 and 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7 and 8'!$D$8:$D$19</c:f>
              <c:numCache>
                <c:formatCode>#,##0</c:formatCode>
                <c:ptCount val="12"/>
                <c:pt idx="0">
                  <c:v>1531188510</c:v>
                </c:pt>
                <c:pt idx="1">
                  <c:v>1599270404</c:v>
                </c:pt>
                <c:pt idx="2">
                  <c:v>1780102540</c:v>
                </c:pt>
                <c:pt idx="3">
                  <c:v>1393206564</c:v>
                </c:pt>
                <c:pt idx="4">
                  <c:v>1602482975</c:v>
                </c:pt>
                <c:pt idx="5">
                  <c:v>1494021948</c:v>
                </c:pt>
                <c:pt idx="6">
                  <c:v>1539759292</c:v>
                </c:pt>
                <c:pt idx="7">
                  <c:v>1600292101</c:v>
                </c:pt>
                <c:pt idx="8">
                  <c:v>1661549189</c:v>
                </c:pt>
                <c:pt idx="9">
                  <c:v>1983810423</c:v>
                </c:pt>
                <c:pt idx="10">
                  <c:v>1751932257</c:v>
                </c:pt>
                <c:pt idx="11">
                  <c:v>1743712502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249648"/>
        <c:axId val="175249088"/>
      </c:lineChart>
      <c:catAx>
        <c:axId val="17524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5248528"/>
        <c:crosses val="autoZero"/>
        <c:auto val="1"/>
        <c:lblAlgn val="ctr"/>
        <c:lblOffset val="100"/>
        <c:noMultiLvlLbl val="0"/>
      </c:catAx>
      <c:valAx>
        <c:axId val="175248528"/>
        <c:scaling>
          <c:orientation val="minMax"/>
          <c:max val="80000"/>
          <c:min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5247968"/>
        <c:crosses val="autoZero"/>
        <c:crossBetween val="between"/>
        <c:majorUnit val="8000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52490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524964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5249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249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7 and 8'!$E$7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7 and 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7 and 8'!$E$8:$E$19</c:f>
              <c:numCache>
                <c:formatCode>#,##0</c:formatCode>
                <c:ptCount val="12"/>
                <c:pt idx="0">
                  <c:v>260893</c:v>
                </c:pt>
                <c:pt idx="1">
                  <c:v>265587</c:v>
                </c:pt>
                <c:pt idx="2">
                  <c:v>295120</c:v>
                </c:pt>
                <c:pt idx="3">
                  <c:v>278515</c:v>
                </c:pt>
                <c:pt idx="4">
                  <c:v>305663</c:v>
                </c:pt>
                <c:pt idx="5">
                  <c:v>295892</c:v>
                </c:pt>
                <c:pt idx="6">
                  <c:v>296689</c:v>
                </c:pt>
                <c:pt idx="7">
                  <c:v>288872</c:v>
                </c:pt>
                <c:pt idx="8">
                  <c:v>293004</c:v>
                </c:pt>
                <c:pt idx="9">
                  <c:v>302507</c:v>
                </c:pt>
                <c:pt idx="10">
                  <c:v>296868</c:v>
                </c:pt>
                <c:pt idx="11">
                  <c:v>290161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261376"/>
        <c:axId val="175261936"/>
      </c:lineChart>
      <c:lineChart>
        <c:grouping val="standard"/>
        <c:varyColors val="0"/>
        <c:ser>
          <c:idx val="1"/>
          <c:order val="1"/>
          <c:tx>
            <c:strRef>
              <c:f>'Figures 7 and 8'!$F$7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7 and 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7 and 8'!$F$8:$F$19</c:f>
              <c:numCache>
                <c:formatCode>#,##0</c:formatCode>
                <c:ptCount val="12"/>
                <c:pt idx="0">
                  <c:v>18887489921</c:v>
                </c:pt>
                <c:pt idx="1">
                  <c:v>15430918129</c:v>
                </c:pt>
                <c:pt idx="2">
                  <c:v>21019198871</c:v>
                </c:pt>
                <c:pt idx="3">
                  <c:v>19865118301</c:v>
                </c:pt>
                <c:pt idx="4">
                  <c:v>20470603591</c:v>
                </c:pt>
                <c:pt idx="5">
                  <c:v>22158276936</c:v>
                </c:pt>
                <c:pt idx="6">
                  <c:v>22527550419</c:v>
                </c:pt>
                <c:pt idx="7">
                  <c:v>18761651867</c:v>
                </c:pt>
                <c:pt idx="8">
                  <c:v>22778651688</c:v>
                </c:pt>
                <c:pt idx="9">
                  <c:v>19942640638</c:v>
                </c:pt>
                <c:pt idx="10">
                  <c:v>27892516603</c:v>
                </c:pt>
                <c:pt idx="11">
                  <c:v>26571501825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263056"/>
        <c:axId val="175262496"/>
      </c:lineChart>
      <c:catAx>
        <c:axId val="17526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5261936"/>
        <c:crosses val="autoZero"/>
        <c:auto val="1"/>
        <c:lblAlgn val="ctr"/>
        <c:lblOffset val="100"/>
        <c:noMultiLvlLbl val="0"/>
      </c:catAx>
      <c:valAx>
        <c:axId val="1752619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526137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52624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526305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5263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262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9'!$B$5:$B$6</c:f>
              <c:strCache>
                <c:ptCount val="2"/>
                <c:pt idx="0">
                  <c:v>Total</c:v>
                </c:pt>
                <c:pt idx="1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9'!$A$7:$A$42</c:f>
              <c:strCache>
                <c:ptCount val="36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5/15</c:v>
                </c:pt>
                <c:pt idx="5">
                  <c:v>6/15</c:v>
                </c:pt>
                <c:pt idx="6">
                  <c:v>7/15</c:v>
                </c:pt>
                <c:pt idx="7">
                  <c:v>8/15</c:v>
                </c:pt>
                <c:pt idx="8">
                  <c:v>9/15</c:v>
                </c:pt>
                <c:pt idx="9">
                  <c:v>10/15</c:v>
                </c:pt>
                <c:pt idx="10">
                  <c:v>11/15</c:v>
                </c:pt>
                <c:pt idx="11">
                  <c:v>12/15</c:v>
                </c:pt>
                <c:pt idx="12">
                  <c:v>1/16</c:v>
                </c:pt>
                <c:pt idx="13">
                  <c:v>2/16</c:v>
                </c:pt>
                <c:pt idx="14">
                  <c:v>3/16</c:v>
                </c:pt>
                <c:pt idx="15">
                  <c:v>4/16</c:v>
                </c:pt>
                <c:pt idx="16">
                  <c:v>5/16</c:v>
                </c:pt>
                <c:pt idx="17">
                  <c:v>6/16</c:v>
                </c:pt>
                <c:pt idx="18">
                  <c:v>7/16</c:v>
                </c:pt>
                <c:pt idx="19">
                  <c:v>8/16</c:v>
                </c:pt>
                <c:pt idx="20">
                  <c:v>9/16</c:v>
                </c:pt>
                <c:pt idx="21">
                  <c:v>10/16</c:v>
                </c:pt>
                <c:pt idx="22">
                  <c:v>11/16</c:v>
                </c:pt>
                <c:pt idx="23">
                  <c:v>12/16</c:v>
                </c:pt>
                <c:pt idx="24">
                  <c:v>1/17</c:v>
                </c:pt>
                <c:pt idx="25">
                  <c:v>2/17</c:v>
                </c:pt>
                <c:pt idx="26">
                  <c:v>3/17</c:v>
                </c:pt>
                <c:pt idx="27">
                  <c:v>4/17</c:v>
                </c:pt>
                <c:pt idx="28">
                  <c:v>5/17</c:v>
                </c:pt>
                <c:pt idx="29">
                  <c:v>6/17</c:v>
                </c:pt>
                <c:pt idx="30">
                  <c:v>7/17</c:v>
                </c:pt>
                <c:pt idx="31">
                  <c:v>8/17</c:v>
                </c:pt>
                <c:pt idx="32">
                  <c:v>9/17</c:v>
                </c:pt>
                <c:pt idx="33">
                  <c:v>10/17</c:v>
                </c:pt>
                <c:pt idx="34">
                  <c:v>11/17</c:v>
                </c:pt>
                <c:pt idx="35">
                  <c:v>12/17</c:v>
                </c:pt>
              </c:strCache>
            </c:strRef>
          </c:cat>
          <c:val>
            <c:numRef>
              <c:f>'Figure 9'!$B$7:$B$42</c:f>
              <c:numCache>
                <c:formatCode>#,##0</c:formatCode>
                <c:ptCount val="36"/>
                <c:pt idx="0">
                  <c:v>19220610</c:v>
                </c:pt>
                <c:pt idx="1">
                  <c:v>19222624</c:v>
                </c:pt>
                <c:pt idx="2">
                  <c:v>21268974</c:v>
                </c:pt>
                <c:pt idx="3">
                  <c:v>20706860</c:v>
                </c:pt>
                <c:pt idx="4">
                  <c:v>20712268</c:v>
                </c:pt>
                <c:pt idx="5">
                  <c:v>21645519</c:v>
                </c:pt>
                <c:pt idx="6">
                  <c:v>22284524</c:v>
                </c:pt>
                <c:pt idx="7">
                  <c:v>20290763</c:v>
                </c:pt>
                <c:pt idx="8">
                  <c:v>21713845</c:v>
                </c:pt>
                <c:pt idx="9">
                  <c:v>21644419</c:v>
                </c:pt>
                <c:pt idx="10">
                  <c:v>21963607</c:v>
                </c:pt>
                <c:pt idx="11">
                  <c:v>23310223</c:v>
                </c:pt>
                <c:pt idx="12">
                  <c:v>19572521</c:v>
                </c:pt>
                <c:pt idx="13">
                  <c:v>20759023</c:v>
                </c:pt>
                <c:pt idx="14">
                  <c:v>21787052</c:v>
                </c:pt>
                <c:pt idx="15">
                  <c:v>22104496</c:v>
                </c:pt>
                <c:pt idx="16">
                  <c:v>22734115</c:v>
                </c:pt>
                <c:pt idx="17">
                  <c:v>22591351</c:v>
                </c:pt>
                <c:pt idx="18">
                  <c:v>22761999</c:v>
                </c:pt>
                <c:pt idx="19">
                  <c:v>23124542</c:v>
                </c:pt>
                <c:pt idx="20">
                  <c:v>22597018</c:v>
                </c:pt>
                <c:pt idx="21">
                  <c:v>22781413</c:v>
                </c:pt>
                <c:pt idx="22">
                  <c:v>22468079</c:v>
                </c:pt>
                <c:pt idx="23">
                  <c:v>22513391</c:v>
                </c:pt>
                <c:pt idx="24">
                  <c:v>20955308</c:v>
                </c:pt>
                <c:pt idx="25">
                  <c:v>21461617</c:v>
                </c:pt>
                <c:pt idx="26">
                  <c:v>23269404</c:v>
                </c:pt>
                <c:pt idx="27">
                  <c:v>21975919</c:v>
                </c:pt>
                <c:pt idx="28">
                  <c:v>23762893</c:v>
                </c:pt>
                <c:pt idx="29">
                  <c:v>23056687</c:v>
                </c:pt>
                <c:pt idx="30">
                  <c:v>23665466</c:v>
                </c:pt>
                <c:pt idx="31">
                  <c:v>23624678</c:v>
                </c:pt>
                <c:pt idx="32">
                  <c:v>23058372</c:v>
                </c:pt>
                <c:pt idx="33">
                  <c:v>23944573</c:v>
                </c:pt>
                <c:pt idx="34">
                  <c:v>23435554</c:v>
                </c:pt>
                <c:pt idx="35">
                  <c:v>24037316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61296"/>
        <c:axId val="175361856"/>
      </c:lineChart>
      <c:lineChart>
        <c:grouping val="standard"/>
        <c:varyColors val="0"/>
        <c:ser>
          <c:idx val="1"/>
          <c:order val="1"/>
          <c:tx>
            <c:strRef>
              <c:f>'Figure 9'!$C$5:$C$6</c:f>
              <c:strCache>
                <c:ptCount val="2"/>
                <c:pt idx="0">
                  <c:v>Total</c:v>
                </c:pt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9'!$A$7:$A$42</c:f>
              <c:strCache>
                <c:ptCount val="36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5/15</c:v>
                </c:pt>
                <c:pt idx="5">
                  <c:v>6/15</c:v>
                </c:pt>
                <c:pt idx="6">
                  <c:v>7/15</c:v>
                </c:pt>
                <c:pt idx="7">
                  <c:v>8/15</c:v>
                </c:pt>
                <c:pt idx="8">
                  <c:v>9/15</c:v>
                </c:pt>
                <c:pt idx="9">
                  <c:v>10/15</c:v>
                </c:pt>
                <c:pt idx="10">
                  <c:v>11/15</c:v>
                </c:pt>
                <c:pt idx="11">
                  <c:v>12/15</c:v>
                </c:pt>
                <c:pt idx="12">
                  <c:v>1/16</c:v>
                </c:pt>
                <c:pt idx="13">
                  <c:v>2/16</c:v>
                </c:pt>
                <c:pt idx="14">
                  <c:v>3/16</c:v>
                </c:pt>
                <c:pt idx="15">
                  <c:v>4/16</c:v>
                </c:pt>
                <c:pt idx="16">
                  <c:v>5/16</c:v>
                </c:pt>
                <c:pt idx="17">
                  <c:v>6/16</c:v>
                </c:pt>
                <c:pt idx="18">
                  <c:v>7/16</c:v>
                </c:pt>
                <c:pt idx="19">
                  <c:v>8/16</c:v>
                </c:pt>
                <c:pt idx="20">
                  <c:v>9/16</c:v>
                </c:pt>
                <c:pt idx="21">
                  <c:v>10/16</c:v>
                </c:pt>
                <c:pt idx="22">
                  <c:v>11/16</c:v>
                </c:pt>
                <c:pt idx="23">
                  <c:v>12/16</c:v>
                </c:pt>
                <c:pt idx="24">
                  <c:v>1/17</c:v>
                </c:pt>
                <c:pt idx="25">
                  <c:v>2/17</c:v>
                </c:pt>
                <c:pt idx="26">
                  <c:v>3/17</c:v>
                </c:pt>
                <c:pt idx="27">
                  <c:v>4/17</c:v>
                </c:pt>
                <c:pt idx="28">
                  <c:v>5/17</c:v>
                </c:pt>
                <c:pt idx="29">
                  <c:v>6/17</c:v>
                </c:pt>
                <c:pt idx="30">
                  <c:v>7/17</c:v>
                </c:pt>
                <c:pt idx="31">
                  <c:v>8/17</c:v>
                </c:pt>
                <c:pt idx="32">
                  <c:v>9/17</c:v>
                </c:pt>
                <c:pt idx="33">
                  <c:v>10/17</c:v>
                </c:pt>
                <c:pt idx="34">
                  <c:v>11/17</c:v>
                </c:pt>
                <c:pt idx="35">
                  <c:v>12/17</c:v>
                </c:pt>
              </c:strCache>
            </c:strRef>
          </c:cat>
          <c:val>
            <c:numRef>
              <c:f>'Figure 9'!$C$7:$C$42</c:f>
              <c:numCache>
                <c:formatCode>#,##0</c:formatCode>
                <c:ptCount val="36"/>
                <c:pt idx="0">
                  <c:v>117746193371</c:v>
                </c:pt>
                <c:pt idx="1">
                  <c:v>114441111216</c:v>
                </c:pt>
                <c:pt idx="2">
                  <c:v>129454132390</c:v>
                </c:pt>
                <c:pt idx="3">
                  <c:v>120641602223</c:v>
                </c:pt>
                <c:pt idx="4">
                  <c:v>118288066919</c:v>
                </c:pt>
                <c:pt idx="5">
                  <c:v>131829213732</c:v>
                </c:pt>
                <c:pt idx="6">
                  <c:v>150111362301</c:v>
                </c:pt>
                <c:pt idx="7">
                  <c:v>118997367052</c:v>
                </c:pt>
                <c:pt idx="8">
                  <c:v>136632827175</c:v>
                </c:pt>
                <c:pt idx="9">
                  <c:v>127247829387</c:v>
                </c:pt>
                <c:pt idx="10">
                  <c:v>125276171726</c:v>
                </c:pt>
                <c:pt idx="11">
                  <c:v>160656578163</c:v>
                </c:pt>
                <c:pt idx="12">
                  <c:v>111090376248</c:v>
                </c:pt>
                <c:pt idx="13">
                  <c:v>116378446595</c:v>
                </c:pt>
                <c:pt idx="14">
                  <c:v>131584930167</c:v>
                </c:pt>
                <c:pt idx="15">
                  <c:v>124543079861</c:v>
                </c:pt>
                <c:pt idx="16">
                  <c:v>126918216740</c:v>
                </c:pt>
                <c:pt idx="17">
                  <c:v>133149960530</c:v>
                </c:pt>
                <c:pt idx="18">
                  <c:v>134714118502</c:v>
                </c:pt>
                <c:pt idx="19">
                  <c:v>134633288535</c:v>
                </c:pt>
                <c:pt idx="20">
                  <c:v>140121857616</c:v>
                </c:pt>
                <c:pt idx="21">
                  <c:v>129746620058</c:v>
                </c:pt>
                <c:pt idx="22">
                  <c:v>130521661308</c:v>
                </c:pt>
                <c:pt idx="23">
                  <c:v>130853448053</c:v>
                </c:pt>
                <c:pt idx="24">
                  <c:v>122855794030</c:v>
                </c:pt>
                <c:pt idx="25">
                  <c:v>123603229830</c:v>
                </c:pt>
                <c:pt idx="26">
                  <c:v>131528207018</c:v>
                </c:pt>
                <c:pt idx="27">
                  <c:v>116406144000</c:v>
                </c:pt>
                <c:pt idx="28">
                  <c:v>127640301569</c:v>
                </c:pt>
                <c:pt idx="29">
                  <c:v>132477081553</c:v>
                </c:pt>
                <c:pt idx="30">
                  <c:v>139646263894</c:v>
                </c:pt>
                <c:pt idx="31">
                  <c:v>133973176746</c:v>
                </c:pt>
                <c:pt idx="32">
                  <c:v>133587855297</c:v>
                </c:pt>
                <c:pt idx="33">
                  <c:v>133678509664</c:v>
                </c:pt>
                <c:pt idx="34">
                  <c:v>146779437330</c:v>
                </c:pt>
                <c:pt idx="35">
                  <c:v>142549286593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72432"/>
        <c:axId val="175871872"/>
      </c:lineChart>
      <c:catAx>
        <c:axId val="17536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5361856"/>
        <c:crosses val="autoZero"/>
        <c:auto val="1"/>
        <c:lblAlgn val="ctr"/>
        <c:lblOffset val="100"/>
        <c:noMultiLvlLbl val="1"/>
      </c:catAx>
      <c:valAx>
        <c:axId val="17536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536129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7777777777777776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587187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587243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554155730533683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587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8718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10 and 11'!$C$6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10 and 11'!$B$7:$B$18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10 and 11'!$C$7:$C$18</c:f>
              <c:numCache>
                <c:formatCode>#,##0</c:formatCode>
                <c:ptCount val="12"/>
                <c:pt idx="0">
                  <c:v>10821125</c:v>
                </c:pt>
                <c:pt idx="1">
                  <c:v>10691499</c:v>
                </c:pt>
                <c:pt idx="2">
                  <c:v>11835240</c:v>
                </c:pt>
                <c:pt idx="3">
                  <c:v>10949115</c:v>
                </c:pt>
                <c:pt idx="4">
                  <c:v>11627274</c:v>
                </c:pt>
                <c:pt idx="5">
                  <c:v>11433529</c:v>
                </c:pt>
                <c:pt idx="6">
                  <c:v>11531243</c:v>
                </c:pt>
                <c:pt idx="7">
                  <c:v>11112689</c:v>
                </c:pt>
                <c:pt idx="8">
                  <c:v>11707952</c:v>
                </c:pt>
                <c:pt idx="9">
                  <c:v>12120155</c:v>
                </c:pt>
                <c:pt idx="10">
                  <c:v>11802100</c:v>
                </c:pt>
                <c:pt idx="11">
                  <c:v>11800187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25120"/>
        <c:axId val="175925680"/>
      </c:lineChart>
      <c:lineChart>
        <c:grouping val="standard"/>
        <c:varyColors val="0"/>
        <c:ser>
          <c:idx val="1"/>
          <c:order val="1"/>
          <c:tx>
            <c:strRef>
              <c:f>'Figures 10 and 11'!$D$6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10 and 11'!$B$7:$B$18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10 and 11'!$D$7:$D$18</c:f>
              <c:numCache>
                <c:formatCode>#,##0</c:formatCode>
                <c:ptCount val="12"/>
                <c:pt idx="0">
                  <c:v>8759810238</c:v>
                </c:pt>
                <c:pt idx="1">
                  <c:v>9038336588</c:v>
                </c:pt>
                <c:pt idx="2">
                  <c:v>10029907827</c:v>
                </c:pt>
                <c:pt idx="3">
                  <c:v>8956813346</c:v>
                </c:pt>
                <c:pt idx="4">
                  <c:v>9749173580</c:v>
                </c:pt>
                <c:pt idx="5">
                  <c:v>9336933367</c:v>
                </c:pt>
                <c:pt idx="6">
                  <c:v>9936326981</c:v>
                </c:pt>
                <c:pt idx="7">
                  <c:v>9030248875</c:v>
                </c:pt>
                <c:pt idx="8">
                  <c:v>9543758099</c:v>
                </c:pt>
                <c:pt idx="9">
                  <c:v>10233352453</c:v>
                </c:pt>
                <c:pt idx="10">
                  <c:v>10595931272</c:v>
                </c:pt>
                <c:pt idx="11">
                  <c:v>10724904362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26800"/>
        <c:axId val="175926240"/>
      </c:lineChart>
      <c:catAx>
        <c:axId val="17592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5925680"/>
        <c:crosses val="autoZero"/>
        <c:auto val="1"/>
        <c:lblAlgn val="ctr"/>
        <c:lblOffset val="100"/>
        <c:noMultiLvlLbl val="0"/>
      </c:catAx>
      <c:valAx>
        <c:axId val="175925680"/>
        <c:scaling>
          <c:orientation val="minMax"/>
          <c:min val="9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59251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592624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592680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5926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926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0EC06E2-BBA1-496A-AAC8-D43A1FA4CC9A}" type="doc">
      <dgm:prSet loTypeId="urn:microsoft.com/office/officeart/2008/layout/HalfCircleOrganizationChart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hr-HR"/>
        </a:p>
      </dgm:t>
    </dgm:pt>
    <dgm:pt modelId="{1735D7B6-6CE0-4BC3-AE11-99B7E121CB79}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Credit transfers</a:t>
          </a:r>
        </a:p>
      </dgm:t>
    </dgm:pt>
    <dgm:pt modelId="{1DF7BC70-1A68-4C22-B278-E2BC450BDFC8}" type="par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5DD1757-AF86-441A-81F1-CFB774C41B3B}" type="sib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BC77CFD-8C4C-4B6E-8AF6-1049BAB19072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Sent credit transfers</a:t>
          </a:r>
        </a:p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40C9262-4FFF-4EC5-9E02-A17E831915FD}" type="par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3B302FA-2576-4FD0-8C48-A38A7A407D96}" type="sib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0C56E094-8837-41D6-A761-CB6866F8750B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Received credit transfers</a:t>
          </a:r>
        </a:p>
      </dgm:t>
    </dgm:pt>
    <dgm:pt modelId="{1AD3CA36-6E2D-4F42-B86C-EEBB239FEBB5}" type="par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39DE5AD9-DFA1-44DC-8515-D05F29699C07}" type="sib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2B941FD-2779-44EA-81E8-2A83C34CB8E1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Standing orders</a:t>
          </a:r>
        </a:p>
      </dgm:t>
    </dgm:pt>
    <dgm:pt modelId="{09E97549-93A9-473C-B08F-1C068FD1CBCE}" type="par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48AB2B87-E3D7-4765-A56F-BB4A042FFB30}" type="sib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181E2672-2784-46C4-9033-FE9D557BCD09}" type="pres">
      <dgm:prSet presAssocID="{00EC06E2-BBA1-496A-AAC8-D43A1FA4CC9A}" presName="Name0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hr-HR"/>
        </a:p>
      </dgm:t>
    </dgm:pt>
    <dgm:pt modelId="{6AE944BA-3B47-433A-84B7-51CEF2BF7F0D}" type="pres">
      <dgm:prSet presAssocID="{1735D7B6-6CE0-4BC3-AE11-99B7E121CB79}" presName="hierRoot1" presStyleCnt="0">
        <dgm:presLayoutVars>
          <dgm:hierBranch val="init"/>
        </dgm:presLayoutVars>
      </dgm:prSet>
      <dgm:spPr/>
    </dgm:pt>
    <dgm:pt modelId="{078E55D5-75FF-429A-A71F-3B6104017A8B}" type="pres">
      <dgm:prSet presAssocID="{1735D7B6-6CE0-4BC3-AE11-99B7E121CB79}" presName="rootComposite1" presStyleCnt="0"/>
      <dgm:spPr/>
    </dgm:pt>
    <dgm:pt modelId="{853716A7-67CA-4DB8-BEA0-707FFAF96BB5}" type="pres">
      <dgm:prSet presAssocID="{1735D7B6-6CE0-4BC3-AE11-99B7E121CB79}" presName="rootText1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174CD0E3-D471-4265-80AD-B8152ECFF08B}" type="pres">
      <dgm:prSet presAssocID="{1735D7B6-6CE0-4BC3-AE11-99B7E121CB79}" presName="topArc1" presStyleLbl="parChTrans1D1" presStyleIdx="0" presStyleCnt="8"/>
      <dgm:spPr/>
    </dgm:pt>
    <dgm:pt modelId="{62BB8892-FA76-43C2-8383-F064FE01299A}" type="pres">
      <dgm:prSet presAssocID="{1735D7B6-6CE0-4BC3-AE11-99B7E121CB79}" presName="bottomArc1" presStyleLbl="parChTrans1D1" presStyleIdx="1" presStyleCnt="8"/>
      <dgm:spPr/>
    </dgm:pt>
    <dgm:pt modelId="{5A7D2266-8DA9-432C-9015-71AC4821D130}" type="pres">
      <dgm:prSet presAssocID="{1735D7B6-6CE0-4BC3-AE11-99B7E121CB79}" presName="topConnNode1" presStyleLbl="node1" presStyleIdx="0" presStyleCnt="0"/>
      <dgm:spPr/>
      <dgm:t>
        <a:bodyPr/>
        <a:lstStyle/>
        <a:p>
          <a:endParaRPr lang="hr-HR"/>
        </a:p>
      </dgm:t>
    </dgm:pt>
    <dgm:pt modelId="{33548E03-8E51-43C6-8CEB-42E73683A0D9}" type="pres">
      <dgm:prSet presAssocID="{1735D7B6-6CE0-4BC3-AE11-99B7E121CB79}" presName="hierChild2" presStyleCnt="0"/>
      <dgm:spPr/>
    </dgm:pt>
    <dgm:pt modelId="{92572EDB-C045-48A2-AF3A-FF4620D40900}" type="pres">
      <dgm:prSet presAssocID="{1735D7B6-6CE0-4BC3-AE11-99B7E121CB79}" presName="hierChild3" presStyleCnt="0"/>
      <dgm:spPr/>
    </dgm:pt>
    <dgm:pt modelId="{9F8550E8-4580-4B62-BB04-5109CF417617}" type="pres">
      <dgm:prSet presAssocID="{C40C9262-4FFF-4EC5-9E02-A17E831915FD}" presName="Name101" presStyleLbl="parChTrans1D2" presStyleIdx="0" presStyleCnt="2"/>
      <dgm:spPr/>
      <dgm:t>
        <a:bodyPr/>
        <a:lstStyle/>
        <a:p>
          <a:endParaRPr lang="hr-HR"/>
        </a:p>
      </dgm:t>
    </dgm:pt>
    <dgm:pt modelId="{4E864768-572F-4B11-B6BD-4E7B8F80ACF0}" type="pres">
      <dgm:prSet presAssocID="{2BC77CFD-8C4C-4B6E-8AF6-1049BAB19072}" presName="hierRoot3" presStyleCnt="0">
        <dgm:presLayoutVars>
          <dgm:hierBranch val="init"/>
        </dgm:presLayoutVars>
      </dgm:prSet>
      <dgm:spPr/>
    </dgm:pt>
    <dgm:pt modelId="{AE44457D-E793-4C3C-B739-C95A744DC445}" type="pres">
      <dgm:prSet presAssocID="{2BC77CFD-8C4C-4B6E-8AF6-1049BAB19072}" presName="rootComposite3" presStyleCnt="0"/>
      <dgm:spPr/>
    </dgm:pt>
    <dgm:pt modelId="{07654BDC-9667-44FE-86A7-B40527373851}" type="pres">
      <dgm:prSet presAssocID="{2BC77CFD-8C4C-4B6E-8AF6-1049BAB19072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6216C338-D425-4ADA-A780-3FCB553CDF9D}" type="pres">
      <dgm:prSet presAssocID="{2BC77CFD-8C4C-4B6E-8AF6-1049BAB19072}" presName="topArc3" presStyleLbl="parChTrans1D1" presStyleIdx="2" presStyleCnt="8"/>
      <dgm:spPr/>
    </dgm:pt>
    <dgm:pt modelId="{B721C29F-C862-4E12-8F3F-A672DB803EE2}" type="pres">
      <dgm:prSet presAssocID="{2BC77CFD-8C4C-4B6E-8AF6-1049BAB19072}" presName="bottomArc3" presStyleLbl="parChTrans1D1" presStyleIdx="3" presStyleCnt="8"/>
      <dgm:spPr/>
    </dgm:pt>
    <dgm:pt modelId="{E09B18C3-196F-460E-A153-EC2C1561F197}" type="pres">
      <dgm:prSet presAssocID="{2BC77CFD-8C4C-4B6E-8AF6-1049BAB19072}" presName="topConnNode3" presStyleLbl="asst1" presStyleIdx="0" presStyleCnt="0"/>
      <dgm:spPr/>
      <dgm:t>
        <a:bodyPr/>
        <a:lstStyle/>
        <a:p>
          <a:endParaRPr lang="hr-HR"/>
        </a:p>
      </dgm:t>
    </dgm:pt>
    <dgm:pt modelId="{D013A305-8D97-4EED-ABB7-EF2156C71C1B}" type="pres">
      <dgm:prSet presAssocID="{2BC77CFD-8C4C-4B6E-8AF6-1049BAB19072}" presName="hierChild6" presStyleCnt="0"/>
      <dgm:spPr/>
    </dgm:pt>
    <dgm:pt modelId="{48630389-831D-4186-8368-552A184E8A5F}" type="pres">
      <dgm:prSet presAssocID="{2BC77CFD-8C4C-4B6E-8AF6-1049BAB19072}" presName="hierChild7" presStyleCnt="0"/>
      <dgm:spPr/>
    </dgm:pt>
    <dgm:pt modelId="{A7B56731-1315-4389-A587-18D567A06460}" type="pres">
      <dgm:prSet presAssocID="{09E97549-93A9-473C-B08F-1C068FD1CBCE}" presName="Name101" presStyleLbl="parChTrans1D3" presStyleIdx="0" presStyleCnt="1"/>
      <dgm:spPr/>
      <dgm:t>
        <a:bodyPr/>
        <a:lstStyle/>
        <a:p>
          <a:endParaRPr lang="hr-HR"/>
        </a:p>
      </dgm:t>
    </dgm:pt>
    <dgm:pt modelId="{34CD7E8C-4052-4F40-A3AE-D8BD38A67571}" type="pres">
      <dgm:prSet presAssocID="{D2B941FD-2779-44EA-81E8-2A83C34CB8E1}" presName="hierRoot3" presStyleCnt="0">
        <dgm:presLayoutVars>
          <dgm:hierBranch val="init"/>
        </dgm:presLayoutVars>
      </dgm:prSet>
      <dgm:spPr/>
    </dgm:pt>
    <dgm:pt modelId="{B9889B26-B6ED-4D0B-AA6A-2C97430844F1}" type="pres">
      <dgm:prSet presAssocID="{D2B941FD-2779-44EA-81E8-2A83C34CB8E1}" presName="rootComposite3" presStyleCnt="0"/>
      <dgm:spPr/>
    </dgm:pt>
    <dgm:pt modelId="{84F27BC5-4916-443C-BE22-BD892E4552D3}" type="pres">
      <dgm:prSet presAssocID="{D2B941FD-2779-44EA-81E8-2A83C34CB8E1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7A85989E-E17E-44B5-895A-32F97856A921}" type="pres">
      <dgm:prSet presAssocID="{D2B941FD-2779-44EA-81E8-2A83C34CB8E1}" presName="topArc3" presStyleLbl="parChTrans1D1" presStyleIdx="4" presStyleCnt="8"/>
      <dgm:spPr/>
    </dgm:pt>
    <dgm:pt modelId="{BED63D6A-4442-4750-89E8-068E77F1308C}" type="pres">
      <dgm:prSet presAssocID="{D2B941FD-2779-44EA-81E8-2A83C34CB8E1}" presName="bottomArc3" presStyleLbl="parChTrans1D1" presStyleIdx="5" presStyleCnt="8"/>
      <dgm:spPr/>
    </dgm:pt>
    <dgm:pt modelId="{B259551F-A698-42BF-A11D-30B4E7D1EE47}" type="pres">
      <dgm:prSet presAssocID="{D2B941FD-2779-44EA-81E8-2A83C34CB8E1}" presName="topConnNode3" presStyleLbl="asst1" presStyleIdx="0" presStyleCnt="0"/>
      <dgm:spPr/>
      <dgm:t>
        <a:bodyPr/>
        <a:lstStyle/>
        <a:p>
          <a:endParaRPr lang="hr-HR"/>
        </a:p>
      </dgm:t>
    </dgm:pt>
    <dgm:pt modelId="{B12E60CB-BAB1-480D-A797-2AC17776AD51}" type="pres">
      <dgm:prSet presAssocID="{D2B941FD-2779-44EA-81E8-2A83C34CB8E1}" presName="hierChild6" presStyleCnt="0"/>
      <dgm:spPr/>
    </dgm:pt>
    <dgm:pt modelId="{0D02AA82-DA1D-4BEC-87C6-00F47136ECB2}" type="pres">
      <dgm:prSet presAssocID="{D2B941FD-2779-44EA-81E8-2A83C34CB8E1}" presName="hierChild7" presStyleCnt="0"/>
      <dgm:spPr/>
    </dgm:pt>
    <dgm:pt modelId="{A57D6E11-9888-43F3-87CA-9400F9757E1D}" type="pres">
      <dgm:prSet presAssocID="{1AD3CA36-6E2D-4F42-B86C-EEBB239FEBB5}" presName="Name101" presStyleLbl="parChTrans1D2" presStyleIdx="1" presStyleCnt="2"/>
      <dgm:spPr/>
      <dgm:t>
        <a:bodyPr/>
        <a:lstStyle/>
        <a:p>
          <a:endParaRPr lang="hr-HR"/>
        </a:p>
      </dgm:t>
    </dgm:pt>
    <dgm:pt modelId="{3B00FA46-FC5C-48AC-8576-EE44151459F3}" type="pres">
      <dgm:prSet presAssocID="{0C56E094-8837-41D6-A761-CB6866F8750B}" presName="hierRoot3" presStyleCnt="0">
        <dgm:presLayoutVars>
          <dgm:hierBranch val="init"/>
        </dgm:presLayoutVars>
      </dgm:prSet>
      <dgm:spPr/>
    </dgm:pt>
    <dgm:pt modelId="{9A4CDE04-4A45-4F44-A862-2CEF62229FD3}" type="pres">
      <dgm:prSet presAssocID="{0C56E094-8837-41D6-A761-CB6866F8750B}" presName="rootComposite3" presStyleCnt="0"/>
      <dgm:spPr/>
    </dgm:pt>
    <dgm:pt modelId="{E9C23219-9C41-443C-A6CE-8DD59CE162A3}" type="pres">
      <dgm:prSet presAssocID="{0C56E094-8837-41D6-A761-CB6866F8750B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BF523314-FA68-4D39-96BB-36DA6041523E}" type="pres">
      <dgm:prSet presAssocID="{0C56E094-8837-41D6-A761-CB6866F8750B}" presName="topArc3" presStyleLbl="parChTrans1D1" presStyleIdx="6" presStyleCnt="8"/>
      <dgm:spPr/>
    </dgm:pt>
    <dgm:pt modelId="{D89083A9-97EB-436A-838C-37943618D802}" type="pres">
      <dgm:prSet presAssocID="{0C56E094-8837-41D6-A761-CB6866F8750B}" presName="bottomArc3" presStyleLbl="parChTrans1D1" presStyleIdx="7" presStyleCnt="8"/>
      <dgm:spPr/>
    </dgm:pt>
    <dgm:pt modelId="{09C65135-3F1B-4BBD-BEC3-257DB3B696D4}" type="pres">
      <dgm:prSet presAssocID="{0C56E094-8837-41D6-A761-CB6866F8750B}" presName="topConnNode3" presStyleLbl="asst1" presStyleIdx="0" presStyleCnt="0"/>
      <dgm:spPr/>
      <dgm:t>
        <a:bodyPr/>
        <a:lstStyle/>
        <a:p>
          <a:endParaRPr lang="hr-HR"/>
        </a:p>
      </dgm:t>
    </dgm:pt>
    <dgm:pt modelId="{A7C09342-EB31-48F7-8C0F-5D063C24478A}" type="pres">
      <dgm:prSet presAssocID="{0C56E094-8837-41D6-A761-CB6866F8750B}" presName="hierChild6" presStyleCnt="0"/>
      <dgm:spPr/>
    </dgm:pt>
    <dgm:pt modelId="{AA1E3335-7093-4D7C-82F6-9B2421CB2726}" type="pres">
      <dgm:prSet presAssocID="{0C56E094-8837-41D6-A761-CB6866F8750B}" presName="hierChild7" presStyleCnt="0"/>
      <dgm:spPr/>
    </dgm:pt>
  </dgm:ptLst>
  <dgm:cxnLst>
    <dgm:cxn modelId="{62E0B893-D433-427A-9412-C026A83DE84C}" type="presOf" srcId="{C40C9262-4FFF-4EC5-9E02-A17E831915FD}" destId="{9F8550E8-4580-4B62-BB04-5109CF417617}" srcOrd="0" destOrd="0" presId="urn:microsoft.com/office/officeart/2008/layout/HalfCircleOrganizationChart"/>
    <dgm:cxn modelId="{2A27AF55-467F-4A69-A647-940112A4FD5A}" type="presOf" srcId="{09E97549-93A9-473C-B08F-1C068FD1CBCE}" destId="{A7B56731-1315-4389-A587-18D567A06460}" srcOrd="0" destOrd="0" presId="urn:microsoft.com/office/officeart/2008/layout/HalfCircleOrganizationChart"/>
    <dgm:cxn modelId="{C8306CEE-1CE7-4598-8958-99925C59C6D0}" type="presOf" srcId="{00EC06E2-BBA1-496A-AAC8-D43A1FA4CC9A}" destId="{181E2672-2784-46C4-9033-FE9D557BCD09}" srcOrd="0" destOrd="0" presId="urn:microsoft.com/office/officeart/2008/layout/HalfCircleOrganizationChart"/>
    <dgm:cxn modelId="{E3EC5678-F5C2-4FF4-9E40-940BDAE6F3CC}" type="presOf" srcId="{0C56E094-8837-41D6-A761-CB6866F8750B}" destId="{E9C23219-9C41-443C-A6CE-8DD59CE162A3}" srcOrd="0" destOrd="0" presId="urn:microsoft.com/office/officeart/2008/layout/HalfCircleOrganizationChart"/>
    <dgm:cxn modelId="{BF60C088-87BB-48CB-8611-A5F8D214DEDA}" type="presOf" srcId="{D2B941FD-2779-44EA-81E8-2A83C34CB8E1}" destId="{B259551F-A698-42BF-A11D-30B4E7D1EE47}" srcOrd="1" destOrd="0" presId="urn:microsoft.com/office/officeart/2008/layout/HalfCircleOrganizationChart"/>
    <dgm:cxn modelId="{0691A5A9-91F1-47F6-8DE4-44364F9E7EAC}" srcId="{1735D7B6-6CE0-4BC3-AE11-99B7E121CB79}" destId="{0C56E094-8837-41D6-A761-CB6866F8750B}" srcOrd="1" destOrd="0" parTransId="{1AD3CA36-6E2D-4F42-B86C-EEBB239FEBB5}" sibTransId="{39DE5AD9-DFA1-44DC-8515-D05F29699C07}"/>
    <dgm:cxn modelId="{A72AC53C-FB27-46BB-A476-25F04A8D04EC}" type="presOf" srcId="{2BC77CFD-8C4C-4B6E-8AF6-1049BAB19072}" destId="{07654BDC-9667-44FE-86A7-B40527373851}" srcOrd="0" destOrd="0" presId="urn:microsoft.com/office/officeart/2008/layout/HalfCircleOrganizationChart"/>
    <dgm:cxn modelId="{71301DAF-7B6F-4235-93FC-262BFEBB7699}" srcId="{2BC77CFD-8C4C-4B6E-8AF6-1049BAB19072}" destId="{D2B941FD-2779-44EA-81E8-2A83C34CB8E1}" srcOrd="0" destOrd="0" parTransId="{09E97549-93A9-473C-B08F-1C068FD1CBCE}" sibTransId="{48AB2B87-E3D7-4765-A56F-BB4A042FFB30}"/>
    <dgm:cxn modelId="{DA01C6AA-7F90-4880-97DC-648B1A44BA30}" type="presOf" srcId="{1735D7B6-6CE0-4BC3-AE11-99B7E121CB79}" destId="{5A7D2266-8DA9-432C-9015-71AC4821D130}" srcOrd="1" destOrd="0" presId="urn:microsoft.com/office/officeart/2008/layout/HalfCircleOrganizationChart"/>
    <dgm:cxn modelId="{093139BC-F35F-40AE-848E-7E3CBE647E43}" srcId="{00EC06E2-BBA1-496A-AAC8-D43A1FA4CC9A}" destId="{1735D7B6-6CE0-4BC3-AE11-99B7E121CB79}" srcOrd="0" destOrd="0" parTransId="{1DF7BC70-1A68-4C22-B278-E2BC450BDFC8}" sibTransId="{C5DD1757-AF86-441A-81F1-CFB774C41B3B}"/>
    <dgm:cxn modelId="{7C941F19-6CF1-47AB-93AA-DB47CF9CAF72}" type="presOf" srcId="{2BC77CFD-8C4C-4B6E-8AF6-1049BAB19072}" destId="{E09B18C3-196F-460E-A153-EC2C1561F197}" srcOrd="1" destOrd="0" presId="urn:microsoft.com/office/officeart/2008/layout/HalfCircleOrganizationChart"/>
    <dgm:cxn modelId="{F32F482B-6DA4-451C-9245-0E6B0D8FC44B}" type="presOf" srcId="{1735D7B6-6CE0-4BC3-AE11-99B7E121CB79}" destId="{853716A7-67CA-4DB8-BEA0-707FFAF96BB5}" srcOrd="0" destOrd="0" presId="urn:microsoft.com/office/officeart/2008/layout/HalfCircleOrganizationChart"/>
    <dgm:cxn modelId="{8D0E82E4-39B6-4173-9D51-A7EA461B0E99}" type="presOf" srcId="{D2B941FD-2779-44EA-81E8-2A83C34CB8E1}" destId="{84F27BC5-4916-443C-BE22-BD892E4552D3}" srcOrd="0" destOrd="0" presId="urn:microsoft.com/office/officeart/2008/layout/HalfCircleOrganizationChart"/>
    <dgm:cxn modelId="{1371DDB7-CF69-4B1C-B373-904C46EEAE27}" type="presOf" srcId="{1AD3CA36-6E2D-4F42-B86C-EEBB239FEBB5}" destId="{A57D6E11-9888-43F3-87CA-9400F9757E1D}" srcOrd="0" destOrd="0" presId="urn:microsoft.com/office/officeart/2008/layout/HalfCircleOrganizationChart"/>
    <dgm:cxn modelId="{8487E574-0D40-4429-A8AC-75A6A04C3299}" srcId="{1735D7B6-6CE0-4BC3-AE11-99B7E121CB79}" destId="{2BC77CFD-8C4C-4B6E-8AF6-1049BAB19072}" srcOrd="0" destOrd="0" parTransId="{C40C9262-4FFF-4EC5-9E02-A17E831915FD}" sibTransId="{23B302FA-2576-4FD0-8C48-A38A7A407D96}"/>
    <dgm:cxn modelId="{24412BBF-2A53-48B3-ACA4-A967DB55178C}" type="presOf" srcId="{0C56E094-8837-41D6-A761-CB6866F8750B}" destId="{09C65135-3F1B-4BBD-BEC3-257DB3B696D4}" srcOrd="1" destOrd="0" presId="urn:microsoft.com/office/officeart/2008/layout/HalfCircleOrganizationChart"/>
    <dgm:cxn modelId="{E15986FC-FD1C-46B0-98C7-ECD602515C49}" type="presParOf" srcId="{181E2672-2784-46C4-9033-FE9D557BCD09}" destId="{6AE944BA-3B47-433A-84B7-51CEF2BF7F0D}" srcOrd="0" destOrd="0" presId="urn:microsoft.com/office/officeart/2008/layout/HalfCircleOrganizationChart"/>
    <dgm:cxn modelId="{123159EF-B2C7-41A7-BC61-89126EB37D4B}" type="presParOf" srcId="{6AE944BA-3B47-433A-84B7-51CEF2BF7F0D}" destId="{078E55D5-75FF-429A-A71F-3B6104017A8B}" srcOrd="0" destOrd="0" presId="urn:microsoft.com/office/officeart/2008/layout/HalfCircleOrganizationChart"/>
    <dgm:cxn modelId="{F60407CE-F00E-4C70-BAA9-ECC48B20DEC4}" type="presParOf" srcId="{078E55D5-75FF-429A-A71F-3B6104017A8B}" destId="{853716A7-67CA-4DB8-BEA0-707FFAF96BB5}" srcOrd="0" destOrd="0" presId="urn:microsoft.com/office/officeart/2008/layout/HalfCircleOrganizationChart"/>
    <dgm:cxn modelId="{0EFBB7D3-E138-4C0E-B632-08C6FA14C476}" type="presParOf" srcId="{078E55D5-75FF-429A-A71F-3B6104017A8B}" destId="{174CD0E3-D471-4265-80AD-B8152ECFF08B}" srcOrd="1" destOrd="0" presId="urn:microsoft.com/office/officeart/2008/layout/HalfCircleOrganizationChart"/>
    <dgm:cxn modelId="{5C6A4CBD-A398-40FA-BA3A-0CA50E0E369F}" type="presParOf" srcId="{078E55D5-75FF-429A-A71F-3B6104017A8B}" destId="{62BB8892-FA76-43C2-8383-F064FE01299A}" srcOrd="2" destOrd="0" presId="urn:microsoft.com/office/officeart/2008/layout/HalfCircleOrganizationChart"/>
    <dgm:cxn modelId="{2109EA24-F0AF-47C1-B4B1-6A4A717385FA}" type="presParOf" srcId="{078E55D5-75FF-429A-A71F-3B6104017A8B}" destId="{5A7D2266-8DA9-432C-9015-71AC4821D130}" srcOrd="3" destOrd="0" presId="urn:microsoft.com/office/officeart/2008/layout/HalfCircleOrganizationChart"/>
    <dgm:cxn modelId="{CA8DD542-154F-4B79-B5D6-42036D2F44EC}" type="presParOf" srcId="{6AE944BA-3B47-433A-84B7-51CEF2BF7F0D}" destId="{33548E03-8E51-43C6-8CEB-42E73683A0D9}" srcOrd="1" destOrd="0" presId="urn:microsoft.com/office/officeart/2008/layout/HalfCircleOrganizationChart"/>
    <dgm:cxn modelId="{7AC5CCFC-4EC4-49FC-95CD-E8CE2FF8A948}" type="presParOf" srcId="{6AE944BA-3B47-433A-84B7-51CEF2BF7F0D}" destId="{92572EDB-C045-48A2-AF3A-FF4620D40900}" srcOrd="2" destOrd="0" presId="urn:microsoft.com/office/officeart/2008/layout/HalfCircleOrganizationChart"/>
    <dgm:cxn modelId="{E89CEFB7-677F-4C65-904A-A9C15EEAA7D5}" type="presParOf" srcId="{92572EDB-C045-48A2-AF3A-FF4620D40900}" destId="{9F8550E8-4580-4B62-BB04-5109CF417617}" srcOrd="0" destOrd="0" presId="urn:microsoft.com/office/officeart/2008/layout/HalfCircleOrganizationChart"/>
    <dgm:cxn modelId="{1B3B8A91-8D0B-4F4C-9FE0-33194087F5F3}" type="presParOf" srcId="{92572EDB-C045-48A2-AF3A-FF4620D40900}" destId="{4E864768-572F-4B11-B6BD-4E7B8F80ACF0}" srcOrd="1" destOrd="0" presId="urn:microsoft.com/office/officeart/2008/layout/HalfCircleOrganizationChart"/>
    <dgm:cxn modelId="{0C636C43-E51C-4F70-8434-7A8807DE7C71}" type="presParOf" srcId="{4E864768-572F-4B11-B6BD-4E7B8F80ACF0}" destId="{AE44457D-E793-4C3C-B739-C95A744DC445}" srcOrd="0" destOrd="0" presId="urn:microsoft.com/office/officeart/2008/layout/HalfCircleOrganizationChart"/>
    <dgm:cxn modelId="{86368786-BDBA-4C72-85C5-F385D8433C36}" type="presParOf" srcId="{AE44457D-E793-4C3C-B739-C95A744DC445}" destId="{07654BDC-9667-44FE-86A7-B40527373851}" srcOrd="0" destOrd="0" presId="urn:microsoft.com/office/officeart/2008/layout/HalfCircleOrganizationChart"/>
    <dgm:cxn modelId="{8ADE0511-A2E5-4B31-9966-5DAD5D2A920F}" type="presParOf" srcId="{AE44457D-E793-4C3C-B739-C95A744DC445}" destId="{6216C338-D425-4ADA-A780-3FCB553CDF9D}" srcOrd="1" destOrd="0" presId="urn:microsoft.com/office/officeart/2008/layout/HalfCircleOrganizationChart"/>
    <dgm:cxn modelId="{1498EB30-0387-471D-8E1A-C93E202A797D}" type="presParOf" srcId="{AE44457D-E793-4C3C-B739-C95A744DC445}" destId="{B721C29F-C862-4E12-8F3F-A672DB803EE2}" srcOrd="2" destOrd="0" presId="urn:microsoft.com/office/officeart/2008/layout/HalfCircleOrganizationChart"/>
    <dgm:cxn modelId="{04D53488-93D7-47D7-864D-D7771A8D53EF}" type="presParOf" srcId="{AE44457D-E793-4C3C-B739-C95A744DC445}" destId="{E09B18C3-196F-460E-A153-EC2C1561F197}" srcOrd="3" destOrd="0" presId="urn:microsoft.com/office/officeart/2008/layout/HalfCircleOrganizationChart"/>
    <dgm:cxn modelId="{EC1FE6A6-53D4-48FF-AE62-B5C99D836E0F}" type="presParOf" srcId="{4E864768-572F-4B11-B6BD-4E7B8F80ACF0}" destId="{D013A305-8D97-4EED-ABB7-EF2156C71C1B}" srcOrd="1" destOrd="0" presId="urn:microsoft.com/office/officeart/2008/layout/HalfCircleOrganizationChart"/>
    <dgm:cxn modelId="{46F509B7-10B0-4105-ACDA-111C190B6EC6}" type="presParOf" srcId="{4E864768-572F-4B11-B6BD-4E7B8F80ACF0}" destId="{48630389-831D-4186-8368-552A184E8A5F}" srcOrd="2" destOrd="0" presId="urn:microsoft.com/office/officeart/2008/layout/HalfCircleOrganizationChart"/>
    <dgm:cxn modelId="{6C7922C3-63A9-44DB-948C-75B3306C3F01}" type="presParOf" srcId="{48630389-831D-4186-8368-552A184E8A5F}" destId="{A7B56731-1315-4389-A587-18D567A06460}" srcOrd="0" destOrd="0" presId="urn:microsoft.com/office/officeart/2008/layout/HalfCircleOrganizationChart"/>
    <dgm:cxn modelId="{CAF2FA51-454A-4763-9072-2AB4142BDA83}" type="presParOf" srcId="{48630389-831D-4186-8368-552A184E8A5F}" destId="{34CD7E8C-4052-4F40-A3AE-D8BD38A67571}" srcOrd="1" destOrd="0" presId="urn:microsoft.com/office/officeart/2008/layout/HalfCircleOrganizationChart"/>
    <dgm:cxn modelId="{7CEEA641-040B-4FC7-BA8B-8B24BB60F738}" type="presParOf" srcId="{34CD7E8C-4052-4F40-A3AE-D8BD38A67571}" destId="{B9889B26-B6ED-4D0B-AA6A-2C97430844F1}" srcOrd="0" destOrd="0" presId="urn:microsoft.com/office/officeart/2008/layout/HalfCircleOrganizationChart"/>
    <dgm:cxn modelId="{E8276036-E7F9-4F0F-A90D-0262D01D6AAC}" type="presParOf" srcId="{B9889B26-B6ED-4D0B-AA6A-2C97430844F1}" destId="{84F27BC5-4916-443C-BE22-BD892E4552D3}" srcOrd="0" destOrd="0" presId="urn:microsoft.com/office/officeart/2008/layout/HalfCircleOrganizationChart"/>
    <dgm:cxn modelId="{7DF611CF-A3EC-456D-BABE-DC7BE45A4839}" type="presParOf" srcId="{B9889B26-B6ED-4D0B-AA6A-2C97430844F1}" destId="{7A85989E-E17E-44B5-895A-32F97856A921}" srcOrd="1" destOrd="0" presId="urn:microsoft.com/office/officeart/2008/layout/HalfCircleOrganizationChart"/>
    <dgm:cxn modelId="{9DB8A083-E4C8-4AB1-9C92-01DF85CA0B20}" type="presParOf" srcId="{B9889B26-B6ED-4D0B-AA6A-2C97430844F1}" destId="{BED63D6A-4442-4750-89E8-068E77F1308C}" srcOrd="2" destOrd="0" presId="urn:microsoft.com/office/officeart/2008/layout/HalfCircleOrganizationChart"/>
    <dgm:cxn modelId="{33E0FD7F-B715-4140-8B36-152798DEC17E}" type="presParOf" srcId="{B9889B26-B6ED-4D0B-AA6A-2C97430844F1}" destId="{B259551F-A698-42BF-A11D-30B4E7D1EE47}" srcOrd="3" destOrd="0" presId="urn:microsoft.com/office/officeart/2008/layout/HalfCircleOrganizationChart"/>
    <dgm:cxn modelId="{C4022417-A6CC-44D9-B874-8940F07CA9E4}" type="presParOf" srcId="{34CD7E8C-4052-4F40-A3AE-D8BD38A67571}" destId="{B12E60CB-BAB1-480D-A797-2AC17776AD51}" srcOrd="1" destOrd="0" presId="urn:microsoft.com/office/officeart/2008/layout/HalfCircleOrganizationChart"/>
    <dgm:cxn modelId="{EF408512-6E9C-48C1-B73F-12120089A5DD}" type="presParOf" srcId="{34CD7E8C-4052-4F40-A3AE-D8BD38A67571}" destId="{0D02AA82-DA1D-4BEC-87C6-00F47136ECB2}" srcOrd="2" destOrd="0" presId="urn:microsoft.com/office/officeart/2008/layout/HalfCircleOrganizationChart"/>
    <dgm:cxn modelId="{629C4523-A2CF-48F2-9893-D3720A88240E}" type="presParOf" srcId="{92572EDB-C045-48A2-AF3A-FF4620D40900}" destId="{A57D6E11-9888-43F3-87CA-9400F9757E1D}" srcOrd="2" destOrd="0" presId="urn:microsoft.com/office/officeart/2008/layout/HalfCircleOrganizationChart"/>
    <dgm:cxn modelId="{B9F52025-FBDE-4C62-A8C6-0E885AECE857}" type="presParOf" srcId="{92572EDB-C045-48A2-AF3A-FF4620D40900}" destId="{3B00FA46-FC5C-48AC-8576-EE44151459F3}" srcOrd="3" destOrd="0" presId="urn:microsoft.com/office/officeart/2008/layout/HalfCircleOrganizationChart"/>
    <dgm:cxn modelId="{6AECD008-DFA8-4071-9733-8478376B2159}" type="presParOf" srcId="{3B00FA46-FC5C-48AC-8576-EE44151459F3}" destId="{9A4CDE04-4A45-4F44-A862-2CEF62229FD3}" srcOrd="0" destOrd="0" presId="urn:microsoft.com/office/officeart/2008/layout/HalfCircleOrganizationChart"/>
    <dgm:cxn modelId="{57E8186A-45D3-4707-B2F4-70852D24FAF9}" type="presParOf" srcId="{9A4CDE04-4A45-4F44-A862-2CEF62229FD3}" destId="{E9C23219-9C41-443C-A6CE-8DD59CE162A3}" srcOrd="0" destOrd="0" presId="urn:microsoft.com/office/officeart/2008/layout/HalfCircleOrganizationChart"/>
    <dgm:cxn modelId="{9D788C49-D68C-41D7-87B9-AEB422DBA061}" type="presParOf" srcId="{9A4CDE04-4A45-4F44-A862-2CEF62229FD3}" destId="{BF523314-FA68-4D39-96BB-36DA6041523E}" srcOrd="1" destOrd="0" presId="urn:microsoft.com/office/officeart/2008/layout/HalfCircleOrganizationChart"/>
    <dgm:cxn modelId="{A1DC0077-4ECF-4C4B-8145-BA4A94DB9FDE}" type="presParOf" srcId="{9A4CDE04-4A45-4F44-A862-2CEF62229FD3}" destId="{D89083A9-97EB-436A-838C-37943618D802}" srcOrd="2" destOrd="0" presId="urn:microsoft.com/office/officeart/2008/layout/HalfCircleOrganizationChart"/>
    <dgm:cxn modelId="{702CB788-A56D-4801-A653-C73A32EC5040}" type="presParOf" srcId="{9A4CDE04-4A45-4F44-A862-2CEF62229FD3}" destId="{09C65135-3F1B-4BBD-BEC3-257DB3B696D4}" srcOrd="3" destOrd="0" presId="urn:microsoft.com/office/officeart/2008/layout/HalfCircleOrganizationChart"/>
    <dgm:cxn modelId="{9D586A80-01B0-4F5D-A81C-E3E0F3E9F8AD}" type="presParOf" srcId="{3B00FA46-FC5C-48AC-8576-EE44151459F3}" destId="{A7C09342-EB31-48F7-8C0F-5D063C24478A}" srcOrd="1" destOrd="0" presId="urn:microsoft.com/office/officeart/2008/layout/HalfCircleOrganizationChart"/>
    <dgm:cxn modelId="{C7C76CCE-9C5A-484A-B140-54A88B1EF0BC}" type="presParOf" srcId="{3B00FA46-FC5C-48AC-8576-EE44151459F3}" destId="{AA1E3335-7093-4D7C-82F6-9B2421CB2726}" srcOrd="2" destOrd="0" presId="urn:microsoft.com/office/officeart/2008/layout/HalfCircleOrganizationChart"/>
  </dgm:cxnLst>
  <dgm:bg>
    <a:solidFill>
      <a:schemeClr val="bg1"/>
    </a:solidFill>
  </dgm:bg>
  <dgm:whole>
    <a:ln w="3175">
      <a:solidFill>
        <a:schemeClr val="tx1">
          <a:lumMod val="15000"/>
          <a:lumOff val="85000"/>
        </a:schemeClr>
      </a:solidFill>
    </a:ln>
  </dgm:whole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57D6E11-9888-43F3-87CA-9400F9757E1D}">
      <dsp:nvSpPr>
        <dsp:cNvPr id="0" name=""/>
        <dsp:cNvSpPr/>
      </dsp:nvSpPr>
      <dsp:spPr>
        <a:xfrm>
          <a:off x="2405523" y="792922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22006"/>
              </a:lnTo>
              <a:lnTo>
                <a:pt x="583776" y="42200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7B56731-1315-4389-A587-18D567A06460}">
      <dsp:nvSpPr>
        <dsp:cNvPr id="0" name=""/>
        <dsp:cNvSpPr/>
      </dsp:nvSpPr>
      <dsp:spPr>
        <a:xfrm>
          <a:off x="970700" y="1791672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583776" y="0"/>
              </a:moveTo>
              <a:lnTo>
                <a:pt x="583776" y="422006"/>
              </a:lnTo>
              <a:lnTo>
                <a:pt x="0" y="42200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8550E8-4580-4B62-BB04-5109CF417617}">
      <dsp:nvSpPr>
        <dsp:cNvPr id="0" name=""/>
        <dsp:cNvSpPr/>
      </dsp:nvSpPr>
      <dsp:spPr>
        <a:xfrm>
          <a:off x="1821747" y="792922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583776" y="0"/>
              </a:moveTo>
              <a:lnTo>
                <a:pt x="583776" y="422006"/>
              </a:lnTo>
              <a:lnTo>
                <a:pt x="0" y="42200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74CD0E3-D471-4265-80AD-B8152ECFF08B}">
      <dsp:nvSpPr>
        <dsp:cNvPr id="0" name=""/>
        <dsp:cNvSpPr/>
      </dsp:nvSpPr>
      <dsp:spPr>
        <a:xfrm>
          <a:off x="2053851" y="89578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2BB8892-FA76-43C2-8383-F064FE01299A}">
      <dsp:nvSpPr>
        <dsp:cNvPr id="0" name=""/>
        <dsp:cNvSpPr/>
      </dsp:nvSpPr>
      <dsp:spPr>
        <a:xfrm>
          <a:off x="2053851" y="89578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53716A7-67CA-4DB8-BEA0-707FFAF96BB5}">
      <dsp:nvSpPr>
        <dsp:cNvPr id="0" name=""/>
        <dsp:cNvSpPr/>
      </dsp:nvSpPr>
      <dsp:spPr>
        <a:xfrm>
          <a:off x="1702178" y="216180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Credit transfers</a:t>
          </a:r>
        </a:p>
      </dsp:txBody>
      <dsp:txXfrm>
        <a:off x="1702178" y="216180"/>
        <a:ext cx="1406689" cy="450140"/>
      </dsp:txXfrm>
    </dsp:sp>
    <dsp:sp modelId="{6216C338-D425-4ADA-A780-3FCB553CDF9D}">
      <dsp:nvSpPr>
        <dsp:cNvPr id="0" name=""/>
        <dsp:cNvSpPr/>
      </dsp:nvSpPr>
      <dsp:spPr>
        <a:xfrm>
          <a:off x="1202804" y="1088327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721C29F-C862-4E12-8F3F-A672DB803EE2}">
      <dsp:nvSpPr>
        <dsp:cNvPr id="0" name=""/>
        <dsp:cNvSpPr/>
      </dsp:nvSpPr>
      <dsp:spPr>
        <a:xfrm>
          <a:off x="1202804" y="1088327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7654BDC-9667-44FE-86A7-B40527373851}">
      <dsp:nvSpPr>
        <dsp:cNvPr id="0" name=""/>
        <dsp:cNvSpPr/>
      </dsp:nvSpPr>
      <dsp:spPr>
        <a:xfrm>
          <a:off x="851131" y="1214929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Sent credit transfers</a:t>
          </a:r>
        </a:p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hr-HR" sz="11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851131" y="1214929"/>
        <a:ext cx="1406689" cy="450140"/>
      </dsp:txXfrm>
    </dsp:sp>
    <dsp:sp modelId="{7A85989E-E17E-44B5-895A-32F97856A921}">
      <dsp:nvSpPr>
        <dsp:cNvPr id="0" name=""/>
        <dsp:cNvSpPr/>
      </dsp:nvSpPr>
      <dsp:spPr>
        <a:xfrm>
          <a:off x="351756" y="2087077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ED63D6A-4442-4750-89E8-068E77F1308C}">
      <dsp:nvSpPr>
        <dsp:cNvPr id="0" name=""/>
        <dsp:cNvSpPr/>
      </dsp:nvSpPr>
      <dsp:spPr>
        <a:xfrm>
          <a:off x="351756" y="2087077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4F27BC5-4916-443C-BE22-BD892E4552D3}">
      <dsp:nvSpPr>
        <dsp:cNvPr id="0" name=""/>
        <dsp:cNvSpPr/>
      </dsp:nvSpPr>
      <dsp:spPr>
        <a:xfrm>
          <a:off x="84" y="2213679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Standing orders</a:t>
          </a:r>
        </a:p>
      </dsp:txBody>
      <dsp:txXfrm>
        <a:off x="84" y="2213679"/>
        <a:ext cx="1406689" cy="450140"/>
      </dsp:txXfrm>
    </dsp:sp>
    <dsp:sp modelId="{BF523314-FA68-4D39-96BB-36DA6041523E}">
      <dsp:nvSpPr>
        <dsp:cNvPr id="0" name=""/>
        <dsp:cNvSpPr/>
      </dsp:nvSpPr>
      <dsp:spPr>
        <a:xfrm>
          <a:off x="2904898" y="1088327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89083A9-97EB-436A-838C-37943618D802}">
      <dsp:nvSpPr>
        <dsp:cNvPr id="0" name=""/>
        <dsp:cNvSpPr/>
      </dsp:nvSpPr>
      <dsp:spPr>
        <a:xfrm>
          <a:off x="2904898" y="1088327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9C23219-9C41-443C-A6CE-8DD59CE162A3}">
      <dsp:nvSpPr>
        <dsp:cNvPr id="0" name=""/>
        <dsp:cNvSpPr/>
      </dsp:nvSpPr>
      <dsp:spPr>
        <a:xfrm>
          <a:off x="2553225" y="1214929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Received credit transfers</a:t>
          </a:r>
        </a:p>
      </dsp:txBody>
      <dsp:txXfrm>
        <a:off x="2553225" y="1214929"/>
        <a:ext cx="1406689" cy="45014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HalfCircleOrganizationChart">
  <dgm:title val=""/>
  <dgm:desc val=""/>
  <dgm:catLst>
    <dgm:cat type="hierarchy" pri="1500"/>
  </dgm:catLst>
  <dgm:samp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Name0">
    <dgm:varLst>
      <dgm:orgChart val="1"/>
      <dgm:chPref val="1"/>
      <dgm:dir/>
      <dgm:animOne val="branch"/>
      <dgm:animLvl val="lvl"/>
      <dgm:resizeHandles/>
    </dgm:varLst>
    <dgm:choose name="Name1">
      <dgm:if name="Name2" func="var" arg="dir" op="equ" val="norm">
        <dgm:alg type="hierChild">
          <dgm:param type="linDir" val="fromL"/>
        </dgm:alg>
      </dgm:if>
      <dgm:else name="Name3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2" refType="w" fact="10"/>
      <dgm:constr type="h" for="des" forName="rootComposite2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forEach name="Name4" axis="ch">
      <dgm:forEach name="Name5" axis="self" ptType="node">
        <dgm:layoutNode name="hierRoot1">
          <dgm:varLst>
            <dgm:hierBranch val="init"/>
          </dgm:varLst>
          <dgm:choose name="Name6">
            <dgm:if name="Name7" func="var" arg="hierBranch" op="equ" val="l">
              <dgm:alg type="hierRoot">
                <dgm:param type="hierAlign" val="tR"/>
              </dgm:alg>
              <dgm:constrLst>
                <dgm:constr type="alignOff" val="0.65"/>
              </dgm:constrLst>
            </dgm:if>
            <dgm:if name="Name8" func="var" arg="hierBranch" op="equ" val="r">
              <dgm:alg type="hierRoot">
                <dgm:param type="hierAlign" val="tL"/>
              </dgm:alg>
              <dgm:constrLst>
                <dgm:constr type="alignOff" val="0.65"/>
              </dgm:constrLst>
            </dgm:if>
            <dgm:if name="Name9" func="var" arg="hierBranch" op="equ" val="hang">
              <dgm:alg type="hierRoot"/>
              <dgm:constrLst>
                <dgm:constr type="alignOff" val="0.65"/>
              </dgm:constrLst>
            </dgm:if>
            <dgm:else name="Name10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1">
              <dgm:if name="Name12" func="var" arg="hierBranch" op="equ" val="init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3" func="var" arg="hierBranch" op="equ" val="l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4" func="var" arg="hierBranch" op="equ" val="r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else name="Name15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else>
            </dgm:choose>
            <dgm:layoutNode name="rootText1" styleLbl="alignAcc1">
              <dgm:varLst>
                <dgm:chPref val="3"/>
              </dgm:varLst>
              <dgm:alg type="tx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top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-140"/>
                  <dgm:adj idx="2" val="-40"/>
                </dgm:adjLst>
              </dgm:shape>
              <dgm:presOf/>
            </dgm:layoutNode>
            <dgm:layoutNode name="bottom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40"/>
                  <dgm:adj idx="2" val="140"/>
                </dgm:adjLst>
              </dgm:shape>
              <dgm:presOf/>
            </dgm:layoutNode>
            <dgm:layoutNode name="topConnNode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</dgm:layoutNode>
          </dgm:layoutNode>
          <dgm:layoutNode name="hierChild2">
            <dgm:choose name="Name16">
              <dgm:if name="Name17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18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19" func="var" arg="hierBranch" op="equ" val="hang">
                <dgm:choose name="Name20">
                  <dgm:if name="Name21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2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3">
                <dgm:choose name="Name24">
                  <dgm:if name="Name25" func="var" arg="dir" op="equ" val="norm">
                    <dgm:alg type="hierChild"/>
                  </dgm:if>
                  <dgm:else name="Name26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a" axis="ch" ptType="nonAsst">
              <dgm:forEach name="Name27" axis="precedSib" ptType="parTrans" st="-1" cnt="1">
                <dgm:layoutNode name="Name28">
                  <dgm:choose name="Name29">
                    <dgm:if name="Name30" func="var" arg="hierBranch" op="equ" val="std">
                      <dgm:choose name="Name31">
                        <dgm:if name="Name32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1"/>
                            <dgm:param type="dstNode" val="topArc2"/>
                          </dgm:alg>
                        </dgm:if>
                        <dgm:if name="Name33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3"/>
                            <dgm:param type="dstNode" val="topArc2"/>
                          </dgm:alg>
                        </dgm:if>
                        <dgm:else name="Name34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2"/>
                            <dgm:param type="dstNode" val="topArc2"/>
                          </dgm:alg>
                        </dgm:else>
                      </dgm:choose>
                    </dgm:if>
                    <dgm:if name="Name35" func="var" arg="hierBranch" op="equ" val="init">
                      <dgm:choose name="Name36">
                        <dgm:if name="Name37" axis="self" func="depth" op="lte" val="2">
                          <dgm:choose name="Name38">
                            <dgm:if name="Name39" axis="self" func="depth" op="lte" val="2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1"/>
                                <dgm:param type="dstNode" val="topArc2"/>
                              </dgm:alg>
                            </dgm:if>
                            <dgm:if name="Name40" axis="par" ptType="asst" func="cnt" op="equ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3"/>
                                <dgm:param type="dstNode" val="topArc2"/>
                              </dgm:alg>
                            </dgm:if>
                            <dgm:else name="Name4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2"/>
                                <dgm:param type="dstNode" val="topArc2"/>
                              </dgm:alg>
                            </dgm:else>
                          </dgm:choose>
                        </dgm:if>
                        <dgm:else name="Name42">
                          <dgm:choose name="Name43">
                            <dgm:if name="Name44" axis="par des" func="maxDepth" op="lte" val="1">
                              <dgm:choose name="Name45">
                                <dgm:if name="Name46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1"/>
                                    <dgm:param type="dstNode" val="topConnNode2"/>
                                  </dgm:alg>
                                </dgm:if>
                                <dgm:if name="Name47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3"/>
                                    <dgm:param type="dstNode" val="topConnNode2"/>
                                  </dgm:alg>
                                </dgm:if>
                                <dgm:else name="Name48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2"/>
                                    <dgm:param type="dstNode" val="topConnNode2"/>
                                  </dgm:alg>
                                </dgm:else>
                              </dgm:choose>
                            </dgm:if>
                            <dgm:else name="Name49">
                              <dgm:choose name="Name50">
                                <dgm:if name="Name51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1"/>
                                    <dgm:param type="dstNode" val="topArc2"/>
                                  </dgm:alg>
                                </dgm:if>
                                <dgm:if name="Name52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3"/>
                                    <dgm:param type="dstNode" val="topArc2"/>
                                  </dgm:alg>
                                </dgm:if>
                                <dgm:else name="Name53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2"/>
                                    <dgm:param type="dstNode" val="topArc2"/>
                                  </dgm:alg>
                                </dgm:else>
                              </dgm:choose>
                            </dgm:else>
                          </dgm:choose>
                        </dgm:else>
                      </dgm:choose>
                    </dgm:if>
                    <dgm:else name="Name54">
                      <dgm:choose name="Name55">
                        <dgm:if name="Name56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1"/>
                            <dgm:param type="dstNode" val="topConnNode2"/>
                          </dgm:alg>
                        </dgm:if>
                        <dgm:if name="Name57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3"/>
                            <dgm:param type="dstNode" val="topConnNode2"/>
                          </dgm:alg>
                        </dgm:if>
                        <dgm:else name="Name58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2"/>
                            <dgm:param type="dstNode" val="topConnNode2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2">
                <dgm:varLst>
                  <dgm:hierBranch val="init"/>
                </dgm:varLst>
                <dgm:choose name="Name59">
                  <dgm:if name="Name60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1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2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63" func="var" arg="hierBranch" op="equ" val="init">
                    <dgm:choose name="Name64">
                      <dgm:if name="Name65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6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layoutNode name="rootComposite2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68">
                    <dgm:if name="Name69" func="var" arg="hierBranch" op="equ" val="init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0" func="var" arg="hierBranch" op="equ" val="l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1" func="var" arg="hierBranch" op="equ" val="r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else name="Name72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else>
                  </dgm:choose>
                  <dgm:layoutNode name="rootText2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2" moveWith="rootText2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4">
                  <dgm:choose name="Name73">
                    <dgm:if name="Name7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7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76" func="var" arg="hierBranch" op="equ" val="hang">
                      <dgm:choose name="Name77">
                        <dgm:if name="Name7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7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80" func="var" arg="hierBranch" op="equ" val="std">
                      <dgm:choose name="Name81">
                        <dgm:if name="Name82" func="var" arg="dir" op="equ" val="norm">
                          <dgm:alg type="hierChild"/>
                        </dgm:if>
                        <dgm:else name="Name8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84" func="var" arg="hierBranch" op="equ" val="init">
                      <dgm:choose name="Name85">
                        <dgm:if name="Name8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87">
                          <dgm:choose name="Name88">
                            <dgm:if name="Name89" func="var" arg="dir" op="equ" val="norm">
                              <dgm:alg type="hierChild"/>
                            </dgm:if>
                            <dgm:else name="Name9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91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2" ref="rep2a"/>
                </dgm:layoutNode>
                <dgm:layoutNode name="hierChild5">
                  <dgm:choose name="Name93">
                    <dgm:if name="Name9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9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6" ref="rep2b"/>
                </dgm:layoutNode>
              </dgm:layoutNode>
            </dgm:forEach>
          </dgm:layoutNode>
          <dgm:layoutNode name="hierChild3">
            <dgm:choose name="Name97">
              <dgm:if name="Name9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9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b" axis="ch" ptType="asst">
              <dgm:forEach name="Name100" axis="precedSib" ptType="parTrans" st="-1" cnt="1">
                <dgm:layoutNode name="Name101">
                  <dgm:choose name="Name102">
                    <dgm:if name="Name103" axis="self" func="depth" op="lte" val="2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1"/>
                        <dgm:param type="dstNode" val="topConnNode3"/>
                      </dgm:alg>
                    </dgm:if>
                    <dgm:if name="Name104" axis="par" ptType="asst" func="cnt" op="equ" val="1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3"/>
                        <dgm:param type="dstNode" val="topConnNode3"/>
                      </dgm:alg>
                    </dgm:if>
                    <dgm:else name="Name10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2"/>
                        <dgm:param type="dstNode" val="topConnNode3"/>
                      </dgm:alg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3">
                <dgm:varLst>
                  <dgm:hierBranch val="init"/>
                </dgm:varLst>
                <dgm:choose name="Name106">
                  <dgm:if name="Name107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8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9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0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1" func="var" arg="hierBranch" op="equ" val="init">
                    <dgm:choose name="Name112">
                      <dgm:if name="Name113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14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15"/>
                </dgm:choose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16">
                    <dgm:if name="Name117" func="var" arg="hierBranch" op="equ" val="init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8" func="var" arg="hierBranch" op="equ" val="l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9" func="var" arg="hierBranch" op="equ" val="r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else name="Name120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else>
                  </dgm:choose>
                  <dgm:layoutNode name="rootText3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3" moveWith="rootText3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6">
                  <dgm:choose name="Name121">
                    <dgm:if name="Name122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3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24" func="var" arg="hierBranch" op="equ" val="hang">
                      <dgm:choose name="Name125">
                        <dgm:if name="Name126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27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28" func="var" arg="hierBranch" op="equ" val="std">
                      <dgm:choose name="Name129">
                        <dgm:if name="Name130" func="var" arg="dir" op="equ" val="norm">
                          <dgm:alg type="hierChild"/>
                        </dgm:if>
                        <dgm:else name="Name131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2" func="var" arg="hierBranch" op="equ" val="init">
                      <dgm:choose name="Name133">
                        <dgm:if name="Name134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35">
                          <dgm:alg type="hierChild"/>
                        </dgm:else>
                      </dgm:choose>
                    </dgm:if>
                    <dgm:else name="Name136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37" ref="rep2a"/>
                </dgm:layoutNode>
                <dgm:layoutNode name="hierChild7">
                  <dgm:choose name="Name138">
                    <dgm:if name="Name139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0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41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119061</xdr:rowOff>
    </xdr:from>
    <xdr:to>
      <xdr:col>9</xdr:col>
      <xdr:colOff>238125</xdr:colOff>
      <xdr:row>20</xdr:row>
      <xdr:rowOff>85724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24</xdr:row>
      <xdr:rowOff>85725</xdr:rowOff>
    </xdr:from>
    <xdr:to>
      <xdr:col>9</xdr:col>
      <xdr:colOff>314325</xdr:colOff>
      <xdr:row>42</xdr:row>
      <xdr:rowOff>128587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47</xdr:row>
      <xdr:rowOff>42862</xdr:rowOff>
    </xdr:from>
    <xdr:to>
      <xdr:col>9</xdr:col>
      <xdr:colOff>314325</xdr:colOff>
      <xdr:row>64</xdr:row>
      <xdr:rowOff>33337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133350</xdr:colOff>
      <xdr:row>70</xdr:row>
      <xdr:rowOff>71437</xdr:rowOff>
    </xdr:from>
    <xdr:to>
      <xdr:col>9</xdr:col>
      <xdr:colOff>438150</xdr:colOff>
      <xdr:row>87</xdr:row>
      <xdr:rowOff>61912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46</xdr:row>
      <xdr:rowOff>42862</xdr:rowOff>
    </xdr:from>
    <xdr:to>
      <xdr:col>3</xdr:col>
      <xdr:colOff>962025</xdr:colOff>
      <xdr:row>65</xdr:row>
      <xdr:rowOff>71437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21</xdr:row>
      <xdr:rowOff>94570</xdr:rowOff>
    </xdr:from>
    <xdr:to>
      <xdr:col>5</xdr:col>
      <xdr:colOff>129267</xdr:colOff>
      <xdr:row>38</xdr:row>
      <xdr:rowOff>61913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61232</xdr:colOff>
      <xdr:row>24</xdr:row>
      <xdr:rowOff>94570</xdr:rowOff>
    </xdr:from>
    <xdr:to>
      <xdr:col>5</xdr:col>
      <xdr:colOff>367393</xdr:colOff>
      <xdr:row>41</xdr:row>
      <xdr:rowOff>61913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115660</xdr:colOff>
      <xdr:row>46</xdr:row>
      <xdr:rowOff>108176</xdr:rowOff>
    </xdr:from>
    <xdr:to>
      <xdr:col>5</xdr:col>
      <xdr:colOff>421821</xdr:colOff>
      <xdr:row>63</xdr:row>
      <xdr:rowOff>75519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183697</xdr:colOff>
      <xdr:row>68</xdr:row>
      <xdr:rowOff>40141</xdr:rowOff>
    </xdr:from>
    <xdr:to>
      <xdr:col>5</xdr:col>
      <xdr:colOff>489858</xdr:colOff>
      <xdr:row>85</xdr:row>
      <xdr:rowOff>7484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47</xdr:row>
      <xdr:rowOff>42862</xdr:rowOff>
    </xdr:from>
    <xdr:to>
      <xdr:col>3</xdr:col>
      <xdr:colOff>962025</xdr:colOff>
      <xdr:row>64</xdr:row>
      <xdr:rowOff>90487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58616</xdr:colOff>
      <xdr:row>23</xdr:row>
      <xdr:rowOff>16852</xdr:rowOff>
    </xdr:from>
    <xdr:to>
      <xdr:col>5</xdr:col>
      <xdr:colOff>593481</xdr:colOff>
      <xdr:row>40</xdr:row>
      <xdr:rowOff>19782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36635</xdr:colOff>
      <xdr:row>46</xdr:row>
      <xdr:rowOff>38833</xdr:rowOff>
    </xdr:from>
    <xdr:to>
      <xdr:col>5</xdr:col>
      <xdr:colOff>571500</xdr:colOff>
      <xdr:row>63</xdr:row>
      <xdr:rowOff>41763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29308</xdr:colOff>
      <xdr:row>67</xdr:row>
      <xdr:rowOff>141408</xdr:rowOff>
    </xdr:from>
    <xdr:to>
      <xdr:col>5</xdr:col>
      <xdr:colOff>564173</xdr:colOff>
      <xdr:row>84</xdr:row>
      <xdr:rowOff>144339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150813</xdr:colOff>
      <xdr:row>14</xdr:row>
      <xdr:rowOff>21430</xdr:rowOff>
    </xdr:from>
    <xdr:to>
      <xdr:col>5</xdr:col>
      <xdr:colOff>404813</xdr:colOff>
      <xdr:row>31</xdr:row>
      <xdr:rowOff>65880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111126</xdr:colOff>
      <xdr:row>47</xdr:row>
      <xdr:rowOff>21431</xdr:rowOff>
    </xdr:from>
    <xdr:to>
      <xdr:col>5</xdr:col>
      <xdr:colOff>365126</xdr:colOff>
      <xdr:row>64</xdr:row>
      <xdr:rowOff>65881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45</xdr:row>
      <xdr:rowOff>80962</xdr:rowOff>
    </xdr:from>
    <xdr:to>
      <xdr:col>3</xdr:col>
      <xdr:colOff>952500</xdr:colOff>
      <xdr:row>62</xdr:row>
      <xdr:rowOff>128587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49</xdr:row>
      <xdr:rowOff>33337</xdr:rowOff>
    </xdr:from>
    <xdr:to>
      <xdr:col>3</xdr:col>
      <xdr:colOff>952500</xdr:colOff>
      <xdr:row>66</xdr:row>
      <xdr:rowOff>80962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156481</xdr:colOff>
      <xdr:row>13</xdr:row>
      <xdr:rowOff>12928</xdr:rowOff>
    </xdr:from>
    <xdr:to>
      <xdr:col>4</xdr:col>
      <xdr:colOff>476249</xdr:colOff>
      <xdr:row>29</xdr:row>
      <xdr:rowOff>143556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6803</xdr:colOff>
      <xdr:row>48</xdr:row>
      <xdr:rowOff>128587</xdr:rowOff>
    </xdr:from>
    <xdr:to>
      <xdr:col>4</xdr:col>
      <xdr:colOff>489857</xdr:colOff>
      <xdr:row>65</xdr:row>
      <xdr:rowOff>95930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21</xdr:row>
      <xdr:rowOff>101372</xdr:rowOff>
    </xdr:from>
    <xdr:to>
      <xdr:col>7</xdr:col>
      <xdr:colOff>748394</xdr:colOff>
      <xdr:row>38</xdr:row>
      <xdr:rowOff>68715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1026300</xdr:colOff>
      <xdr:row>20</xdr:row>
      <xdr:rowOff>127275</xdr:rowOff>
    </xdr:to>
    <xdr:graphicFrame macro="">
      <xdr:nvGraphicFramePr>
        <xdr:cNvPr id="5" name="Dijagram 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13606</xdr:colOff>
      <xdr:row>23</xdr:row>
      <xdr:rowOff>114981</xdr:rowOff>
    </xdr:from>
    <xdr:to>
      <xdr:col>6</xdr:col>
      <xdr:colOff>394606</xdr:colOff>
      <xdr:row>39</xdr:row>
      <xdr:rowOff>82323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6803</xdr:colOff>
      <xdr:row>24</xdr:row>
      <xdr:rowOff>135391</xdr:rowOff>
    </xdr:from>
    <xdr:to>
      <xdr:col>6</xdr:col>
      <xdr:colOff>299357</xdr:colOff>
      <xdr:row>41</xdr:row>
      <xdr:rowOff>102734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163285</xdr:colOff>
      <xdr:row>23</xdr:row>
      <xdr:rowOff>142194</xdr:rowOff>
    </xdr:from>
    <xdr:to>
      <xdr:col>6</xdr:col>
      <xdr:colOff>149678</xdr:colOff>
      <xdr:row>40</xdr:row>
      <xdr:rowOff>109537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149676</xdr:colOff>
      <xdr:row>23</xdr:row>
      <xdr:rowOff>135391</xdr:rowOff>
    </xdr:from>
    <xdr:to>
      <xdr:col>6</xdr:col>
      <xdr:colOff>496660</xdr:colOff>
      <xdr:row>40</xdr:row>
      <xdr:rowOff>102734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222568</xdr:colOff>
      <xdr:row>17</xdr:row>
      <xdr:rowOff>127000</xdr:rowOff>
    </xdr:from>
    <xdr:to>
      <xdr:col>5</xdr:col>
      <xdr:colOff>698818</xdr:colOff>
      <xdr:row>35</xdr:row>
      <xdr:rowOff>11430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127000</xdr:colOff>
      <xdr:row>17</xdr:row>
      <xdr:rowOff>104775</xdr:rowOff>
    </xdr:from>
    <xdr:to>
      <xdr:col>14</xdr:col>
      <xdr:colOff>222250</xdr:colOff>
      <xdr:row>34</xdr:row>
      <xdr:rowOff>149225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278946</xdr:colOff>
      <xdr:row>22</xdr:row>
      <xdr:rowOff>128588</xdr:rowOff>
    </xdr:from>
    <xdr:to>
      <xdr:col>5</xdr:col>
      <xdr:colOff>122464</xdr:colOff>
      <xdr:row>39</xdr:row>
      <xdr:rowOff>95931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131885</xdr:colOff>
      <xdr:row>24</xdr:row>
      <xdr:rowOff>5861</xdr:rowOff>
    </xdr:from>
    <xdr:to>
      <xdr:col>5</xdr:col>
      <xdr:colOff>190500</xdr:colOff>
      <xdr:row>41</xdr:row>
      <xdr:rowOff>8792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125015</xdr:colOff>
      <xdr:row>66</xdr:row>
      <xdr:rowOff>122634</xdr:rowOff>
    </xdr:from>
    <xdr:to>
      <xdr:col>6</xdr:col>
      <xdr:colOff>434577</xdr:colOff>
      <xdr:row>83</xdr:row>
      <xdr:rowOff>133349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11906</xdr:colOff>
      <xdr:row>25</xdr:row>
      <xdr:rowOff>597</xdr:rowOff>
    </xdr:from>
    <xdr:to>
      <xdr:col>6</xdr:col>
      <xdr:colOff>125015</xdr:colOff>
      <xdr:row>42</xdr:row>
      <xdr:rowOff>11312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183173</xdr:colOff>
      <xdr:row>39</xdr:row>
      <xdr:rowOff>46158</xdr:rowOff>
    </xdr:from>
    <xdr:to>
      <xdr:col>5</xdr:col>
      <xdr:colOff>329711</xdr:colOff>
      <xdr:row>56</xdr:row>
      <xdr:rowOff>49089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219807</xdr:colOff>
      <xdr:row>22</xdr:row>
      <xdr:rowOff>156064</xdr:rowOff>
    </xdr:from>
    <xdr:to>
      <xdr:col>5</xdr:col>
      <xdr:colOff>227134</xdr:colOff>
      <xdr:row>39</xdr:row>
      <xdr:rowOff>158995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4203</xdr:colOff>
      <xdr:row>64</xdr:row>
      <xdr:rowOff>137692</xdr:rowOff>
    </xdr:from>
    <xdr:to>
      <xdr:col>4</xdr:col>
      <xdr:colOff>668152</xdr:colOff>
      <xdr:row>81</xdr:row>
      <xdr:rowOff>142454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48</xdr:row>
      <xdr:rowOff>42862</xdr:rowOff>
    </xdr:from>
    <xdr:to>
      <xdr:col>3</xdr:col>
      <xdr:colOff>1047750</xdr:colOff>
      <xdr:row>65</xdr:row>
      <xdr:rowOff>90487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23</xdr:row>
      <xdr:rowOff>19731</xdr:rowOff>
    </xdr:from>
    <xdr:to>
      <xdr:col>5</xdr:col>
      <xdr:colOff>319767</xdr:colOff>
      <xdr:row>39</xdr:row>
      <xdr:rowOff>150360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205154</xdr:colOff>
      <xdr:row>24</xdr:row>
      <xdr:rowOff>16852</xdr:rowOff>
    </xdr:from>
    <xdr:to>
      <xdr:col>4</xdr:col>
      <xdr:colOff>344365</xdr:colOff>
      <xdr:row>41</xdr:row>
      <xdr:rowOff>19783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265338</xdr:colOff>
      <xdr:row>24</xdr:row>
      <xdr:rowOff>148998</xdr:rowOff>
    </xdr:from>
    <xdr:to>
      <xdr:col>5</xdr:col>
      <xdr:colOff>666749</xdr:colOff>
      <xdr:row>41</xdr:row>
      <xdr:rowOff>116341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265339</xdr:colOff>
      <xdr:row>47</xdr:row>
      <xdr:rowOff>12928</xdr:rowOff>
    </xdr:from>
    <xdr:to>
      <xdr:col>5</xdr:col>
      <xdr:colOff>666750</xdr:colOff>
      <xdr:row>63</xdr:row>
      <xdr:rowOff>143556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47</xdr:row>
      <xdr:rowOff>119062</xdr:rowOff>
    </xdr:from>
    <xdr:to>
      <xdr:col>3</xdr:col>
      <xdr:colOff>923925</xdr:colOff>
      <xdr:row>65</xdr:row>
      <xdr:rowOff>4762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23</xdr:row>
      <xdr:rowOff>155802</xdr:rowOff>
    </xdr:from>
    <xdr:to>
      <xdr:col>5</xdr:col>
      <xdr:colOff>54430</xdr:colOff>
      <xdr:row>40</xdr:row>
      <xdr:rowOff>123145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68038</xdr:colOff>
      <xdr:row>46</xdr:row>
      <xdr:rowOff>33337</xdr:rowOff>
    </xdr:from>
    <xdr:to>
      <xdr:col>5</xdr:col>
      <xdr:colOff>27217</xdr:colOff>
      <xdr:row>63</xdr:row>
      <xdr:rowOff>680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23</xdr:row>
      <xdr:rowOff>15875</xdr:rowOff>
    </xdr:from>
    <xdr:to>
      <xdr:col>5</xdr:col>
      <xdr:colOff>336550</xdr:colOff>
      <xdr:row>39</xdr:row>
      <xdr:rowOff>117475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107950</xdr:colOff>
      <xdr:row>46</xdr:row>
      <xdr:rowOff>9525</xdr:rowOff>
    </xdr:from>
    <xdr:to>
      <xdr:col>5</xdr:col>
      <xdr:colOff>374650</xdr:colOff>
      <xdr:row>62</xdr:row>
      <xdr:rowOff>111125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67</xdr:row>
      <xdr:rowOff>47625</xdr:rowOff>
    </xdr:from>
    <xdr:to>
      <xdr:col>5</xdr:col>
      <xdr:colOff>381000</xdr:colOff>
      <xdr:row>83</xdr:row>
      <xdr:rowOff>149225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176892</xdr:colOff>
      <xdr:row>23</xdr:row>
      <xdr:rowOff>53748</xdr:rowOff>
    </xdr:from>
    <xdr:to>
      <xdr:col>4</xdr:col>
      <xdr:colOff>1095374</xdr:colOff>
      <xdr:row>40</xdr:row>
      <xdr:rowOff>21091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190500</xdr:colOff>
      <xdr:row>46</xdr:row>
      <xdr:rowOff>12927</xdr:rowOff>
    </xdr:from>
    <xdr:to>
      <xdr:col>4</xdr:col>
      <xdr:colOff>1108982</xdr:colOff>
      <xdr:row>62</xdr:row>
      <xdr:rowOff>143555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6803</xdr:colOff>
      <xdr:row>86</xdr:row>
      <xdr:rowOff>80961</xdr:rowOff>
    </xdr:from>
    <xdr:to>
      <xdr:col>4</xdr:col>
      <xdr:colOff>925285</xdr:colOff>
      <xdr:row>103</xdr:row>
      <xdr:rowOff>48304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20410</xdr:colOff>
      <xdr:row>109</xdr:row>
      <xdr:rowOff>46945</xdr:rowOff>
    </xdr:from>
    <xdr:to>
      <xdr:col>4</xdr:col>
      <xdr:colOff>938892</xdr:colOff>
      <xdr:row>126</xdr:row>
      <xdr:rowOff>14288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45</xdr:row>
      <xdr:rowOff>90487</xdr:rowOff>
    </xdr:from>
    <xdr:to>
      <xdr:col>3</xdr:col>
      <xdr:colOff>971550</xdr:colOff>
      <xdr:row>62</xdr:row>
      <xdr:rowOff>138112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brkljac\AppData\Local\Microsoft\Windows\Temporary%20Internet%20Files\Content.Outlook\G2MT8BMD\Platne%20transakcije%20i%20ra&#269;uni%20u%20RH%20dodatak%20-%202017.%20Z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01$/ljurilj/My%20Documents/dokumenti/platni%20promet/platne%20transakcije%20i%20ra&#269;uni/engleski/Knjiga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Slika 35"/>
      <sheetName val="Slika 36"/>
      <sheetName val="Slika 37"/>
      <sheetName val="Slika 38"/>
      <sheetName val="Slika 39"/>
      <sheetName val="Slika 40"/>
      <sheetName val="Slika 41"/>
      <sheetName val="Slika 42"/>
      <sheetName val="Slika 43 i 44."/>
      <sheetName val="Tablica 5."/>
      <sheetName val="Slika 45"/>
      <sheetName val="Tablica 6."/>
      <sheetName val="Tablica 7."/>
      <sheetName val="Slika 46 i 47."/>
      <sheetName val="Slika 48"/>
      <sheetName val="Slika 49"/>
      <sheetName val="Tablica 8."/>
    </sheetNames>
    <sheetDataSet>
      <sheetData sheetId="0">
        <row r="5">
          <cell r="C5" t="str">
            <v>Broj transakcija – lijevo</v>
          </cell>
        </row>
        <row r="6">
          <cell r="B6" t="str">
            <v>siječanj</v>
          </cell>
          <cell r="C6">
            <v>2012651</v>
          </cell>
          <cell r="D6">
            <v>468450577</v>
          </cell>
        </row>
        <row r="7">
          <cell r="B7" t="str">
            <v>veljača</v>
          </cell>
          <cell r="C7">
            <v>1956653</v>
          </cell>
          <cell r="D7">
            <v>467947543</v>
          </cell>
        </row>
        <row r="8">
          <cell r="B8" t="str">
            <v>ožujak</v>
          </cell>
          <cell r="C8">
            <v>2091317</v>
          </cell>
          <cell r="D8">
            <v>486187360</v>
          </cell>
        </row>
        <row r="9">
          <cell r="B9" t="str">
            <v>travanj</v>
          </cell>
          <cell r="C9">
            <v>2055520</v>
          </cell>
          <cell r="D9">
            <v>442206919</v>
          </cell>
        </row>
        <row r="10">
          <cell r="B10" t="str">
            <v>svibanj</v>
          </cell>
          <cell r="C10">
            <v>2095838</v>
          </cell>
          <cell r="D10">
            <v>451622574</v>
          </cell>
        </row>
        <row r="11">
          <cell r="B11" t="str">
            <v>lipanj</v>
          </cell>
          <cell r="C11">
            <v>2044446</v>
          </cell>
          <cell r="D11">
            <v>430230423</v>
          </cell>
        </row>
        <row r="12">
          <cell r="B12" t="str">
            <v>srpanj</v>
          </cell>
          <cell r="C12">
            <v>2077945</v>
          </cell>
          <cell r="D12">
            <v>455458534</v>
          </cell>
        </row>
        <row r="13">
          <cell r="B13" t="str">
            <v>kolovoz</v>
          </cell>
          <cell r="C13">
            <v>2014657</v>
          </cell>
          <cell r="D13">
            <v>476035763</v>
          </cell>
        </row>
        <row r="14">
          <cell r="B14" t="str">
            <v>rujan</v>
          </cell>
          <cell r="C14">
            <v>2072652</v>
          </cell>
          <cell r="D14">
            <v>454028319</v>
          </cell>
        </row>
        <row r="15">
          <cell r="B15" t="str">
            <v>listopad</v>
          </cell>
          <cell r="C15">
            <v>2152337</v>
          </cell>
          <cell r="D15">
            <v>450468146</v>
          </cell>
        </row>
        <row r="16">
          <cell r="B16" t="str">
            <v>studeni</v>
          </cell>
          <cell r="C16">
            <v>2041116</v>
          </cell>
          <cell r="D16">
            <v>445041553</v>
          </cell>
        </row>
        <row r="17">
          <cell r="B17" t="str">
            <v>prosinac</v>
          </cell>
          <cell r="C17">
            <v>2027662</v>
          </cell>
          <cell r="D17">
            <v>455561485</v>
          </cell>
        </row>
      </sheetData>
      <sheetData sheetId="1">
        <row r="6">
          <cell r="C6" t="str">
            <v>Broj transakcija – lijevo</v>
          </cell>
        </row>
        <row r="7">
          <cell r="C7">
            <v>9528</v>
          </cell>
          <cell r="D7">
            <v>13799753</v>
          </cell>
        </row>
        <row r="8">
          <cell r="C8">
            <v>10076</v>
          </cell>
          <cell r="D8">
            <v>14678717</v>
          </cell>
        </row>
        <row r="9">
          <cell r="C9">
            <v>11644</v>
          </cell>
          <cell r="D9">
            <v>16318030</v>
          </cell>
        </row>
        <row r="10">
          <cell r="C10">
            <v>10355</v>
          </cell>
          <cell r="D10">
            <v>15129407</v>
          </cell>
        </row>
        <row r="11">
          <cell r="C11">
            <v>12131</v>
          </cell>
          <cell r="D11">
            <v>16876704</v>
          </cell>
        </row>
        <row r="12">
          <cell r="C12">
            <v>12218</v>
          </cell>
          <cell r="D12">
            <v>17338502</v>
          </cell>
        </row>
        <row r="13">
          <cell r="C13">
            <v>12682</v>
          </cell>
          <cell r="D13">
            <v>19758141</v>
          </cell>
        </row>
        <row r="14">
          <cell r="C14">
            <v>12966</v>
          </cell>
          <cell r="D14">
            <v>20057140</v>
          </cell>
        </row>
        <row r="15">
          <cell r="C15">
            <v>11138</v>
          </cell>
          <cell r="D15">
            <v>16995418</v>
          </cell>
        </row>
        <row r="16">
          <cell r="C16">
            <v>10781</v>
          </cell>
          <cell r="D16">
            <v>15676360</v>
          </cell>
        </row>
        <row r="17">
          <cell r="C17">
            <v>10182</v>
          </cell>
          <cell r="D17">
            <v>14572590</v>
          </cell>
        </row>
        <row r="18">
          <cell r="C18">
            <v>11819</v>
          </cell>
          <cell r="D18">
            <v>16124955</v>
          </cell>
        </row>
      </sheetData>
      <sheetData sheetId="2">
        <row r="7">
          <cell r="C7" t="str">
            <v>Broj transakcija – lijevo</v>
          </cell>
        </row>
        <row r="8">
          <cell r="B8" t="str">
            <v>siječanj</v>
          </cell>
          <cell r="C8">
            <v>873</v>
          </cell>
          <cell r="D8">
            <v>1983203</v>
          </cell>
        </row>
        <row r="9">
          <cell r="B9" t="str">
            <v>veljača</v>
          </cell>
          <cell r="C9">
            <v>882</v>
          </cell>
          <cell r="D9">
            <v>1831256</v>
          </cell>
        </row>
        <row r="10">
          <cell r="B10" t="str">
            <v>ožujak</v>
          </cell>
          <cell r="C10">
            <v>1124</v>
          </cell>
          <cell r="D10">
            <v>2515634</v>
          </cell>
        </row>
        <row r="11">
          <cell r="B11" t="str">
            <v>travanj</v>
          </cell>
          <cell r="C11">
            <v>936</v>
          </cell>
          <cell r="D11">
            <v>2222979</v>
          </cell>
        </row>
        <row r="12">
          <cell r="B12" t="str">
            <v>svibanj</v>
          </cell>
          <cell r="C12">
            <v>1170</v>
          </cell>
          <cell r="D12">
            <v>2561155</v>
          </cell>
        </row>
        <row r="13">
          <cell r="B13" t="str">
            <v>lipanj</v>
          </cell>
          <cell r="C13">
            <v>1184</v>
          </cell>
          <cell r="D13">
            <v>2510036</v>
          </cell>
        </row>
        <row r="14">
          <cell r="B14" t="str">
            <v>srpanj</v>
          </cell>
          <cell r="C14">
            <v>1225</v>
          </cell>
          <cell r="D14">
            <v>2783614</v>
          </cell>
        </row>
        <row r="15">
          <cell r="B15" t="str">
            <v>kolovoz</v>
          </cell>
          <cell r="C15">
            <v>1178</v>
          </cell>
          <cell r="D15">
            <v>2470171</v>
          </cell>
        </row>
        <row r="16">
          <cell r="B16" t="str">
            <v>rujan</v>
          </cell>
          <cell r="C16">
            <v>1065</v>
          </cell>
          <cell r="D16">
            <v>2472631</v>
          </cell>
        </row>
        <row r="17">
          <cell r="B17" t="str">
            <v>listopad</v>
          </cell>
          <cell r="C17">
            <v>1109</v>
          </cell>
          <cell r="D17">
            <v>2427677</v>
          </cell>
        </row>
        <row r="18">
          <cell r="B18" t="str">
            <v>studeni</v>
          </cell>
          <cell r="C18">
            <v>1049</v>
          </cell>
          <cell r="D18">
            <v>2473925</v>
          </cell>
        </row>
        <row r="19">
          <cell r="B19" t="str">
            <v>prosinac</v>
          </cell>
          <cell r="C19">
            <v>1132</v>
          </cell>
          <cell r="D19">
            <v>2488511</v>
          </cell>
        </row>
      </sheetData>
      <sheetData sheetId="3">
        <row r="7">
          <cell r="C7" t="str">
            <v xml:space="preserve">   Broj transakcija – lijevo</v>
          </cell>
        </row>
        <row r="8">
          <cell r="B8" t="str">
            <v>siječanj</v>
          </cell>
          <cell r="C8">
            <v>644</v>
          </cell>
          <cell r="D8">
            <v>1921122</v>
          </cell>
        </row>
        <row r="9">
          <cell r="B9" t="str">
            <v>veljača</v>
          </cell>
          <cell r="C9">
            <v>662</v>
          </cell>
          <cell r="D9">
            <v>1864995</v>
          </cell>
        </row>
        <row r="10">
          <cell r="B10" t="str">
            <v>ožujak</v>
          </cell>
          <cell r="C10">
            <v>709</v>
          </cell>
          <cell r="D10">
            <v>1900770</v>
          </cell>
        </row>
        <row r="11">
          <cell r="B11" t="str">
            <v>travanj</v>
          </cell>
          <cell r="C11">
            <v>684</v>
          </cell>
          <cell r="D11">
            <v>1736362</v>
          </cell>
        </row>
        <row r="12">
          <cell r="B12" t="str">
            <v>svibanj</v>
          </cell>
          <cell r="C12">
            <v>624</v>
          </cell>
          <cell r="D12">
            <v>1692129</v>
          </cell>
        </row>
        <row r="13">
          <cell r="B13" t="str">
            <v>lipanj</v>
          </cell>
          <cell r="C13">
            <v>669</v>
          </cell>
          <cell r="D13">
            <v>1705210</v>
          </cell>
        </row>
        <row r="14">
          <cell r="B14" t="str">
            <v>srpanj</v>
          </cell>
          <cell r="C14">
            <v>556</v>
          </cell>
          <cell r="D14">
            <v>1342774</v>
          </cell>
        </row>
        <row r="15">
          <cell r="B15" t="str">
            <v>kolovoz</v>
          </cell>
          <cell r="C15">
            <v>604</v>
          </cell>
          <cell r="D15">
            <v>1264305</v>
          </cell>
        </row>
        <row r="16">
          <cell r="B16" t="str">
            <v>rujan</v>
          </cell>
          <cell r="C16">
            <v>544</v>
          </cell>
          <cell r="D16">
            <v>1199563</v>
          </cell>
        </row>
        <row r="17">
          <cell r="B17" t="str">
            <v>listopad</v>
          </cell>
          <cell r="C17">
            <v>583</v>
          </cell>
          <cell r="D17">
            <v>1195431</v>
          </cell>
        </row>
        <row r="18">
          <cell r="B18" t="str">
            <v>studeni</v>
          </cell>
          <cell r="C18">
            <v>683</v>
          </cell>
          <cell r="D18">
            <v>1449569</v>
          </cell>
        </row>
        <row r="19">
          <cell r="B19" t="str">
            <v>prosinac</v>
          </cell>
          <cell r="C19">
            <v>716</v>
          </cell>
          <cell r="D19">
            <v>1398551</v>
          </cell>
        </row>
      </sheetData>
      <sheetData sheetId="4">
        <row r="7">
          <cell r="C7" t="str">
            <v>Broj transakcija – lijevo</v>
          </cell>
        </row>
        <row r="8">
          <cell r="C8">
            <v>17815</v>
          </cell>
          <cell r="D8">
            <v>35188888</v>
          </cell>
        </row>
        <row r="9">
          <cell r="C9">
            <v>20005</v>
          </cell>
          <cell r="D9">
            <v>38494548</v>
          </cell>
        </row>
        <row r="10">
          <cell r="C10">
            <v>22288</v>
          </cell>
          <cell r="D10">
            <v>43844652</v>
          </cell>
        </row>
        <row r="11">
          <cell r="C11">
            <v>19527</v>
          </cell>
          <cell r="D11">
            <v>38344341</v>
          </cell>
        </row>
        <row r="12">
          <cell r="C12">
            <v>20546</v>
          </cell>
          <cell r="D12">
            <v>41121592</v>
          </cell>
        </row>
        <row r="13">
          <cell r="C13">
            <v>20176</v>
          </cell>
          <cell r="D13">
            <v>40045087</v>
          </cell>
        </row>
        <row r="14">
          <cell r="C14">
            <v>19217</v>
          </cell>
          <cell r="D14">
            <v>40351868</v>
          </cell>
        </row>
        <row r="15">
          <cell r="C15">
            <v>18544</v>
          </cell>
          <cell r="D15">
            <v>40285198</v>
          </cell>
        </row>
        <row r="16">
          <cell r="C16">
            <v>18265</v>
          </cell>
          <cell r="D16">
            <v>38101787</v>
          </cell>
        </row>
        <row r="17">
          <cell r="C17">
            <v>19028</v>
          </cell>
          <cell r="D17">
            <v>38751260</v>
          </cell>
        </row>
        <row r="18">
          <cell r="C18">
            <v>18570</v>
          </cell>
          <cell r="D18">
            <v>38285876</v>
          </cell>
        </row>
        <row r="19">
          <cell r="C19">
            <v>22133</v>
          </cell>
          <cell r="D19">
            <v>41211273</v>
          </cell>
        </row>
      </sheetData>
      <sheetData sheetId="5">
        <row r="6">
          <cell r="D6" t="str">
            <v>Broj transakcija – udio</v>
          </cell>
          <cell r="F6" t="str">
            <v>Vrijednost transakcija – udio</v>
          </cell>
        </row>
        <row r="7">
          <cell r="D7">
            <v>0.58672556933779618</v>
          </cell>
          <cell r="F7">
            <v>0.55059902487400814</v>
          </cell>
        </row>
        <row r="8">
          <cell r="D8">
            <v>0.10076212509024086</v>
          </cell>
          <cell r="F8">
            <v>0.13100865634593994</v>
          </cell>
        </row>
        <row r="9">
          <cell r="D9">
            <v>7.1372317385312065E-2</v>
          </cell>
          <cell r="F9">
            <v>7.3038280779349263E-2</v>
          </cell>
        </row>
        <row r="10">
          <cell r="D10">
            <v>4.1018573209949463E-2</v>
          </cell>
          <cell r="F10">
            <v>4.7377842266525132E-2</v>
          </cell>
        </row>
        <row r="11">
          <cell r="D11">
            <v>3.3385016735577873E-2</v>
          </cell>
          <cell r="F11">
            <v>3.8384615954945453E-2</v>
          </cell>
        </row>
        <row r="12">
          <cell r="D12">
            <v>0.16673639824112357</v>
          </cell>
          <cell r="F12">
            <v>0.15959157977923205</v>
          </cell>
        </row>
      </sheetData>
      <sheetData sheetId="6">
        <row r="5">
          <cell r="C5" t="str">
            <v>Potrošač – desno</v>
          </cell>
        </row>
        <row r="7">
          <cell r="C7">
            <v>1996925</v>
          </cell>
          <cell r="D7">
            <v>17659</v>
          </cell>
        </row>
        <row r="8">
          <cell r="C8">
            <v>1990677</v>
          </cell>
          <cell r="D8">
            <v>15281</v>
          </cell>
        </row>
        <row r="9">
          <cell r="C9">
            <v>1988310</v>
          </cell>
          <cell r="D9">
            <v>16006</v>
          </cell>
        </row>
        <row r="10">
          <cell r="C10">
            <v>1924614</v>
          </cell>
          <cell r="D10">
            <v>17874</v>
          </cell>
        </row>
        <row r="11">
          <cell r="C11">
            <v>1924017</v>
          </cell>
          <cell r="D11">
            <v>16080</v>
          </cell>
        </row>
        <row r="12">
          <cell r="C12">
            <v>1927321</v>
          </cell>
          <cell r="D12">
            <v>15926</v>
          </cell>
        </row>
        <row r="13">
          <cell r="C13">
            <v>1926641</v>
          </cell>
          <cell r="D13">
            <v>17561</v>
          </cell>
        </row>
        <row r="14">
          <cell r="C14">
            <v>1926788</v>
          </cell>
          <cell r="D14">
            <v>15585</v>
          </cell>
        </row>
        <row r="15">
          <cell r="C15">
            <v>1857726</v>
          </cell>
          <cell r="D15">
            <v>15474</v>
          </cell>
        </row>
        <row r="16">
          <cell r="C16">
            <v>1860043</v>
          </cell>
          <cell r="D16">
            <v>18192</v>
          </cell>
        </row>
        <row r="17">
          <cell r="C17">
            <v>1861064</v>
          </cell>
          <cell r="D17">
            <v>16383</v>
          </cell>
        </row>
        <row r="18">
          <cell r="C18">
            <v>1852933</v>
          </cell>
          <cell r="D18">
            <v>16177</v>
          </cell>
        </row>
      </sheetData>
      <sheetData sheetId="7">
        <row r="5">
          <cell r="C5" t="str">
            <v>Ukupan broj transakcija – lijevo</v>
          </cell>
        </row>
        <row r="7">
          <cell r="B7" t="str">
            <v>siječanj</v>
          </cell>
          <cell r="C7">
            <v>4210419</v>
          </cell>
          <cell r="D7">
            <v>1616799895</v>
          </cell>
        </row>
        <row r="8">
          <cell r="B8" t="str">
            <v>veljača</v>
          </cell>
          <cell r="C8">
            <v>4149836</v>
          </cell>
          <cell r="D8">
            <v>1561429309</v>
          </cell>
        </row>
        <row r="9">
          <cell r="B9" t="str">
            <v>ožujak</v>
          </cell>
          <cell r="C9">
            <v>4314296</v>
          </cell>
          <cell r="D9">
            <v>1552181943</v>
          </cell>
        </row>
        <row r="10">
          <cell r="B10" t="str">
            <v>travanj</v>
          </cell>
          <cell r="C10">
            <v>4257736</v>
          </cell>
          <cell r="D10">
            <v>1586896658</v>
          </cell>
        </row>
        <row r="11">
          <cell r="B11" t="str">
            <v>svibanj</v>
          </cell>
          <cell r="C11">
            <v>4438136</v>
          </cell>
          <cell r="D11">
            <v>1587820341</v>
          </cell>
        </row>
        <row r="12">
          <cell r="B12" t="str">
            <v>lipanj</v>
          </cell>
          <cell r="C12">
            <v>4380361</v>
          </cell>
          <cell r="D12">
            <v>1619301420</v>
          </cell>
        </row>
        <row r="13">
          <cell r="B13" t="str">
            <v>srpanj</v>
          </cell>
          <cell r="C13">
            <v>4326247</v>
          </cell>
          <cell r="D13">
            <v>1633472791</v>
          </cell>
        </row>
        <row r="14">
          <cell r="B14" t="str">
            <v>kolovoz</v>
          </cell>
          <cell r="C14">
            <v>4226032</v>
          </cell>
          <cell r="D14">
            <v>1578420477</v>
          </cell>
        </row>
        <row r="15">
          <cell r="B15" t="str">
            <v>rujan</v>
          </cell>
          <cell r="C15">
            <v>4209637</v>
          </cell>
          <cell r="D15">
            <v>1533475649</v>
          </cell>
        </row>
        <row r="16">
          <cell r="B16" t="str">
            <v>listopad</v>
          </cell>
          <cell r="C16">
            <v>4316776</v>
          </cell>
          <cell r="D16">
            <v>1616129356</v>
          </cell>
        </row>
        <row r="17">
          <cell r="B17" t="str">
            <v>studeni</v>
          </cell>
          <cell r="C17">
            <v>4287221</v>
          </cell>
          <cell r="D17">
            <v>1621734970</v>
          </cell>
        </row>
        <row r="18">
          <cell r="B18" t="str">
            <v>prosinac</v>
          </cell>
          <cell r="C18">
            <v>4223525</v>
          </cell>
          <cell r="D18">
            <v>1625378144</v>
          </cell>
        </row>
      </sheetData>
      <sheetData sheetId="8">
        <row r="7">
          <cell r="C7" t="str">
            <v xml:space="preserve"> Broj transakcija – lijevo</v>
          </cell>
        </row>
        <row r="9">
          <cell r="B9" t="str">
            <v>siječanj</v>
          </cell>
          <cell r="C9">
            <v>4049137</v>
          </cell>
          <cell r="D9">
            <v>1542113311</v>
          </cell>
        </row>
        <row r="10">
          <cell r="B10" t="str">
            <v>veljača</v>
          </cell>
          <cell r="C10">
            <v>3984375</v>
          </cell>
          <cell r="D10">
            <v>1493301083</v>
          </cell>
        </row>
        <row r="11">
          <cell r="B11" t="str">
            <v>ožujak</v>
          </cell>
          <cell r="C11">
            <v>4119336</v>
          </cell>
          <cell r="D11">
            <v>1477342744</v>
          </cell>
        </row>
        <row r="12">
          <cell r="B12" t="str">
            <v>travanj</v>
          </cell>
          <cell r="C12">
            <v>4074370</v>
          </cell>
          <cell r="D12">
            <v>1507949153</v>
          </cell>
        </row>
        <row r="13">
          <cell r="B13" t="str">
            <v>svibanj</v>
          </cell>
          <cell r="C13">
            <v>4212299</v>
          </cell>
          <cell r="D13">
            <v>1505786290</v>
          </cell>
        </row>
        <row r="14">
          <cell r="B14" t="str">
            <v>lipanj</v>
          </cell>
          <cell r="C14">
            <v>4174748</v>
          </cell>
          <cell r="D14">
            <v>1530864309</v>
          </cell>
        </row>
        <row r="15">
          <cell r="B15" t="str">
            <v>srpanj</v>
          </cell>
          <cell r="C15">
            <v>4101434</v>
          </cell>
          <cell r="D15">
            <v>1547558335</v>
          </cell>
        </row>
        <row r="16">
          <cell r="B16" t="str">
            <v>kolovoz</v>
          </cell>
          <cell r="C16">
            <v>4022264</v>
          </cell>
          <cell r="D16">
            <v>1497985919</v>
          </cell>
        </row>
        <row r="17">
          <cell r="B17" t="str">
            <v>rujan</v>
          </cell>
          <cell r="C17">
            <v>4009073</v>
          </cell>
          <cell r="D17">
            <v>1458391620</v>
          </cell>
        </row>
        <row r="18">
          <cell r="B18" t="str">
            <v>listopad</v>
          </cell>
          <cell r="C18">
            <v>4102592</v>
          </cell>
          <cell r="D18">
            <v>1529020081</v>
          </cell>
        </row>
        <row r="19">
          <cell r="B19" t="str">
            <v>studeni</v>
          </cell>
          <cell r="C19">
            <v>4094850</v>
          </cell>
          <cell r="D19">
            <v>1537066497</v>
          </cell>
        </row>
        <row r="20">
          <cell r="B20" t="str">
            <v>prosinac</v>
          </cell>
          <cell r="C20">
            <v>4040111</v>
          </cell>
          <cell r="D20">
            <v>1542796963</v>
          </cell>
        </row>
        <row r="50">
          <cell r="B50" t="str">
            <v>siječanj</v>
          </cell>
          <cell r="C50">
            <v>161282</v>
          </cell>
          <cell r="D50">
            <v>74686584</v>
          </cell>
        </row>
        <row r="51">
          <cell r="B51" t="str">
            <v>veljača</v>
          </cell>
          <cell r="C51">
            <v>165461</v>
          </cell>
          <cell r="D51">
            <v>68128226</v>
          </cell>
        </row>
        <row r="52">
          <cell r="B52" t="str">
            <v>ožujak</v>
          </cell>
          <cell r="C52">
            <v>194960</v>
          </cell>
          <cell r="D52">
            <v>74839199</v>
          </cell>
        </row>
        <row r="53">
          <cell r="B53" t="str">
            <v>travanj</v>
          </cell>
          <cell r="C53">
            <v>183366</v>
          </cell>
          <cell r="D53">
            <v>78947505</v>
          </cell>
        </row>
        <row r="54">
          <cell r="B54" t="str">
            <v>svibanj</v>
          </cell>
          <cell r="C54">
            <v>225837</v>
          </cell>
          <cell r="D54">
            <v>82034051</v>
          </cell>
        </row>
        <row r="55">
          <cell r="B55" t="str">
            <v>lipanj</v>
          </cell>
          <cell r="C55">
            <v>205613</v>
          </cell>
          <cell r="D55">
            <v>88437111</v>
          </cell>
        </row>
        <row r="56">
          <cell r="B56" t="str">
            <v>srpanj</v>
          </cell>
          <cell r="C56">
            <v>224813</v>
          </cell>
          <cell r="D56">
            <v>85914456</v>
          </cell>
        </row>
        <row r="57">
          <cell r="B57" t="str">
            <v>kolovoz</v>
          </cell>
          <cell r="C57">
            <v>203768</v>
          </cell>
          <cell r="D57">
            <v>80434558</v>
          </cell>
        </row>
        <row r="58">
          <cell r="B58" t="str">
            <v>rujan</v>
          </cell>
          <cell r="C58">
            <v>200564</v>
          </cell>
          <cell r="D58">
            <v>75084029</v>
          </cell>
        </row>
        <row r="59">
          <cell r="B59" t="str">
            <v>listopad</v>
          </cell>
          <cell r="C59">
            <v>214184</v>
          </cell>
          <cell r="D59">
            <v>87109275</v>
          </cell>
        </row>
        <row r="60">
          <cell r="B60" t="str">
            <v>studeni</v>
          </cell>
          <cell r="C60">
            <v>192371</v>
          </cell>
          <cell r="D60">
            <v>84668473</v>
          </cell>
        </row>
        <row r="61">
          <cell r="B61" t="str">
            <v>prosinac</v>
          </cell>
          <cell r="C61">
            <v>183414</v>
          </cell>
          <cell r="D61">
            <v>82581181</v>
          </cell>
        </row>
      </sheetData>
      <sheetData sheetId="9"/>
      <sheetData sheetId="10">
        <row r="6">
          <cell r="C6" t="str">
            <v>Potrošač – lijevo</v>
          </cell>
        </row>
        <row r="7">
          <cell r="B7" t="str">
            <v>siječanj</v>
          </cell>
          <cell r="C7">
            <v>7912941</v>
          </cell>
          <cell r="D7">
            <v>404816</v>
          </cell>
        </row>
        <row r="8">
          <cell r="B8" t="str">
            <v>veljača</v>
          </cell>
          <cell r="C8">
            <v>7915814</v>
          </cell>
          <cell r="D8">
            <v>404963</v>
          </cell>
        </row>
        <row r="9">
          <cell r="B9" t="str">
            <v>ožujak</v>
          </cell>
          <cell r="C9">
            <v>7917825</v>
          </cell>
          <cell r="D9">
            <v>406552</v>
          </cell>
        </row>
        <row r="10">
          <cell r="B10" t="str">
            <v>travanj</v>
          </cell>
          <cell r="C10">
            <v>7910723</v>
          </cell>
          <cell r="D10">
            <v>409206</v>
          </cell>
        </row>
        <row r="11">
          <cell r="B11" t="str">
            <v>svibanj</v>
          </cell>
          <cell r="C11">
            <v>8163950</v>
          </cell>
          <cell r="D11">
            <v>409795</v>
          </cell>
        </row>
        <row r="12">
          <cell r="B12" t="str">
            <v>lipanj</v>
          </cell>
          <cell r="C12">
            <v>8168284</v>
          </cell>
          <cell r="D12">
            <v>410962</v>
          </cell>
        </row>
        <row r="13">
          <cell r="B13" t="str">
            <v>srpanj</v>
          </cell>
          <cell r="C13">
            <v>8180267</v>
          </cell>
          <cell r="D13">
            <v>411683</v>
          </cell>
        </row>
        <row r="14">
          <cell r="B14" t="str">
            <v>kolovoz</v>
          </cell>
          <cell r="C14">
            <v>8171351</v>
          </cell>
          <cell r="D14">
            <v>410912</v>
          </cell>
        </row>
        <row r="15">
          <cell r="B15" t="str">
            <v>rujan</v>
          </cell>
          <cell r="C15">
            <v>8124571</v>
          </cell>
          <cell r="D15">
            <v>411573</v>
          </cell>
        </row>
        <row r="16">
          <cell r="B16" t="str">
            <v>listopad</v>
          </cell>
          <cell r="C16">
            <v>8095782</v>
          </cell>
          <cell r="D16">
            <v>412303</v>
          </cell>
        </row>
        <row r="17">
          <cell r="B17" t="str">
            <v>studeni</v>
          </cell>
          <cell r="C17">
            <v>8083082</v>
          </cell>
          <cell r="D17">
            <v>411283</v>
          </cell>
        </row>
        <row r="18">
          <cell r="B18" t="str">
            <v>prosinac</v>
          </cell>
          <cell r="C18">
            <v>8080628</v>
          </cell>
          <cell r="D18">
            <v>411050</v>
          </cell>
        </row>
      </sheetData>
      <sheetData sheetId="11"/>
      <sheetData sheetId="12"/>
      <sheetData sheetId="13">
        <row r="5">
          <cell r="C5" t="str">
            <v>Jednovalutni</v>
          </cell>
        </row>
        <row r="6">
          <cell r="C6">
            <v>3384976</v>
          </cell>
          <cell r="D6">
            <v>3082353</v>
          </cell>
        </row>
        <row r="7">
          <cell r="C7">
            <v>3392259</v>
          </cell>
          <cell r="D7">
            <v>3084090</v>
          </cell>
        </row>
        <row r="8">
          <cell r="C8">
            <v>3394856</v>
          </cell>
          <cell r="D8">
            <v>3087896</v>
          </cell>
        </row>
        <row r="9">
          <cell r="C9">
            <v>3396131</v>
          </cell>
          <cell r="D9">
            <v>3091344</v>
          </cell>
        </row>
        <row r="10">
          <cell r="C10">
            <v>3417902</v>
          </cell>
          <cell r="D10">
            <v>3095707</v>
          </cell>
        </row>
        <row r="11">
          <cell r="C11">
            <v>3430857</v>
          </cell>
          <cell r="D11">
            <v>3106364</v>
          </cell>
        </row>
        <row r="12">
          <cell r="C12">
            <v>3423465</v>
          </cell>
          <cell r="D12">
            <v>3099381</v>
          </cell>
        </row>
        <row r="13">
          <cell r="C13">
            <v>3428990</v>
          </cell>
          <cell r="D13">
            <v>3105844</v>
          </cell>
        </row>
        <row r="14">
          <cell r="C14">
            <v>3433388</v>
          </cell>
          <cell r="D14">
            <v>3108006</v>
          </cell>
        </row>
        <row r="15">
          <cell r="C15">
            <v>3429839</v>
          </cell>
          <cell r="D15">
            <v>3110902</v>
          </cell>
        </row>
        <row r="16">
          <cell r="C16">
            <v>3424186</v>
          </cell>
          <cell r="D16">
            <v>3100170</v>
          </cell>
        </row>
        <row r="17">
          <cell r="C17">
            <v>3426237</v>
          </cell>
          <cell r="D17">
            <v>3101075</v>
          </cell>
        </row>
        <row r="48">
          <cell r="C48">
            <v>60811</v>
          </cell>
          <cell r="D48">
            <v>299766</v>
          </cell>
        </row>
        <row r="49">
          <cell r="C49">
            <v>60747</v>
          </cell>
          <cell r="D49">
            <v>300594</v>
          </cell>
        </row>
        <row r="50">
          <cell r="C50">
            <v>60735</v>
          </cell>
          <cell r="D50">
            <v>302538</v>
          </cell>
        </row>
        <row r="51">
          <cell r="C51">
            <v>60830</v>
          </cell>
          <cell r="D51">
            <v>305902</v>
          </cell>
        </row>
        <row r="52">
          <cell r="C52">
            <v>61028</v>
          </cell>
          <cell r="D52">
            <v>307304</v>
          </cell>
        </row>
        <row r="53">
          <cell r="C53">
            <v>61101</v>
          </cell>
          <cell r="D53">
            <v>309088</v>
          </cell>
        </row>
        <row r="54">
          <cell r="C54">
            <v>61072</v>
          </cell>
          <cell r="D54">
            <v>310247</v>
          </cell>
        </row>
        <row r="55">
          <cell r="C55">
            <v>60591</v>
          </cell>
          <cell r="D55">
            <v>310255</v>
          </cell>
        </row>
        <row r="56">
          <cell r="C56">
            <v>60712</v>
          </cell>
          <cell r="D56">
            <v>311179</v>
          </cell>
        </row>
        <row r="57">
          <cell r="C57">
            <v>60511</v>
          </cell>
          <cell r="D57">
            <v>312007</v>
          </cell>
        </row>
        <row r="58">
          <cell r="C58">
            <v>60184</v>
          </cell>
          <cell r="D58">
            <v>312984</v>
          </cell>
        </row>
        <row r="59">
          <cell r="C59">
            <v>60145</v>
          </cell>
          <cell r="D59">
            <v>313938</v>
          </cell>
        </row>
      </sheetData>
      <sheetData sheetId="14">
        <row r="5">
          <cell r="C5" t="str">
            <v>Potrošač</v>
          </cell>
        </row>
        <row r="6">
          <cell r="C6">
            <v>4699341</v>
          </cell>
          <cell r="D6">
            <v>342813</v>
          </cell>
        </row>
        <row r="7">
          <cell r="C7">
            <v>4708682</v>
          </cell>
          <cell r="D7">
            <v>343329</v>
          </cell>
        </row>
        <row r="8">
          <cell r="C8">
            <v>4717682</v>
          </cell>
          <cell r="D8">
            <v>344963</v>
          </cell>
        </row>
        <row r="9">
          <cell r="C9">
            <v>4727671</v>
          </cell>
          <cell r="D9">
            <v>348305</v>
          </cell>
        </row>
        <row r="10">
          <cell r="C10">
            <v>4753496</v>
          </cell>
          <cell r="D10">
            <v>349651</v>
          </cell>
        </row>
        <row r="11">
          <cell r="C11">
            <v>4776731</v>
          </cell>
          <cell r="D11">
            <v>351412</v>
          </cell>
        </row>
        <row r="12">
          <cell r="C12">
            <v>4762825</v>
          </cell>
          <cell r="D12">
            <v>352387</v>
          </cell>
        </row>
        <row r="13">
          <cell r="C13">
            <v>4770306</v>
          </cell>
          <cell r="D13">
            <v>351810</v>
          </cell>
        </row>
        <row r="14">
          <cell r="C14">
            <v>4775271</v>
          </cell>
          <cell r="D14">
            <v>352880</v>
          </cell>
        </row>
        <row r="15">
          <cell r="C15">
            <v>4775158</v>
          </cell>
          <cell r="D15">
            <v>353660</v>
          </cell>
        </row>
        <row r="16">
          <cell r="C16">
            <v>4756871</v>
          </cell>
          <cell r="D16">
            <v>353995</v>
          </cell>
        </row>
        <row r="17">
          <cell r="C17">
            <v>4758942</v>
          </cell>
          <cell r="D17">
            <v>354773</v>
          </cell>
        </row>
      </sheetData>
      <sheetData sheetId="15">
        <row r="5">
          <cell r="C5" t="str">
            <v>Potrošač – lijevo</v>
          </cell>
        </row>
        <row r="6">
          <cell r="C6">
            <v>1767988</v>
          </cell>
          <cell r="D6">
            <v>17764</v>
          </cell>
        </row>
        <row r="7">
          <cell r="C7">
            <v>1767667</v>
          </cell>
          <cell r="D7">
            <v>18012</v>
          </cell>
        </row>
        <row r="8">
          <cell r="C8">
            <v>1765070</v>
          </cell>
          <cell r="D8">
            <v>18310</v>
          </cell>
        </row>
        <row r="9">
          <cell r="C9">
            <v>1759804</v>
          </cell>
          <cell r="D9">
            <v>18427</v>
          </cell>
        </row>
        <row r="10">
          <cell r="C10">
            <v>1760113</v>
          </cell>
          <cell r="D10">
            <v>18681</v>
          </cell>
        </row>
        <row r="11">
          <cell r="C11">
            <v>1760490</v>
          </cell>
          <cell r="D11">
            <v>18777</v>
          </cell>
        </row>
        <row r="12">
          <cell r="C12">
            <v>1760021</v>
          </cell>
          <cell r="D12">
            <v>18932</v>
          </cell>
        </row>
        <row r="13">
          <cell r="C13">
            <v>1764528</v>
          </cell>
          <cell r="D13">
            <v>19036</v>
          </cell>
        </row>
        <row r="14">
          <cell r="C14">
            <v>1766123</v>
          </cell>
          <cell r="D14">
            <v>19011</v>
          </cell>
        </row>
        <row r="15">
          <cell r="C15">
            <v>1765583</v>
          </cell>
          <cell r="D15">
            <v>18858</v>
          </cell>
        </row>
        <row r="16">
          <cell r="C16">
            <v>1767485</v>
          </cell>
          <cell r="D16">
            <v>19173</v>
          </cell>
        </row>
        <row r="17">
          <cell r="C17">
            <v>1768370</v>
          </cell>
          <cell r="D17">
            <v>19310</v>
          </cell>
        </row>
      </sheetData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42"/>
    </sheetNames>
    <sheetDataSet>
      <sheetData sheetId="0">
        <row r="5">
          <cell r="C5" t="str">
            <v>Total number of transactions – left</v>
          </cell>
          <cell r="D5" t="str">
            <v>Total value of transactions – right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L31"/>
  <sheetViews>
    <sheetView showGridLines="0" workbookViewId="0">
      <selection activeCell="H12" sqref="H12:J12"/>
    </sheetView>
  </sheetViews>
  <sheetFormatPr defaultColWidth="9.33203125" defaultRowHeight="12.95" customHeight="1" x14ac:dyDescent="0.2"/>
  <cols>
    <col min="1" max="1" width="2.83203125" style="5" customWidth="1"/>
    <col min="2" max="2" width="52.33203125" style="5" customWidth="1"/>
    <col min="3" max="3" width="15.33203125" style="5" customWidth="1"/>
    <col min="4" max="4" width="9.83203125" style="5" customWidth="1"/>
    <col min="5" max="5" width="20.83203125" style="5" customWidth="1"/>
    <col min="6" max="6" width="9.33203125" style="5" customWidth="1"/>
    <col min="7" max="7" width="15.33203125" style="5" customWidth="1"/>
    <col min="8" max="8" width="50.6640625" style="5" customWidth="1"/>
    <col min="9" max="9" width="17.1640625" style="5" customWidth="1"/>
    <col min="10" max="10" width="15.5" style="5" customWidth="1"/>
    <col min="11" max="11" width="21" style="5" customWidth="1"/>
    <col min="12" max="12" width="15.5" style="5" customWidth="1"/>
    <col min="13" max="16384" width="9.33203125" style="5"/>
  </cols>
  <sheetData>
    <row r="1" spans="2:12" ht="12.95" customHeight="1" x14ac:dyDescent="0.2">
      <c r="B1" s="124"/>
      <c r="C1" s="124"/>
      <c r="D1" s="124"/>
      <c r="E1" s="124"/>
      <c r="F1" s="124"/>
    </row>
    <row r="2" spans="2:12" ht="15.75" x14ac:dyDescent="0.25">
      <c r="B2" s="125" t="s">
        <v>10</v>
      </c>
      <c r="C2" s="125"/>
      <c r="D2" s="125"/>
      <c r="E2" s="125"/>
      <c r="F2" s="125"/>
      <c r="H2" s="124"/>
      <c r="I2" s="124"/>
      <c r="J2" s="124"/>
      <c r="K2" s="124"/>
      <c r="L2" s="124"/>
    </row>
    <row r="3" spans="2:12" ht="12.95" customHeight="1" x14ac:dyDescent="0.25">
      <c r="B3" s="14"/>
      <c r="C3" s="14"/>
      <c r="D3" s="14"/>
      <c r="E3" s="14"/>
      <c r="F3" s="14"/>
    </row>
    <row r="4" spans="2:12" ht="12.95" customHeight="1" x14ac:dyDescent="0.2">
      <c r="B4" s="124" t="s">
        <v>0</v>
      </c>
      <c r="C4" s="124"/>
      <c r="D4" s="124"/>
      <c r="E4" s="124"/>
      <c r="F4" s="124"/>
      <c r="H4" s="124"/>
      <c r="I4" s="124"/>
      <c r="J4" s="124"/>
      <c r="K4" s="124"/>
      <c r="L4" s="124"/>
    </row>
    <row r="5" spans="2:12" ht="22.5" x14ac:dyDescent="0.2">
      <c r="B5" s="8" t="s">
        <v>11</v>
      </c>
      <c r="C5" s="7" t="s">
        <v>12</v>
      </c>
      <c r="D5" s="7" t="s">
        <v>1</v>
      </c>
      <c r="E5" s="7" t="s">
        <v>13</v>
      </c>
      <c r="F5" s="7" t="s">
        <v>1</v>
      </c>
    </row>
    <row r="6" spans="2:12" ht="12.95" customHeight="1" x14ac:dyDescent="0.2">
      <c r="B6" s="5" t="s">
        <v>14</v>
      </c>
      <c r="C6" s="4" t="s">
        <v>0</v>
      </c>
      <c r="D6" s="4" t="s">
        <v>0</v>
      </c>
      <c r="E6" s="4" t="s">
        <v>0</v>
      </c>
      <c r="F6" s="4" t="s">
        <v>0</v>
      </c>
      <c r="I6" s="4"/>
      <c r="J6" s="4"/>
      <c r="K6" s="4"/>
      <c r="L6" s="4"/>
    </row>
    <row r="7" spans="2:12" ht="12.95" customHeight="1" x14ac:dyDescent="0.2">
      <c r="B7" s="5" t="s">
        <v>15</v>
      </c>
      <c r="C7" s="35">
        <v>288038794</v>
      </c>
      <c r="D7" s="41">
        <f>C7/C12</f>
        <v>0.79542005904911306</v>
      </c>
      <c r="E7" s="35">
        <v>1784471940978</v>
      </c>
      <c r="F7" s="41">
        <v>0.95620000000000005</v>
      </c>
      <c r="I7" s="4"/>
      <c r="J7" s="1"/>
      <c r="K7" s="4"/>
      <c r="L7" s="1"/>
    </row>
    <row r="8" spans="2:12" ht="12.95" customHeight="1" x14ac:dyDescent="0.2">
      <c r="B8" s="5" t="s">
        <v>16</v>
      </c>
      <c r="C8" s="35">
        <v>22098573</v>
      </c>
      <c r="D8" s="42">
        <f>C8/C12</f>
        <v>6.1025280645221475E-2</v>
      </c>
      <c r="E8" s="35">
        <v>58237817870</v>
      </c>
      <c r="F8" s="41">
        <f>E8/E12</f>
        <v>3.1203760311979342E-2</v>
      </c>
      <c r="I8" s="4"/>
      <c r="J8" s="1"/>
      <c r="K8" s="4"/>
      <c r="L8" s="1"/>
    </row>
    <row r="9" spans="2:12" ht="12.95" customHeight="1" x14ac:dyDescent="0.2">
      <c r="B9" s="5" t="s">
        <v>17</v>
      </c>
      <c r="C9" s="35">
        <v>24642794</v>
      </c>
      <c r="D9" s="41">
        <f>C9/C12</f>
        <v>6.8051155146188841E-2</v>
      </c>
      <c r="E9" s="35">
        <v>5483239196</v>
      </c>
      <c r="F9" s="41">
        <f>E9/E12</f>
        <v>2.93791367642179E-3</v>
      </c>
      <c r="I9" s="4"/>
      <c r="J9" s="1"/>
      <c r="K9" s="4"/>
      <c r="L9" s="1"/>
    </row>
    <row r="10" spans="2:12" ht="12.95" customHeight="1" x14ac:dyDescent="0.2">
      <c r="B10" s="5" t="s">
        <v>18</v>
      </c>
      <c r="C10" s="35">
        <v>27205931</v>
      </c>
      <c r="D10" s="41">
        <f>C10/C12</f>
        <v>7.5129266242192697E-2</v>
      </c>
      <c r="E10" s="35">
        <v>17981462451</v>
      </c>
      <c r="F10" s="41">
        <f>E10/E12</f>
        <v>9.6344482829411448E-3</v>
      </c>
      <c r="I10" s="4"/>
      <c r="J10" s="1"/>
      <c r="K10" s="4"/>
      <c r="L10" s="1"/>
    </row>
    <row r="11" spans="2:12" ht="12.95" customHeight="1" x14ac:dyDescent="0.2">
      <c r="B11" s="5" t="s">
        <v>19</v>
      </c>
      <c r="C11" s="35">
        <v>135520</v>
      </c>
      <c r="D11" s="41">
        <f>C11/C12</f>
        <v>3.7423891728395375E-4</v>
      </c>
      <c r="E11" s="35">
        <v>197325717</v>
      </c>
      <c r="F11" s="41">
        <f>E11/E12</f>
        <v>1.0572690739206551E-4</v>
      </c>
      <c r="I11" s="4"/>
      <c r="J11" s="1"/>
      <c r="K11" s="4"/>
      <c r="L11" s="1"/>
    </row>
    <row r="12" spans="2:12" ht="12.95" customHeight="1" x14ac:dyDescent="0.2">
      <c r="B12" s="11" t="s">
        <v>20</v>
      </c>
      <c r="C12" s="12">
        <f>SUM(C7:C11)</f>
        <v>362121612</v>
      </c>
      <c r="D12" s="13">
        <v>1</v>
      </c>
      <c r="E12" s="12">
        <f>SUM(E7:E11)</f>
        <v>1866371786212</v>
      </c>
      <c r="F12" s="13">
        <v>1</v>
      </c>
      <c r="H12" s="120"/>
      <c r="I12" s="121"/>
      <c r="J12" s="122"/>
      <c r="K12" s="4"/>
      <c r="L12" s="1"/>
    </row>
    <row r="13" spans="2:12" ht="12.95" customHeight="1" x14ac:dyDescent="0.2">
      <c r="B13" s="5" t="s">
        <v>21</v>
      </c>
      <c r="C13" s="4"/>
      <c r="D13" s="4"/>
      <c r="E13" s="4"/>
      <c r="F13" s="4"/>
      <c r="I13" s="4"/>
      <c r="J13" s="4"/>
      <c r="K13" s="4"/>
      <c r="L13" s="4"/>
    </row>
    <row r="14" spans="2:12" ht="12.95" customHeight="1" x14ac:dyDescent="0.2">
      <c r="B14" s="5" t="s">
        <v>22</v>
      </c>
      <c r="C14" s="35">
        <v>3575988</v>
      </c>
      <c r="D14" s="41">
        <f>C14/C18</f>
        <v>0.36547564064998056</v>
      </c>
      <c r="E14" s="35">
        <v>233248787473</v>
      </c>
      <c r="F14" s="41">
        <v>0.50260000000000005</v>
      </c>
      <c r="I14" s="4"/>
      <c r="J14" s="1"/>
      <c r="K14" s="4"/>
      <c r="L14" s="1"/>
    </row>
    <row r="15" spans="2:12" ht="12.95" customHeight="1" x14ac:dyDescent="0.2">
      <c r="B15" s="5" t="s">
        <v>23</v>
      </c>
      <c r="C15" s="35">
        <v>5951768</v>
      </c>
      <c r="D15" s="41">
        <f>C15/C18</f>
        <v>0.60828677915028062</v>
      </c>
      <c r="E15" s="35">
        <v>230248638886</v>
      </c>
      <c r="F15" s="41">
        <f>E15/E18</f>
        <v>0.49620530692216913</v>
      </c>
      <c r="I15" s="4"/>
      <c r="J15" s="1"/>
      <c r="K15" s="4"/>
      <c r="L15" s="1"/>
    </row>
    <row r="16" spans="2:12" ht="12.95" customHeight="1" x14ac:dyDescent="0.2">
      <c r="B16" s="5" t="s">
        <v>24</v>
      </c>
      <c r="C16" s="35">
        <v>12929</v>
      </c>
      <c r="D16" s="41">
        <f>C16/C18</f>
        <v>1.3213787512607982E-3</v>
      </c>
      <c r="E16" s="35">
        <v>28772848</v>
      </c>
      <c r="F16" s="41">
        <f>E16/E18</f>
        <v>6.2007923008543055E-5</v>
      </c>
      <c r="I16" s="4"/>
      <c r="J16" s="1"/>
      <c r="K16" s="4"/>
      <c r="L16" s="1"/>
    </row>
    <row r="17" spans="2:12" ht="12.95" customHeight="1" x14ac:dyDescent="0.2">
      <c r="B17" s="5" t="s">
        <v>25</v>
      </c>
      <c r="C17" s="35">
        <v>243792</v>
      </c>
      <c r="D17" s="41">
        <f>C17/C18</f>
        <v>2.4916201448478031E-2</v>
      </c>
      <c r="E17" s="35">
        <v>492697153</v>
      </c>
      <c r="F17" s="41">
        <f>E17/E18</f>
        <v>1.0618040706207588E-3</v>
      </c>
      <c r="I17" s="4"/>
      <c r="J17" s="1"/>
      <c r="K17" s="4"/>
      <c r="L17" s="1"/>
    </row>
    <row r="18" spans="2:12" ht="12.95" customHeight="1" x14ac:dyDescent="0.2">
      <c r="B18" s="11" t="s">
        <v>26</v>
      </c>
      <c r="C18" s="12">
        <f>SUM(C14:C17)</f>
        <v>9784477</v>
      </c>
      <c r="D18" s="13">
        <f>SUM(D14:D17)</f>
        <v>1</v>
      </c>
      <c r="E18" s="12">
        <f>SUM(E14:E17)</f>
        <v>464018896360</v>
      </c>
      <c r="F18" s="13">
        <v>1</v>
      </c>
      <c r="I18" s="4"/>
      <c r="J18" s="1"/>
      <c r="K18" s="4"/>
      <c r="L18" s="1"/>
    </row>
    <row r="19" spans="2:12" ht="12.95" customHeight="1" x14ac:dyDescent="0.2">
      <c r="B19" s="9" t="s">
        <v>27</v>
      </c>
      <c r="C19" s="10">
        <f>C12+C18</f>
        <v>371906089</v>
      </c>
      <c r="D19" s="10"/>
      <c r="E19" s="10">
        <f>E12+E18</f>
        <v>2330390682572</v>
      </c>
      <c r="F19" s="10" t="s">
        <v>0</v>
      </c>
      <c r="I19" s="4"/>
      <c r="J19" s="4"/>
      <c r="K19" s="4"/>
      <c r="L19" s="4"/>
    </row>
    <row r="20" spans="2:12" ht="12.95" customHeight="1" x14ac:dyDescent="0.2">
      <c r="B20" s="124" t="s">
        <v>28</v>
      </c>
      <c r="C20" s="124"/>
      <c r="D20" s="124"/>
      <c r="E20" s="124"/>
      <c r="F20" s="124"/>
    </row>
    <row r="21" spans="2:12" ht="12.95" customHeight="1" x14ac:dyDescent="0.2">
      <c r="B21" s="124" t="s">
        <v>0</v>
      </c>
      <c r="C21" s="124"/>
      <c r="D21" s="124"/>
      <c r="E21" s="124"/>
      <c r="F21" s="124"/>
    </row>
    <row r="22" spans="2:12" ht="23.25" customHeight="1" x14ac:dyDescent="0.2">
      <c r="B22" s="127" t="s">
        <v>29</v>
      </c>
      <c r="C22" s="126"/>
      <c r="D22" s="126"/>
      <c r="E22" s="126"/>
      <c r="F22" s="126"/>
    </row>
    <row r="23" spans="2:12" ht="23.25" customHeight="1" x14ac:dyDescent="0.2">
      <c r="B23" s="126" t="s">
        <v>30</v>
      </c>
      <c r="C23" s="126"/>
      <c r="D23" s="126"/>
      <c r="E23" s="126"/>
      <c r="F23" s="126"/>
      <c r="I23" s="1"/>
      <c r="J23" s="1"/>
    </row>
    <row r="24" spans="2:12" ht="23.25" customHeight="1" x14ac:dyDescent="0.2">
      <c r="B24" s="126" t="s">
        <v>31</v>
      </c>
      <c r="C24" s="126"/>
      <c r="D24" s="126"/>
      <c r="E24" s="126"/>
      <c r="F24" s="126"/>
      <c r="I24" s="1"/>
      <c r="J24" s="1"/>
    </row>
    <row r="25" spans="2:12" ht="23.25" customHeight="1" x14ac:dyDescent="0.2">
      <c r="B25" s="127" t="s">
        <v>32</v>
      </c>
      <c r="C25" s="126"/>
      <c r="D25" s="126"/>
      <c r="E25" s="126"/>
      <c r="F25" s="126"/>
      <c r="I25" s="1"/>
      <c r="J25" s="1"/>
    </row>
    <row r="26" spans="2:12" ht="23.25" customHeight="1" x14ac:dyDescent="0.2">
      <c r="B26" s="126" t="s">
        <v>33</v>
      </c>
      <c r="C26" s="126"/>
      <c r="D26" s="126"/>
      <c r="E26" s="126"/>
      <c r="F26" s="126"/>
    </row>
    <row r="27" spans="2:12" ht="23.25" customHeight="1" x14ac:dyDescent="0.2">
      <c r="B27" s="126" t="s">
        <v>34</v>
      </c>
      <c r="C27" s="126"/>
      <c r="D27" s="126"/>
      <c r="E27" s="126"/>
      <c r="F27" s="126"/>
    </row>
    <row r="28" spans="2:12" ht="23.25" customHeight="1" x14ac:dyDescent="0.2">
      <c r="B28" s="126" t="s">
        <v>35</v>
      </c>
      <c r="C28" s="126"/>
      <c r="D28" s="126"/>
      <c r="E28" s="126"/>
      <c r="F28" s="126"/>
    </row>
    <row r="29" spans="2:12" ht="23.25" customHeight="1" x14ac:dyDescent="0.2">
      <c r="B29" s="126" t="s">
        <v>36</v>
      </c>
      <c r="C29" s="126"/>
      <c r="D29" s="126"/>
      <c r="E29" s="126"/>
      <c r="F29" s="126"/>
    </row>
    <row r="30" spans="2:12" ht="23.25" customHeight="1" x14ac:dyDescent="0.2">
      <c r="B30" s="126" t="s">
        <v>37</v>
      </c>
      <c r="C30" s="126"/>
      <c r="D30" s="126"/>
      <c r="E30" s="126"/>
      <c r="F30" s="126"/>
    </row>
    <row r="31" spans="2:12" ht="23.25" customHeight="1" x14ac:dyDescent="0.2">
      <c r="B31" s="126" t="s">
        <v>38</v>
      </c>
      <c r="C31" s="126"/>
      <c r="D31" s="126"/>
      <c r="E31" s="126"/>
      <c r="F31" s="126"/>
    </row>
  </sheetData>
  <mergeCells count="17">
    <mergeCell ref="B23:F23"/>
    <mergeCell ref="H4:L4"/>
    <mergeCell ref="B27:F27"/>
    <mergeCell ref="B28:F28"/>
    <mergeCell ref="B29:F29"/>
    <mergeCell ref="B21:F21"/>
    <mergeCell ref="B22:F22"/>
    <mergeCell ref="B31:F31"/>
    <mergeCell ref="B26:F26"/>
    <mergeCell ref="B30:F30"/>
    <mergeCell ref="B25:F25"/>
    <mergeCell ref="B24:F24"/>
    <mergeCell ref="H2:L2"/>
    <mergeCell ref="B1:F1"/>
    <mergeCell ref="B2:F2"/>
    <mergeCell ref="B4:F4"/>
    <mergeCell ref="B20:F20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4"/>
  <sheetViews>
    <sheetView showGridLines="0" topLeftCell="A34" zoomScale="140" zoomScaleNormal="140" workbookViewId="0">
      <selection activeCell="F12" sqref="F12"/>
    </sheetView>
  </sheetViews>
  <sheetFormatPr defaultColWidth="9.33203125" defaultRowHeight="12.95" customHeight="1" x14ac:dyDescent="0.2"/>
  <cols>
    <col min="1" max="1" width="2.83203125" style="5" customWidth="1"/>
    <col min="2" max="2" width="25.1640625" style="5" customWidth="1"/>
    <col min="3" max="3" width="18.1640625" style="5" customWidth="1"/>
    <col min="4" max="4" width="22.1640625" style="5" customWidth="1"/>
    <col min="5" max="5" width="13.83203125" style="5" bestFit="1" customWidth="1"/>
    <col min="6" max="6" width="14.83203125" style="5" bestFit="1" customWidth="1"/>
    <col min="7" max="7" width="13.5" style="5" bestFit="1" customWidth="1"/>
    <col min="8" max="8" width="14.5" style="5" bestFit="1" customWidth="1"/>
    <col min="9" max="16384" width="9.33203125" style="5"/>
  </cols>
  <sheetData>
    <row r="2" spans="2:8" ht="12.95" customHeight="1" x14ac:dyDescent="0.2">
      <c r="B2" s="130" t="s">
        <v>76</v>
      </c>
      <c r="C2" s="129"/>
      <c r="D2" s="129"/>
      <c r="E2" s="129"/>
    </row>
    <row r="4" spans="2:8" ht="22.5" x14ac:dyDescent="0.2">
      <c r="B4" s="8" t="s">
        <v>77</v>
      </c>
      <c r="C4" s="7" t="s">
        <v>65</v>
      </c>
      <c r="D4" s="7" t="s">
        <v>66</v>
      </c>
    </row>
    <row r="5" spans="2:8" ht="12.95" customHeight="1" x14ac:dyDescent="0.2">
      <c r="B5" s="5" t="s">
        <v>78</v>
      </c>
      <c r="C5" s="4">
        <v>180297</v>
      </c>
      <c r="D5" s="4">
        <v>25487925</v>
      </c>
      <c r="E5" s="4"/>
      <c r="F5" s="4"/>
      <c r="G5" s="43"/>
      <c r="H5" s="43"/>
    </row>
    <row r="6" spans="2:8" ht="12.95" customHeight="1" x14ac:dyDescent="0.2">
      <c r="B6" s="5" t="s">
        <v>2</v>
      </c>
      <c r="C6" s="4">
        <v>35568613</v>
      </c>
      <c r="D6" s="4">
        <v>92026354</v>
      </c>
      <c r="E6" s="4"/>
      <c r="F6" s="4"/>
      <c r="G6" s="43"/>
      <c r="H6" s="43"/>
    </row>
    <row r="7" spans="2:8" ht="12.95" customHeight="1" x14ac:dyDescent="0.2">
      <c r="B7" s="5" t="s">
        <v>3</v>
      </c>
      <c r="C7" s="4">
        <v>0</v>
      </c>
      <c r="D7" s="4">
        <v>294948</v>
      </c>
      <c r="E7" s="4"/>
      <c r="F7" s="121"/>
      <c r="G7" s="120"/>
      <c r="H7" s="121"/>
    </row>
    <row r="8" spans="2:8" ht="12.95" customHeight="1" x14ac:dyDescent="0.2">
      <c r="B8" s="5" t="s">
        <v>79</v>
      </c>
      <c r="C8" s="4">
        <v>31089636</v>
      </c>
      <c r="D8" s="4">
        <v>3377520</v>
      </c>
      <c r="E8" s="4"/>
      <c r="F8" s="4"/>
      <c r="G8" s="44"/>
      <c r="H8" s="44"/>
    </row>
    <row r="9" spans="2:8" ht="12.95" customHeight="1" x14ac:dyDescent="0.2">
      <c r="B9" s="5" t="s">
        <v>80</v>
      </c>
      <c r="C9" s="4">
        <v>50612</v>
      </c>
      <c r="D9" s="4">
        <v>0</v>
      </c>
      <c r="E9" s="4"/>
      <c r="F9" s="4"/>
      <c r="G9" s="43"/>
      <c r="H9" s="31"/>
    </row>
    <row r="10" spans="2:8" ht="12.95" customHeight="1" x14ac:dyDescent="0.2">
      <c r="B10" s="5" t="s">
        <v>81</v>
      </c>
      <c r="C10" s="4">
        <v>522791</v>
      </c>
      <c r="D10" s="4">
        <v>226</v>
      </c>
      <c r="E10" s="4"/>
      <c r="F10" s="4"/>
      <c r="G10" s="43"/>
      <c r="H10" s="43"/>
    </row>
    <row r="11" spans="2:8" ht="12.95" customHeight="1" x14ac:dyDescent="0.2">
      <c r="B11" s="77" t="s">
        <v>82</v>
      </c>
      <c r="C11" s="19">
        <v>126296</v>
      </c>
      <c r="D11" s="19">
        <v>2600580</v>
      </c>
      <c r="E11" s="4"/>
      <c r="F11" s="4"/>
      <c r="G11" s="31"/>
      <c r="H11" s="31"/>
    </row>
    <row r="12" spans="2:8" ht="12.95" customHeight="1" x14ac:dyDescent="0.2">
      <c r="B12" s="18" t="s">
        <v>28</v>
      </c>
      <c r="C12" s="4"/>
      <c r="D12" s="4"/>
    </row>
    <row r="14" spans="2:8" ht="12.95" customHeight="1" x14ac:dyDescent="0.2">
      <c r="B14" s="16" t="s">
        <v>83</v>
      </c>
    </row>
    <row r="16" spans="2:8" ht="22.5" x14ac:dyDescent="0.2">
      <c r="B16" s="8" t="s">
        <v>77</v>
      </c>
      <c r="C16" s="93" t="s">
        <v>65</v>
      </c>
      <c r="D16" s="93" t="s">
        <v>66</v>
      </c>
    </row>
    <row r="17" spans="2:8" ht="12.95" customHeight="1" x14ac:dyDescent="0.2">
      <c r="B17" s="91" t="s">
        <v>78</v>
      </c>
      <c r="C17" s="4">
        <v>283016220</v>
      </c>
      <c r="D17" s="4">
        <v>265826980495</v>
      </c>
      <c r="E17" s="4"/>
      <c r="F17" s="4"/>
      <c r="G17" s="43"/>
      <c r="H17" s="43"/>
    </row>
    <row r="18" spans="2:8" ht="12.95" customHeight="1" x14ac:dyDescent="0.2">
      <c r="B18" s="91" t="s">
        <v>2</v>
      </c>
      <c r="C18" s="4">
        <v>31223528009</v>
      </c>
      <c r="D18" s="4">
        <v>977849663556</v>
      </c>
      <c r="E18" s="4"/>
      <c r="F18" s="4"/>
      <c r="G18" s="43"/>
      <c r="H18" s="43"/>
    </row>
    <row r="19" spans="2:8" ht="12.95" customHeight="1" x14ac:dyDescent="0.2">
      <c r="B19" s="91" t="s">
        <v>3</v>
      </c>
      <c r="C19" s="4">
        <v>0</v>
      </c>
      <c r="D19" s="4">
        <v>15506772830</v>
      </c>
      <c r="E19" s="4"/>
      <c r="F19" s="4"/>
      <c r="G19" s="31"/>
      <c r="H19" s="43"/>
    </row>
    <row r="20" spans="2:8" ht="12.95" customHeight="1" x14ac:dyDescent="0.2">
      <c r="B20" s="91" t="s">
        <v>79</v>
      </c>
      <c r="C20" s="4">
        <v>21630852640</v>
      </c>
      <c r="D20" s="4">
        <v>7427852834</v>
      </c>
      <c r="E20" s="4"/>
      <c r="F20" s="4"/>
      <c r="G20" s="44"/>
      <c r="H20" s="44"/>
    </row>
    <row r="21" spans="2:8" ht="12.95" customHeight="1" x14ac:dyDescent="0.2">
      <c r="B21" s="91" t="s">
        <v>80</v>
      </c>
      <c r="C21" s="4">
        <v>32973964</v>
      </c>
      <c r="D21" s="4">
        <v>0</v>
      </c>
      <c r="E21" s="4"/>
      <c r="F21" s="121"/>
      <c r="G21" s="120"/>
      <c r="H21" s="121"/>
    </row>
    <row r="22" spans="2:8" ht="12.95" customHeight="1" x14ac:dyDescent="0.2">
      <c r="B22" s="91" t="s">
        <v>81</v>
      </c>
      <c r="C22" s="4">
        <v>107913741</v>
      </c>
      <c r="D22" s="4">
        <v>69598</v>
      </c>
      <c r="E22" s="4"/>
      <c r="F22" s="4"/>
      <c r="G22" s="43"/>
      <c r="H22" s="43"/>
    </row>
    <row r="23" spans="2:8" ht="12.95" customHeight="1" x14ac:dyDescent="0.2">
      <c r="B23" s="77" t="s">
        <v>82</v>
      </c>
      <c r="C23" s="19">
        <v>1486125610</v>
      </c>
      <c r="D23" s="19">
        <v>112882673057</v>
      </c>
      <c r="E23" s="4"/>
      <c r="F23" s="4"/>
      <c r="G23" s="43"/>
      <c r="H23" s="31"/>
    </row>
    <row r="24" spans="2:8" ht="12.95" customHeight="1" x14ac:dyDescent="0.2">
      <c r="B24" s="18" t="s">
        <v>28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J13"/>
  <sheetViews>
    <sheetView showGridLines="0" topLeftCell="A37" zoomScale="130" zoomScaleNormal="130" workbookViewId="0">
      <selection activeCell="H21" sqref="H21:I21"/>
    </sheetView>
  </sheetViews>
  <sheetFormatPr defaultColWidth="9.33203125" defaultRowHeight="12.95" customHeight="1" x14ac:dyDescent="0.2"/>
  <cols>
    <col min="1" max="1" width="2.83203125" style="5" customWidth="1"/>
    <col min="2" max="2" width="24.1640625" style="5" customWidth="1"/>
    <col min="3" max="3" width="15.83203125" style="5" customWidth="1"/>
    <col min="4" max="4" width="17.33203125" style="5" customWidth="1"/>
    <col min="5" max="5" width="16.1640625" style="5" customWidth="1"/>
    <col min="6" max="6" width="19.1640625" style="5" customWidth="1"/>
    <col min="7" max="16384" width="9.33203125" style="5"/>
  </cols>
  <sheetData>
    <row r="2" spans="2:10" ht="12.95" customHeight="1" x14ac:dyDescent="0.2">
      <c r="B2" s="128" t="s">
        <v>142</v>
      </c>
      <c r="C2" s="129"/>
      <c r="D2" s="129"/>
      <c r="E2" s="129"/>
      <c r="F2" s="129"/>
      <c r="G2" s="129"/>
      <c r="H2" s="129"/>
      <c r="I2" s="129"/>
      <c r="J2" s="129"/>
    </row>
    <row r="5" spans="2:10" ht="11.25" x14ac:dyDescent="0.2">
      <c r="B5" s="139" t="s">
        <v>84</v>
      </c>
      <c r="C5" s="136" t="s">
        <v>65</v>
      </c>
      <c r="D5" s="136"/>
      <c r="E5" s="133" t="s">
        <v>66</v>
      </c>
      <c r="F5" s="133"/>
    </row>
    <row r="6" spans="2:10" ht="22.5" x14ac:dyDescent="0.2">
      <c r="B6" s="140"/>
      <c r="C6" s="20" t="s">
        <v>12</v>
      </c>
      <c r="D6" s="20" t="s">
        <v>13</v>
      </c>
      <c r="E6" s="7" t="s">
        <v>12</v>
      </c>
      <c r="F6" s="7" t="s">
        <v>87</v>
      </c>
    </row>
    <row r="7" spans="2:10" ht="12.95" customHeight="1" x14ac:dyDescent="0.2">
      <c r="B7" s="5" t="s">
        <v>85</v>
      </c>
      <c r="C7" s="21">
        <v>29</v>
      </c>
      <c r="D7" s="21">
        <v>25152</v>
      </c>
      <c r="E7" s="4">
        <v>502</v>
      </c>
      <c r="F7" s="4">
        <v>5335802</v>
      </c>
    </row>
    <row r="8" spans="2:10" ht="12.95" customHeight="1" x14ac:dyDescent="0.2">
      <c r="B8" s="5" t="s">
        <v>86</v>
      </c>
      <c r="C8" s="21">
        <v>38</v>
      </c>
      <c r="D8" s="21">
        <v>26397</v>
      </c>
      <c r="E8" s="4">
        <v>91</v>
      </c>
      <c r="F8" s="4">
        <v>199373</v>
      </c>
    </row>
    <row r="9" spans="2:10" ht="12.95" customHeight="1" x14ac:dyDescent="0.2">
      <c r="B9" s="77" t="s">
        <v>81</v>
      </c>
      <c r="C9" s="22">
        <v>11</v>
      </c>
      <c r="D9" s="22">
        <v>2176</v>
      </c>
      <c r="E9" s="19">
        <v>3</v>
      </c>
      <c r="F9" s="19">
        <v>994</v>
      </c>
    </row>
    <row r="10" spans="2:10" ht="12.95" customHeight="1" x14ac:dyDescent="0.2">
      <c r="B10" s="18" t="s">
        <v>28</v>
      </c>
    </row>
    <row r="12" spans="2:10" ht="12.95" customHeight="1" x14ac:dyDescent="0.2">
      <c r="B12" s="48"/>
      <c r="E12" s="121"/>
      <c r="F12" s="120"/>
      <c r="G12" s="121"/>
    </row>
    <row r="13" spans="2:10" ht="12.95" customHeight="1" x14ac:dyDescent="0.2">
      <c r="B13" s="47"/>
    </row>
  </sheetData>
  <mergeCells count="4">
    <mergeCell ref="B5:B6"/>
    <mergeCell ref="C5:D5"/>
    <mergeCell ref="E5:F5"/>
    <mergeCell ref="B2:J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70" workbookViewId="0">
      <selection activeCell="F58" sqref="F57:F58"/>
    </sheetView>
  </sheetViews>
  <sheetFormatPr defaultColWidth="9.33203125" defaultRowHeight="12.95" customHeight="1" x14ac:dyDescent="0.2"/>
  <cols>
    <col min="1" max="1" width="16.33203125" style="49" customWidth="1"/>
    <col min="2" max="2" width="24.83203125" style="49" customWidth="1"/>
    <col min="3" max="3" width="39.5" style="49" customWidth="1"/>
    <col min="4" max="4" width="29.1640625" style="49" customWidth="1"/>
    <col min="5" max="5" width="12.6640625" style="49" customWidth="1"/>
    <col min="6" max="7" width="9.1640625" style="49" customWidth="1"/>
    <col min="8" max="10" width="13.6640625" style="49" customWidth="1"/>
    <col min="11" max="16384" width="9.33203125" style="49"/>
  </cols>
  <sheetData>
    <row r="1" spans="1:6" ht="15" x14ac:dyDescent="0.25">
      <c r="A1" s="32" t="s">
        <v>264</v>
      </c>
      <c r="B1" s="52"/>
      <c r="C1" s="52"/>
      <c r="D1" s="52"/>
      <c r="E1" s="52"/>
      <c r="F1" s="52"/>
    </row>
    <row r="3" spans="1:6" ht="11.25" x14ac:dyDescent="0.2">
      <c r="A3" s="131" t="s">
        <v>196</v>
      </c>
      <c r="B3" s="133" t="s">
        <v>59</v>
      </c>
      <c r="C3" s="133"/>
    </row>
    <row r="4" spans="1:6" ht="22.5" x14ac:dyDescent="0.2">
      <c r="A4" s="132"/>
      <c r="B4" s="51" t="s">
        <v>45</v>
      </c>
      <c r="C4" s="50" t="s">
        <v>46</v>
      </c>
    </row>
    <row r="5" spans="1:6" ht="11.25" x14ac:dyDescent="0.2">
      <c r="A5" s="98" t="s">
        <v>150</v>
      </c>
      <c r="B5" s="53">
        <v>2808501</v>
      </c>
      <c r="C5" s="53">
        <v>34204047170</v>
      </c>
    </row>
    <row r="6" spans="1:6" ht="11.25" x14ac:dyDescent="0.2">
      <c r="A6" s="98" t="s">
        <v>151</v>
      </c>
      <c r="B6" s="53">
        <v>2672313</v>
      </c>
      <c r="C6" s="53">
        <v>30861442918</v>
      </c>
    </row>
    <row r="7" spans="1:6" ht="11.25" x14ac:dyDescent="0.2">
      <c r="A7" s="98" t="s">
        <v>152</v>
      </c>
      <c r="B7" s="53">
        <v>2821318</v>
      </c>
      <c r="C7" s="53">
        <v>37559751092</v>
      </c>
    </row>
    <row r="8" spans="1:6" ht="11.25" x14ac:dyDescent="0.2">
      <c r="A8" s="98" t="s">
        <v>153</v>
      </c>
      <c r="B8" s="53">
        <v>2786410</v>
      </c>
      <c r="C8" s="53">
        <v>29966651016</v>
      </c>
    </row>
    <row r="9" spans="1:6" ht="11.25" x14ac:dyDescent="0.2">
      <c r="A9" s="98" t="s">
        <v>154</v>
      </c>
      <c r="B9" s="53">
        <v>2951605</v>
      </c>
      <c r="C9" s="53">
        <v>29656834227</v>
      </c>
    </row>
    <row r="10" spans="1:6" ht="11.25" x14ac:dyDescent="0.2">
      <c r="A10" s="98" t="s">
        <v>155</v>
      </c>
      <c r="B10" s="53">
        <v>2999858</v>
      </c>
      <c r="C10" s="53">
        <v>33310538139</v>
      </c>
    </row>
    <row r="11" spans="1:6" ht="11.25" x14ac:dyDescent="0.2">
      <c r="A11" s="98" t="s">
        <v>156</v>
      </c>
      <c r="B11" s="53">
        <v>3195779</v>
      </c>
      <c r="C11" s="53">
        <v>37118125560</v>
      </c>
    </row>
    <row r="12" spans="1:6" ht="11.25" x14ac:dyDescent="0.2">
      <c r="A12" s="98" t="s">
        <v>157</v>
      </c>
      <c r="B12" s="53">
        <v>2877548</v>
      </c>
      <c r="C12" s="53">
        <v>28756116762</v>
      </c>
      <c r="D12" s="120"/>
    </row>
    <row r="13" spans="1:6" ht="11.25" x14ac:dyDescent="0.2">
      <c r="A13" s="98" t="s">
        <v>158</v>
      </c>
      <c r="B13" s="53">
        <v>2954623</v>
      </c>
      <c r="C13" s="53">
        <v>33088124812</v>
      </c>
    </row>
    <row r="14" spans="1:6" ht="11.25" x14ac:dyDescent="0.2">
      <c r="A14" s="98" t="s">
        <v>159</v>
      </c>
      <c r="B14" s="53">
        <v>2973283</v>
      </c>
      <c r="C14" s="53">
        <v>30067895004</v>
      </c>
    </row>
    <row r="15" spans="1:6" ht="11.25" x14ac:dyDescent="0.2">
      <c r="A15" s="98" t="s">
        <v>160</v>
      </c>
      <c r="B15" s="53">
        <v>3046210</v>
      </c>
      <c r="C15" s="53">
        <v>30566909129</v>
      </c>
    </row>
    <row r="16" spans="1:6" ht="11.25" x14ac:dyDescent="0.2">
      <c r="A16" s="99" t="s">
        <v>161</v>
      </c>
      <c r="B16" s="53">
        <v>3814602</v>
      </c>
      <c r="C16" s="53">
        <v>42519153449</v>
      </c>
    </row>
    <row r="17" spans="1:3" ht="11.25" x14ac:dyDescent="0.2">
      <c r="A17" s="98" t="s">
        <v>162</v>
      </c>
      <c r="B17" s="53">
        <v>2723144</v>
      </c>
      <c r="C17" s="53">
        <v>29219750310</v>
      </c>
    </row>
    <row r="18" spans="1:3" ht="11.25" x14ac:dyDescent="0.2">
      <c r="A18" s="98" t="s">
        <v>163</v>
      </c>
      <c r="B18" s="53">
        <v>2798706</v>
      </c>
      <c r="C18" s="53">
        <v>29957984433</v>
      </c>
    </row>
    <row r="19" spans="1:3" ht="11.25" x14ac:dyDescent="0.2">
      <c r="A19" s="98" t="s">
        <v>164</v>
      </c>
      <c r="B19" s="53">
        <v>2893348</v>
      </c>
      <c r="C19" s="53">
        <v>33655841420</v>
      </c>
    </row>
    <row r="20" spans="1:3" ht="11.25" x14ac:dyDescent="0.2">
      <c r="A20" s="98" t="s">
        <v>165</v>
      </c>
      <c r="B20" s="53">
        <v>2835815</v>
      </c>
      <c r="C20" s="53">
        <v>27656072203</v>
      </c>
    </row>
    <row r="21" spans="1:3" ht="11.25" x14ac:dyDescent="0.2">
      <c r="A21" s="98" t="s">
        <v>166</v>
      </c>
      <c r="B21" s="53">
        <v>3137802</v>
      </c>
      <c r="C21" s="53">
        <v>30425619286</v>
      </c>
    </row>
    <row r="22" spans="1:3" ht="11.25" x14ac:dyDescent="0.2">
      <c r="A22" s="98" t="s">
        <v>167</v>
      </c>
      <c r="B22" s="53">
        <v>2238069</v>
      </c>
      <c r="C22" s="53">
        <v>27410640486</v>
      </c>
    </row>
    <row r="23" spans="1:3" ht="11.25" x14ac:dyDescent="0.2">
      <c r="A23" s="98" t="s">
        <v>168</v>
      </c>
      <c r="B23" s="53">
        <v>2202146</v>
      </c>
      <c r="C23" s="53">
        <v>21697039017</v>
      </c>
    </row>
    <row r="24" spans="1:3" ht="11.25" x14ac:dyDescent="0.2">
      <c r="A24" s="98" t="s">
        <v>169</v>
      </c>
      <c r="B24" s="53">
        <v>3031303</v>
      </c>
      <c r="C24" s="53">
        <v>19882369627</v>
      </c>
    </row>
    <row r="25" spans="1:3" ht="11.25" x14ac:dyDescent="0.2">
      <c r="A25" s="98" t="s">
        <v>170</v>
      </c>
      <c r="B25" s="53">
        <v>2106766</v>
      </c>
      <c r="C25" s="53">
        <v>19907340234</v>
      </c>
    </row>
    <row r="26" spans="1:3" ht="11.25" x14ac:dyDescent="0.2">
      <c r="A26" s="98" t="s">
        <v>171</v>
      </c>
      <c r="B26" s="53">
        <v>2199475</v>
      </c>
      <c r="C26" s="53">
        <v>19744623109</v>
      </c>
    </row>
    <row r="27" spans="1:3" ht="11.25" x14ac:dyDescent="0.2">
      <c r="A27" s="98" t="s">
        <v>172</v>
      </c>
      <c r="B27" s="53">
        <v>2067709</v>
      </c>
      <c r="C27" s="53">
        <v>20409790763</v>
      </c>
    </row>
    <row r="28" spans="1:3" ht="11.25" x14ac:dyDescent="0.2">
      <c r="A28" s="99" t="s">
        <v>173</v>
      </c>
      <c r="B28" s="53">
        <v>2407536</v>
      </c>
      <c r="C28" s="53">
        <v>26084593025</v>
      </c>
    </row>
    <row r="29" spans="1:3" ht="11.25" x14ac:dyDescent="0.2">
      <c r="A29" s="98" t="s">
        <v>174</v>
      </c>
      <c r="B29" s="53">
        <v>1989266</v>
      </c>
      <c r="C29" s="53">
        <v>21819353919</v>
      </c>
    </row>
    <row r="30" spans="1:3" ht="11.25" x14ac:dyDescent="0.2">
      <c r="A30" s="98" t="s">
        <v>175</v>
      </c>
      <c r="B30" s="53">
        <v>2054457</v>
      </c>
      <c r="C30" s="53">
        <v>24034122654</v>
      </c>
    </row>
    <row r="31" spans="1:3" ht="11.25" x14ac:dyDescent="0.2">
      <c r="A31" s="98" t="s">
        <v>176</v>
      </c>
      <c r="B31" s="53">
        <v>2083341</v>
      </c>
      <c r="C31" s="53">
        <v>22376215278</v>
      </c>
    </row>
    <row r="32" spans="1:3" ht="11.25" x14ac:dyDescent="0.2">
      <c r="A32" s="98" t="s">
        <v>177</v>
      </c>
      <c r="B32" s="53">
        <v>2001849</v>
      </c>
      <c r="C32" s="53">
        <v>19576697738</v>
      </c>
    </row>
    <row r="33" spans="1:7" ht="11.25" x14ac:dyDescent="0.2">
      <c r="A33" s="98" t="s">
        <v>178</v>
      </c>
      <c r="B33" s="53">
        <v>2082322</v>
      </c>
      <c r="C33" s="53">
        <v>22631972052</v>
      </c>
    </row>
    <row r="34" spans="1:7" ht="11.25" x14ac:dyDescent="0.2">
      <c r="A34" s="98" t="s">
        <v>179</v>
      </c>
      <c r="B34" s="53">
        <v>2062157</v>
      </c>
      <c r="C34" s="53">
        <v>22575268811</v>
      </c>
    </row>
    <row r="35" spans="1:7" ht="11.25" x14ac:dyDescent="0.2">
      <c r="A35" s="98" t="s">
        <v>180</v>
      </c>
      <c r="B35" s="53">
        <v>2149282</v>
      </c>
      <c r="C35" s="53">
        <v>22309489170</v>
      </c>
    </row>
    <row r="36" spans="1:7" ht="11.25" x14ac:dyDescent="0.2">
      <c r="A36" s="98" t="s">
        <v>181</v>
      </c>
      <c r="B36" s="53">
        <v>2990701</v>
      </c>
      <c r="C36" s="53">
        <v>20308540915</v>
      </c>
    </row>
    <row r="37" spans="1:7" ht="11.25" x14ac:dyDescent="0.2">
      <c r="A37" s="98" t="s">
        <v>182</v>
      </c>
      <c r="B37" s="53">
        <v>1969326</v>
      </c>
      <c r="C37" s="53">
        <v>18538033377</v>
      </c>
    </row>
    <row r="38" spans="1:7" ht="11.25" x14ac:dyDescent="0.2">
      <c r="A38" s="98" t="s">
        <v>183</v>
      </c>
      <c r="B38" s="53">
        <v>2017464</v>
      </c>
      <c r="C38" s="53">
        <v>19345655599</v>
      </c>
    </row>
    <row r="39" spans="1:7" ht="11.25" x14ac:dyDescent="0.2">
      <c r="A39" s="99" t="s">
        <v>184</v>
      </c>
      <c r="B39" s="53">
        <v>1995117</v>
      </c>
      <c r="C39" s="53">
        <v>27159626098</v>
      </c>
    </row>
    <row r="40" spans="1:7" ht="11.25" x14ac:dyDescent="0.2">
      <c r="A40" s="100" t="s">
        <v>185</v>
      </c>
      <c r="B40" s="56">
        <v>2272940</v>
      </c>
      <c r="C40" s="56">
        <v>25435021104</v>
      </c>
    </row>
    <row r="41" spans="1:7" ht="11.25" x14ac:dyDescent="0.2">
      <c r="A41" s="17" t="s">
        <v>28</v>
      </c>
    </row>
    <row r="44" spans="1:7" ht="12.95" customHeight="1" x14ac:dyDescent="0.25">
      <c r="B44" s="32" t="s">
        <v>88</v>
      </c>
      <c r="C44" s="52"/>
      <c r="D44" s="52"/>
      <c r="E44" s="52"/>
      <c r="F44" s="52"/>
      <c r="G44" s="52"/>
    </row>
    <row r="47" spans="1:7" ht="11.25" x14ac:dyDescent="0.2">
      <c r="C47" s="4"/>
      <c r="D47" s="4"/>
    </row>
    <row r="48" spans="1:7" ht="11.25" x14ac:dyDescent="0.2">
      <c r="C48" s="40"/>
      <c r="D48" s="40"/>
    </row>
    <row r="49" spans="3:8" ht="11.25" x14ac:dyDescent="0.2">
      <c r="C49" s="55"/>
      <c r="D49" s="55"/>
    </row>
    <row r="52" spans="3:8" ht="12.95" customHeight="1" x14ac:dyDescent="0.2">
      <c r="E52" s="121"/>
      <c r="F52" s="120"/>
      <c r="G52" s="121"/>
      <c r="H52" s="117"/>
    </row>
  </sheetData>
  <mergeCells count="2">
    <mergeCell ref="A3:A4"/>
    <mergeCell ref="B3:C3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52" workbookViewId="0">
      <selection activeCell="L38" sqref="L38"/>
    </sheetView>
  </sheetViews>
  <sheetFormatPr defaultColWidth="9.33203125" defaultRowHeight="11.25" x14ac:dyDescent="0.2"/>
  <cols>
    <col min="1" max="1" width="16.33203125" style="49" customWidth="1"/>
    <col min="2" max="2" width="24.83203125" style="49" customWidth="1"/>
    <col min="3" max="3" width="39.5" style="49" customWidth="1"/>
    <col min="4" max="4" width="29.1640625" style="49" customWidth="1"/>
    <col min="5" max="5" width="12.6640625" style="49" customWidth="1"/>
    <col min="6" max="7" width="9.1640625" style="49" customWidth="1"/>
    <col min="8" max="10" width="13.6640625" style="49" customWidth="1"/>
    <col min="11" max="16384" width="9.33203125" style="49"/>
  </cols>
  <sheetData>
    <row r="1" spans="1:6" ht="15" x14ac:dyDescent="0.25">
      <c r="A1" s="32" t="s">
        <v>210</v>
      </c>
      <c r="B1" s="52"/>
      <c r="C1" s="52"/>
      <c r="D1" s="52"/>
      <c r="E1" s="52"/>
      <c r="F1" s="52"/>
    </row>
    <row r="3" spans="1:6" x14ac:dyDescent="0.2">
      <c r="A3" s="131" t="s">
        <v>196</v>
      </c>
      <c r="B3" s="133" t="s">
        <v>59</v>
      </c>
      <c r="C3" s="133"/>
    </row>
    <row r="4" spans="1:6" ht="22.5" x14ac:dyDescent="0.2">
      <c r="A4" s="132"/>
      <c r="B4" s="93" t="s">
        <v>45</v>
      </c>
      <c r="C4" s="92" t="s">
        <v>46</v>
      </c>
    </row>
    <row r="5" spans="1:6" x14ac:dyDescent="0.2">
      <c r="A5" s="98" t="s">
        <v>150</v>
      </c>
      <c r="B5" s="53">
        <v>859997</v>
      </c>
      <c r="C5" s="53">
        <v>710369837</v>
      </c>
    </row>
    <row r="6" spans="1:6" x14ac:dyDescent="0.2">
      <c r="A6" s="98" t="s">
        <v>151</v>
      </c>
      <c r="B6" s="53">
        <v>899445</v>
      </c>
      <c r="C6" s="53">
        <v>718192346</v>
      </c>
    </row>
    <row r="7" spans="1:6" x14ac:dyDescent="0.2">
      <c r="A7" s="98" t="s">
        <v>152</v>
      </c>
      <c r="B7" s="53">
        <v>1030080</v>
      </c>
      <c r="C7" s="53">
        <v>814787550</v>
      </c>
    </row>
    <row r="8" spans="1:6" x14ac:dyDescent="0.2">
      <c r="A8" s="98" t="s">
        <v>153</v>
      </c>
      <c r="B8" s="53">
        <v>1014141</v>
      </c>
      <c r="C8" s="53">
        <v>845492406</v>
      </c>
    </row>
    <row r="9" spans="1:6" x14ac:dyDescent="0.2">
      <c r="A9" s="98" t="s">
        <v>154</v>
      </c>
      <c r="B9" s="53">
        <v>1057412</v>
      </c>
      <c r="C9" s="53">
        <v>863298685</v>
      </c>
    </row>
    <row r="10" spans="1:6" x14ac:dyDescent="0.2">
      <c r="A10" s="98" t="s">
        <v>155</v>
      </c>
      <c r="B10" s="53">
        <v>1099370</v>
      </c>
      <c r="C10" s="53">
        <v>949485410</v>
      </c>
    </row>
    <row r="11" spans="1:6" x14ac:dyDescent="0.2">
      <c r="A11" s="98" t="s">
        <v>156</v>
      </c>
      <c r="B11" s="53">
        <v>1166983</v>
      </c>
      <c r="C11" s="53">
        <v>1034951751</v>
      </c>
    </row>
    <row r="12" spans="1:6" x14ac:dyDescent="0.2">
      <c r="A12" s="98" t="s">
        <v>157</v>
      </c>
      <c r="B12" s="53">
        <v>1142548</v>
      </c>
      <c r="C12" s="53">
        <v>967606084</v>
      </c>
    </row>
    <row r="13" spans="1:6" x14ac:dyDescent="0.2">
      <c r="A13" s="98" t="s">
        <v>158</v>
      </c>
      <c r="B13" s="53">
        <v>1270256</v>
      </c>
      <c r="C13" s="53">
        <v>1082253736</v>
      </c>
    </row>
    <row r="14" spans="1:6" x14ac:dyDescent="0.2">
      <c r="A14" s="98" t="s">
        <v>159</v>
      </c>
      <c r="B14" s="53">
        <v>1346456</v>
      </c>
      <c r="C14" s="53">
        <v>1119587722</v>
      </c>
    </row>
    <row r="15" spans="1:6" x14ac:dyDescent="0.2">
      <c r="A15" s="98" t="s">
        <v>160</v>
      </c>
      <c r="B15" s="53">
        <v>1400034</v>
      </c>
      <c r="C15" s="53">
        <v>1076971122</v>
      </c>
    </row>
    <row r="16" spans="1:6" x14ac:dyDescent="0.2">
      <c r="A16" s="99" t="s">
        <v>161</v>
      </c>
      <c r="B16" s="53">
        <v>1478515</v>
      </c>
      <c r="C16" s="53">
        <v>1261294602</v>
      </c>
    </row>
    <row r="17" spans="1:4" x14ac:dyDescent="0.2">
      <c r="A17" s="98" t="s">
        <v>162</v>
      </c>
      <c r="B17" s="53">
        <v>1440776</v>
      </c>
      <c r="C17" s="53">
        <v>1068318608</v>
      </c>
    </row>
    <row r="18" spans="1:4" x14ac:dyDescent="0.2">
      <c r="A18" s="98" t="s">
        <v>163</v>
      </c>
      <c r="B18" s="53">
        <v>1566697</v>
      </c>
      <c r="C18" s="53">
        <v>1225814871</v>
      </c>
    </row>
    <row r="19" spans="1:4" x14ac:dyDescent="0.2">
      <c r="A19" s="98" t="s">
        <v>164</v>
      </c>
      <c r="B19" s="53">
        <v>1670787</v>
      </c>
      <c r="C19" s="53">
        <v>1347719966</v>
      </c>
    </row>
    <row r="20" spans="1:4" x14ac:dyDescent="0.2">
      <c r="A20" s="98" t="s">
        <v>165</v>
      </c>
      <c r="B20" s="53">
        <v>1700343</v>
      </c>
      <c r="C20" s="53">
        <v>1397850670</v>
      </c>
    </row>
    <row r="21" spans="1:4" x14ac:dyDescent="0.2">
      <c r="A21" s="98" t="s">
        <v>166</v>
      </c>
      <c r="B21" s="53">
        <v>1823551</v>
      </c>
      <c r="C21" s="53">
        <v>1449034243</v>
      </c>
    </row>
    <row r="22" spans="1:4" x14ac:dyDescent="0.2">
      <c r="A22" s="98" t="s">
        <v>167</v>
      </c>
      <c r="B22" s="53">
        <v>1888202</v>
      </c>
      <c r="C22" s="53">
        <v>1571877004</v>
      </c>
      <c r="D22" s="120"/>
    </row>
    <row r="23" spans="1:4" x14ac:dyDescent="0.2">
      <c r="A23" s="98" t="s">
        <v>168</v>
      </c>
      <c r="B23" s="53">
        <v>1958001</v>
      </c>
      <c r="C23" s="53">
        <v>1677662814</v>
      </c>
    </row>
    <row r="24" spans="1:4" x14ac:dyDescent="0.2">
      <c r="A24" s="98" t="s">
        <v>169</v>
      </c>
      <c r="B24" s="53">
        <v>2020119</v>
      </c>
      <c r="C24" s="53">
        <v>1727467124</v>
      </c>
    </row>
    <row r="25" spans="1:4" x14ac:dyDescent="0.2">
      <c r="A25" s="98" t="s">
        <v>170</v>
      </c>
      <c r="B25" s="53">
        <v>2164189</v>
      </c>
      <c r="C25" s="53">
        <v>1830055664</v>
      </c>
    </row>
    <row r="26" spans="1:4" x14ac:dyDescent="0.2">
      <c r="A26" s="98" t="s">
        <v>171</v>
      </c>
      <c r="B26" s="53">
        <v>2313348</v>
      </c>
      <c r="C26" s="53">
        <v>1841275665</v>
      </c>
    </row>
    <row r="27" spans="1:4" x14ac:dyDescent="0.2">
      <c r="A27" s="98" t="s">
        <v>172</v>
      </c>
      <c r="B27" s="53">
        <v>2268288</v>
      </c>
      <c r="C27" s="53">
        <v>1800212547</v>
      </c>
    </row>
    <row r="28" spans="1:4" x14ac:dyDescent="0.2">
      <c r="A28" s="99" t="s">
        <v>173</v>
      </c>
      <c r="B28" s="53">
        <v>2407181</v>
      </c>
      <c r="C28" s="53">
        <v>2094590454</v>
      </c>
    </row>
    <row r="29" spans="1:4" x14ac:dyDescent="0.2">
      <c r="A29" s="98" t="s">
        <v>174</v>
      </c>
      <c r="B29" s="53">
        <v>2365028</v>
      </c>
      <c r="C29" s="53">
        <v>1823836310</v>
      </c>
    </row>
    <row r="30" spans="1:4" x14ac:dyDescent="0.2">
      <c r="A30" s="98" t="s">
        <v>175</v>
      </c>
      <c r="B30" s="53">
        <v>2348474</v>
      </c>
      <c r="C30" s="53">
        <v>1930037913</v>
      </c>
    </row>
    <row r="31" spans="1:4" x14ac:dyDescent="0.2">
      <c r="A31" s="98" t="s">
        <v>176</v>
      </c>
      <c r="B31" s="53">
        <v>2642375</v>
      </c>
      <c r="C31" s="53">
        <v>2186861976</v>
      </c>
    </row>
    <row r="32" spans="1:4" x14ac:dyDescent="0.2">
      <c r="A32" s="98" t="s">
        <v>177</v>
      </c>
      <c r="B32" s="53">
        <v>2542005</v>
      </c>
      <c r="C32" s="53">
        <v>2148424762</v>
      </c>
    </row>
    <row r="33" spans="1:7" x14ac:dyDescent="0.2">
      <c r="A33" s="98" t="s">
        <v>178</v>
      </c>
      <c r="B33" s="53">
        <v>2823878</v>
      </c>
      <c r="C33" s="53">
        <v>2327346692</v>
      </c>
    </row>
    <row r="34" spans="1:7" x14ac:dyDescent="0.2">
      <c r="A34" s="98" t="s">
        <v>179</v>
      </c>
      <c r="B34" s="53">
        <v>2795970</v>
      </c>
      <c r="C34" s="53">
        <v>2324952398</v>
      </c>
    </row>
    <row r="35" spans="1:7" x14ac:dyDescent="0.2">
      <c r="A35" s="98" t="s">
        <v>180</v>
      </c>
      <c r="B35" s="53">
        <v>2915514</v>
      </c>
      <c r="C35" s="53">
        <v>2586346699</v>
      </c>
    </row>
    <row r="36" spans="1:7" x14ac:dyDescent="0.2">
      <c r="A36" s="98" t="s">
        <v>181</v>
      </c>
      <c r="B36" s="53">
        <v>2872990</v>
      </c>
      <c r="C36" s="53">
        <v>2537121975</v>
      </c>
    </row>
    <row r="37" spans="1:7" x14ac:dyDescent="0.2">
      <c r="A37" s="98" t="s">
        <v>182</v>
      </c>
      <c r="B37" s="53">
        <v>3088462</v>
      </c>
      <c r="C37" s="53">
        <v>2602305167</v>
      </c>
    </row>
    <row r="38" spans="1:7" x14ac:dyDescent="0.2">
      <c r="A38" s="98" t="s">
        <v>183</v>
      </c>
      <c r="B38" s="53">
        <v>3334365</v>
      </c>
      <c r="C38" s="53">
        <v>2813172819</v>
      </c>
    </row>
    <row r="39" spans="1:7" x14ac:dyDescent="0.2">
      <c r="A39" s="99" t="s">
        <v>184</v>
      </c>
      <c r="B39" s="53">
        <v>3323047</v>
      </c>
      <c r="C39" s="53">
        <v>2860550839</v>
      </c>
    </row>
    <row r="40" spans="1:7" x14ac:dyDescent="0.2">
      <c r="A40" s="100" t="s">
        <v>185</v>
      </c>
      <c r="B40" s="56">
        <v>3415048</v>
      </c>
      <c r="C40" s="56">
        <v>2917747924</v>
      </c>
    </row>
    <row r="41" spans="1:7" x14ac:dyDescent="0.2">
      <c r="A41" s="17" t="s">
        <v>28</v>
      </c>
    </row>
    <row r="44" spans="1:7" ht="15" x14ac:dyDescent="0.25">
      <c r="B44" s="32" t="s">
        <v>89</v>
      </c>
      <c r="C44" s="52"/>
      <c r="D44" s="52"/>
      <c r="E44" s="52"/>
      <c r="F44" s="52"/>
      <c r="G44" s="52"/>
    </row>
    <row r="47" spans="1:7" x14ac:dyDescent="0.2">
      <c r="C47" s="4"/>
      <c r="D47" s="4"/>
    </row>
    <row r="48" spans="1:7" x14ac:dyDescent="0.2">
      <c r="C48" s="40"/>
      <c r="D48" s="40"/>
    </row>
    <row r="49" spans="3:8" x14ac:dyDescent="0.2">
      <c r="C49" s="55"/>
      <c r="D49" s="55"/>
    </row>
    <row r="51" spans="3:8" x14ac:dyDescent="0.2">
      <c r="E51" s="121"/>
      <c r="F51" s="120"/>
      <c r="G51" s="121"/>
      <c r="H51" s="117"/>
    </row>
  </sheetData>
  <mergeCells count="2">
    <mergeCell ref="A3:A4"/>
    <mergeCell ref="B3:C3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9"/>
  <sheetViews>
    <sheetView showGridLines="0" topLeftCell="A55" zoomScale="140" zoomScaleNormal="140" workbookViewId="0">
      <selection activeCell="I20" sqref="I20"/>
    </sheetView>
  </sheetViews>
  <sheetFormatPr defaultColWidth="9.33203125" defaultRowHeight="12.95" customHeight="1" x14ac:dyDescent="0.2"/>
  <cols>
    <col min="1" max="1" width="2.83203125" style="5" customWidth="1"/>
    <col min="2" max="2" width="23" style="5" customWidth="1"/>
    <col min="3" max="3" width="22.83203125" style="5" customWidth="1"/>
    <col min="4" max="4" width="23.5" style="5" customWidth="1"/>
    <col min="5" max="16384" width="9.33203125" style="5"/>
  </cols>
  <sheetData>
    <row r="2" spans="2:11" ht="15.75" x14ac:dyDescent="0.25">
      <c r="B2" s="14" t="s">
        <v>211</v>
      </c>
    </row>
    <row r="5" spans="2:11" ht="22.5" x14ac:dyDescent="0.2">
      <c r="B5" s="8" t="s">
        <v>196</v>
      </c>
      <c r="C5" s="7" t="s">
        <v>90</v>
      </c>
      <c r="D5" s="7" t="s">
        <v>91</v>
      </c>
    </row>
    <row r="6" spans="2:11" ht="12.95" customHeight="1" x14ac:dyDescent="0.2">
      <c r="B6" s="101" t="s">
        <v>47</v>
      </c>
      <c r="C6" s="4">
        <v>1875060</v>
      </c>
      <c r="D6" s="4">
        <v>50734</v>
      </c>
    </row>
    <row r="7" spans="2:11" ht="12.95" customHeight="1" x14ac:dyDescent="0.2">
      <c r="B7" s="101" t="s">
        <v>48</v>
      </c>
      <c r="C7" s="4">
        <v>1891967</v>
      </c>
      <c r="D7" s="4">
        <v>42159</v>
      </c>
    </row>
    <row r="8" spans="2:11" ht="12.95" customHeight="1" x14ac:dyDescent="0.2">
      <c r="B8" s="101" t="s">
        <v>49</v>
      </c>
      <c r="C8" s="4">
        <v>1908709</v>
      </c>
      <c r="D8" s="4">
        <v>42819</v>
      </c>
    </row>
    <row r="9" spans="2:11" ht="12.95" customHeight="1" x14ac:dyDescent="0.2">
      <c r="B9" s="101" t="s">
        <v>50</v>
      </c>
      <c r="C9" s="4">
        <v>1914462</v>
      </c>
      <c r="D9" s="4">
        <v>45571</v>
      </c>
    </row>
    <row r="10" spans="2:11" ht="12.95" customHeight="1" x14ac:dyDescent="0.2">
      <c r="B10" s="101" t="s">
        <v>51</v>
      </c>
      <c r="C10" s="4">
        <v>1938570</v>
      </c>
      <c r="D10" s="4">
        <v>43958</v>
      </c>
    </row>
    <row r="11" spans="2:11" ht="12.95" customHeight="1" x14ac:dyDescent="0.2">
      <c r="B11" s="101" t="s">
        <v>52</v>
      </c>
      <c r="C11" s="4">
        <v>1946202</v>
      </c>
      <c r="D11" s="4">
        <v>41920</v>
      </c>
      <c r="H11" s="120"/>
      <c r="I11" s="117"/>
      <c r="J11" s="117"/>
      <c r="K11" s="117"/>
    </row>
    <row r="12" spans="2:11" ht="12.95" customHeight="1" x14ac:dyDescent="0.2">
      <c r="B12" s="101" t="s">
        <v>53</v>
      </c>
      <c r="C12" s="4">
        <v>1961068</v>
      </c>
      <c r="D12" s="4">
        <v>49666</v>
      </c>
    </row>
    <row r="13" spans="2:11" ht="12.95" customHeight="1" x14ac:dyDescent="0.2">
      <c r="B13" s="101" t="s">
        <v>54</v>
      </c>
      <c r="C13" s="4">
        <v>1973954</v>
      </c>
      <c r="D13" s="4">
        <v>42550</v>
      </c>
    </row>
    <row r="14" spans="2:11" ht="12.95" customHeight="1" x14ac:dyDescent="0.2">
      <c r="B14" s="101" t="s">
        <v>55</v>
      </c>
      <c r="C14" s="4">
        <v>1963314</v>
      </c>
      <c r="D14" s="4">
        <v>42965</v>
      </c>
    </row>
    <row r="15" spans="2:11" ht="12.95" customHeight="1" x14ac:dyDescent="0.2">
      <c r="B15" s="101" t="s">
        <v>56</v>
      </c>
      <c r="C15" s="4">
        <v>1957203</v>
      </c>
      <c r="D15" s="4">
        <v>50240</v>
      </c>
    </row>
    <row r="16" spans="2:11" ht="12.95" customHeight="1" x14ac:dyDescent="0.2">
      <c r="B16" s="101" t="s">
        <v>57</v>
      </c>
      <c r="C16" s="4">
        <v>1970291</v>
      </c>
      <c r="D16" s="4">
        <v>43584</v>
      </c>
    </row>
    <row r="17" spans="2:12" ht="12.95" customHeight="1" x14ac:dyDescent="0.2">
      <c r="B17" s="101" t="s">
        <v>58</v>
      </c>
      <c r="C17" s="19">
        <v>1979214</v>
      </c>
      <c r="D17" s="19">
        <v>40624</v>
      </c>
    </row>
    <row r="18" spans="2:12" ht="12.95" customHeight="1" x14ac:dyDescent="0.2">
      <c r="B18" s="115"/>
    </row>
    <row r="19" spans="2:12" ht="12.95" customHeight="1" x14ac:dyDescent="0.2">
      <c r="B19" s="18" t="s">
        <v>28</v>
      </c>
    </row>
    <row r="20" spans="2:12" ht="12.95" customHeight="1" x14ac:dyDescent="0.2">
      <c r="B20" s="142" t="s">
        <v>145</v>
      </c>
      <c r="C20" s="142"/>
    </row>
    <row r="29" spans="2:12" ht="12.95" customHeight="1" x14ac:dyDescent="0.2">
      <c r="G29" s="117"/>
      <c r="H29" s="117"/>
      <c r="I29" s="117"/>
      <c r="J29" s="117"/>
      <c r="K29" s="117"/>
      <c r="L29" s="117"/>
    </row>
  </sheetData>
  <mergeCells count="1">
    <mergeCell ref="B20:C20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2"/>
  <sheetViews>
    <sheetView showGridLines="0" topLeftCell="A70" zoomScale="140" zoomScaleNormal="140" workbookViewId="0">
      <selection activeCell="K62" sqref="K62:L62"/>
    </sheetView>
  </sheetViews>
  <sheetFormatPr defaultColWidth="9.33203125" defaultRowHeight="12.95" customHeight="1" x14ac:dyDescent="0.2"/>
  <cols>
    <col min="1" max="1" width="2.83203125" style="5" customWidth="1"/>
    <col min="2" max="2" width="21.5" style="5" customWidth="1"/>
    <col min="3" max="3" width="15.33203125" style="5" customWidth="1"/>
    <col min="4" max="4" width="20.33203125" style="5" customWidth="1"/>
    <col min="5" max="5" width="17.33203125" style="5" customWidth="1"/>
    <col min="6" max="6" width="21.5" style="5" customWidth="1"/>
    <col min="7" max="7" width="18.33203125" style="5" customWidth="1"/>
    <col min="8" max="8" width="19.33203125" style="5" customWidth="1"/>
    <col min="9" max="16384" width="9.33203125" style="5"/>
  </cols>
  <sheetData>
    <row r="2" spans="2:12" ht="15.75" x14ac:dyDescent="0.25">
      <c r="B2" s="14" t="s">
        <v>212</v>
      </c>
    </row>
    <row r="5" spans="2:12" ht="12.95" customHeight="1" x14ac:dyDescent="0.2">
      <c r="B5" s="131" t="s">
        <v>196</v>
      </c>
      <c r="C5" s="133" t="s">
        <v>65</v>
      </c>
      <c r="D5" s="133"/>
      <c r="E5" s="136" t="s">
        <v>66</v>
      </c>
      <c r="F5" s="136"/>
      <c r="G5" s="133" t="s">
        <v>59</v>
      </c>
      <c r="H5" s="133"/>
      <c r="J5" s="5" t="s">
        <v>4</v>
      </c>
    </row>
    <row r="6" spans="2:12" ht="33.75" x14ac:dyDescent="0.2">
      <c r="B6" s="138"/>
      <c r="C6" s="7" t="s">
        <v>42</v>
      </c>
      <c r="D6" s="7" t="s">
        <v>43</v>
      </c>
      <c r="E6" s="93" t="s">
        <v>42</v>
      </c>
      <c r="F6" s="93" t="s">
        <v>43</v>
      </c>
      <c r="G6" s="93" t="s">
        <v>42</v>
      </c>
      <c r="H6" s="93" t="s">
        <v>43</v>
      </c>
      <c r="J6" s="120"/>
      <c r="K6" s="120"/>
      <c r="L6" s="120"/>
    </row>
    <row r="7" spans="2:12" ht="12.95" customHeight="1" x14ac:dyDescent="0.2">
      <c r="B7" s="101" t="s">
        <v>47</v>
      </c>
      <c r="C7" s="4">
        <v>1713606</v>
      </c>
      <c r="D7" s="4">
        <v>1037597922</v>
      </c>
      <c r="E7" s="21">
        <v>63442</v>
      </c>
      <c r="F7" s="21">
        <v>4061447393</v>
      </c>
      <c r="G7" s="4">
        <f t="shared" ref="G7:G18" si="0">C7+E7</f>
        <v>1777048</v>
      </c>
      <c r="H7" s="4">
        <f t="shared" ref="H7:H18" si="1">D7+F7</f>
        <v>5099045315</v>
      </c>
    </row>
    <row r="8" spans="2:12" ht="12.95" customHeight="1" x14ac:dyDescent="0.2">
      <c r="B8" s="101" t="s">
        <v>48</v>
      </c>
      <c r="C8" s="4">
        <v>1722607</v>
      </c>
      <c r="D8" s="4">
        <v>1058629136</v>
      </c>
      <c r="E8" s="21">
        <v>52709</v>
      </c>
      <c r="F8" s="21">
        <v>3668132603</v>
      </c>
      <c r="G8" s="4">
        <f t="shared" si="0"/>
        <v>1775316</v>
      </c>
      <c r="H8" s="4">
        <f t="shared" si="1"/>
        <v>4726761739</v>
      </c>
    </row>
    <row r="9" spans="2:12" ht="12.95" customHeight="1" x14ac:dyDescent="0.2">
      <c r="B9" s="101" t="s">
        <v>49</v>
      </c>
      <c r="C9" s="4">
        <v>1744305</v>
      </c>
      <c r="D9" s="4">
        <v>1071615540</v>
      </c>
      <c r="E9" s="21">
        <v>55414</v>
      </c>
      <c r="F9" s="21">
        <v>3862147037</v>
      </c>
      <c r="G9" s="4">
        <f t="shared" si="0"/>
        <v>1799719</v>
      </c>
      <c r="H9" s="4">
        <f t="shared" si="1"/>
        <v>4933762577</v>
      </c>
    </row>
    <row r="10" spans="2:12" ht="12.95" customHeight="1" x14ac:dyDescent="0.2">
      <c r="B10" s="101" t="s">
        <v>50</v>
      </c>
      <c r="C10" s="4">
        <v>1742385</v>
      </c>
      <c r="D10" s="4">
        <v>1070236020</v>
      </c>
      <c r="E10" s="21">
        <v>55508</v>
      </c>
      <c r="F10" s="21">
        <v>3524587926</v>
      </c>
      <c r="G10" s="4">
        <f t="shared" si="0"/>
        <v>1797893</v>
      </c>
      <c r="H10" s="4">
        <f t="shared" si="1"/>
        <v>4594823946</v>
      </c>
    </row>
    <row r="11" spans="2:12" ht="12.95" customHeight="1" x14ac:dyDescent="0.2">
      <c r="B11" s="101" t="s">
        <v>51</v>
      </c>
      <c r="C11" s="4">
        <v>1787004</v>
      </c>
      <c r="D11" s="4">
        <v>1101470400</v>
      </c>
      <c r="E11" s="21">
        <v>57013</v>
      </c>
      <c r="F11" s="21">
        <v>3702505661</v>
      </c>
      <c r="G11" s="4">
        <f t="shared" si="0"/>
        <v>1844017</v>
      </c>
      <c r="H11" s="4">
        <f t="shared" si="1"/>
        <v>4803976061</v>
      </c>
    </row>
    <row r="12" spans="2:12" ht="12.95" customHeight="1" x14ac:dyDescent="0.2">
      <c r="B12" s="101" t="s">
        <v>52</v>
      </c>
      <c r="C12" s="4">
        <v>1782024</v>
      </c>
      <c r="D12" s="4">
        <v>1097394789</v>
      </c>
      <c r="E12" s="21">
        <v>53573</v>
      </c>
      <c r="F12" s="21">
        <v>3657676458</v>
      </c>
      <c r="G12" s="4">
        <f t="shared" si="0"/>
        <v>1835597</v>
      </c>
      <c r="H12" s="4">
        <f t="shared" si="1"/>
        <v>4755071247</v>
      </c>
    </row>
    <row r="13" spans="2:12" ht="12.95" customHeight="1" x14ac:dyDescent="0.2">
      <c r="B13" s="101" t="s">
        <v>53</v>
      </c>
      <c r="C13" s="4">
        <v>1801450</v>
      </c>
      <c r="D13" s="4">
        <v>1229618061</v>
      </c>
      <c r="E13" s="21">
        <v>61780</v>
      </c>
      <c r="F13" s="21">
        <v>3870829532</v>
      </c>
      <c r="G13" s="4">
        <f t="shared" si="0"/>
        <v>1863230</v>
      </c>
      <c r="H13" s="4">
        <f t="shared" si="1"/>
        <v>5100447593</v>
      </c>
    </row>
    <row r="14" spans="2:12" ht="12.95" customHeight="1" x14ac:dyDescent="0.2">
      <c r="B14" s="101" t="s">
        <v>54</v>
      </c>
      <c r="C14" s="4">
        <v>1819823</v>
      </c>
      <c r="D14" s="4">
        <v>1145093557</v>
      </c>
      <c r="E14" s="21">
        <v>54772</v>
      </c>
      <c r="F14" s="21">
        <v>3617839128</v>
      </c>
      <c r="G14" s="4">
        <f t="shared" si="0"/>
        <v>1874595</v>
      </c>
      <c r="H14" s="4">
        <f t="shared" si="1"/>
        <v>4762932685</v>
      </c>
    </row>
    <row r="15" spans="2:12" ht="12.95" customHeight="1" x14ac:dyDescent="0.2">
      <c r="B15" s="101" t="s">
        <v>55</v>
      </c>
      <c r="C15" s="4">
        <v>1781179</v>
      </c>
      <c r="D15" s="4">
        <v>1088689103</v>
      </c>
      <c r="E15" s="21">
        <v>53291</v>
      </c>
      <c r="F15" s="21">
        <v>3693722484</v>
      </c>
      <c r="G15" s="4">
        <f t="shared" si="0"/>
        <v>1834470</v>
      </c>
      <c r="H15" s="4">
        <f t="shared" si="1"/>
        <v>4782411587</v>
      </c>
    </row>
    <row r="16" spans="2:12" ht="12.95" customHeight="1" x14ac:dyDescent="0.2">
      <c r="B16" s="101" t="s">
        <v>56</v>
      </c>
      <c r="C16" s="4">
        <v>1804737</v>
      </c>
      <c r="D16" s="4">
        <v>1104269629</v>
      </c>
      <c r="E16" s="21">
        <v>63640</v>
      </c>
      <c r="F16" s="21">
        <v>3838149992</v>
      </c>
      <c r="G16" s="4">
        <f t="shared" si="0"/>
        <v>1868377</v>
      </c>
      <c r="H16" s="4">
        <f t="shared" si="1"/>
        <v>4942419621</v>
      </c>
    </row>
    <row r="17" spans="1:10" ht="12.95" customHeight="1" x14ac:dyDescent="0.2">
      <c r="B17" s="101" t="s">
        <v>57</v>
      </c>
      <c r="C17" s="4">
        <v>1814956</v>
      </c>
      <c r="D17" s="4">
        <v>1110427663</v>
      </c>
      <c r="E17" s="21">
        <v>55119</v>
      </c>
      <c r="F17" s="21">
        <v>3558061854</v>
      </c>
      <c r="G17" s="4">
        <f t="shared" si="0"/>
        <v>1870075</v>
      </c>
      <c r="H17" s="4">
        <f t="shared" si="1"/>
        <v>4668489517</v>
      </c>
    </row>
    <row r="18" spans="1:10" ht="12.95" customHeight="1" x14ac:dyDescent="0.2">
      <c r="B18" s="101" t="s">
        <v>58</v>
      </c>
      <c r="C18" s="4">
        <v>1832151</v>
      </c>
      <c r="D18" s="4">
        <v>1138172409</v>
      </c>
      <c r="E18" s="21">
        <v>50411</v>
      </c>
      <c r="F18" s="21">
        <v>3724489491</v>
      </c>
      <c r="G18" s="4">
        <f t="shared" si="0"/>
        <v>1882562</v>
      </c>
      <c r="H18" s="4">
        <f t="shared" si="1"/>
        <v>4862661900</v>
      </c>
    </row>
    <row r="19" spans="1:10" ht="12.95" customHeight="1" x14ac:dyDescent="0.2">
      <c r="B19" s="9" t="s">
        <v>59</v>
      </c>
      <c r="C19" s="10">
        <f t="shared" ref="C19:H19" si="2">SUM(C7:C18)</f>
        <v>21346227</v>
      </c>
      <c r="D19" s="10">
        <f t="shared" si="2"/>
        <v>13253214229</v>
      </c>
      <c r="E19" s="24">
        <f t="shared" si="2"/>
        <v>676672</v>
      </c>
      <c r="F19" s="24">
        <f t="shared" si="2"/>
        <v>44779589559</v>
      </c>
      <c r="G19" s="10">
        <f t="shared" si="2"/>
        <v>22022899</v>
      </c>
      <c r="H19" s="10">
        <f t="shared" si="2"/>
        <v>58032803788</v>
      </c>
    </row>
    <row r="20" spans="1:10" ht="12.95" customHeight="1" x14ac:dyDescent="0.2">
      <c r="B20" s="18" t="s">
        <v>28</v>
      </c>
      <c r="C20" s="4"/>
      <c r="D20" s="4"/>
      <c r="E20" s="4"/>
      <c r="F20" s="4"/>
      <c r="G20" s="4"/>
      <c r="H20" s="4"/>
      <c r="I20" s="37"/>
      <c r="J20" s="37"/>
    </row>
    <row r="21" spans="1:10" ht="12.95" customHeight="1" x14ac:dyDescent="0.2">
      <c r="C21" s="4"/>
      <c r="D21" s="4"/>
      <c r="E21" s="4"/>
      <c r="F21" s="4"/>
      <c r="G21" s="4"/>
      <c r="H21" s="4"/>
      <c r="I21" s="37"/>
      <c r="J21" s="37"/>
    </row>
    <row r="22" spans="1:10" ht="12.95" customHeight="1" x14ac:dyDescent="0.2">
      <c r="A22" s="128" t="s">
        <v>92</v>
      </c>
      <c r="B22" s="129"/>
      <c r="C22" s="129"/>
      <c r="D22" s="129"/>
      <c r="E22" s="129"/>
      <c r="F22" s="129"/>
      <c r="G22" s="129"/>
      <c r="H22" s="129"/>
    </row>
    <row r="23" spans="1:10" ht="12.95" customHeight="1" x14ac:dyDescent="0.2">
      <c r="B23" s="32"/>
      <c r="C23" s="4"/>
      <c r="D23" s="4"/>
      <c r="E23" s="4"/>
      <c r="F23" s="4"/>
      <c r="G23" s="4"/>
      <c r="H23" s="4"/>
    </row>
    <row r="24" spans="1:10" ht="12.95" customHeight="1" x14ac:dyDescent="0.2">
      <c r="C24" s="4"/>
      <c r="D24" s="4"/>
      <c r="E24" s="4"/>
      <c r="F24" s="4"/>
      <c r="G24" s="4"/>
      <c r="H24" s="4"/>
    </row>
    <row r="25" spans="1:10" ht="12.95" customHeight="1" x14ac:dyDescent="0.2">
      <c r="C25" s="4"/>
      <c r="D25" s="4"/>
      <c r="E25" s="4"/>
      <c r="F25" s="4"/>
      <c r="G25" s="4"/>
      <c r="H25" s="4"/>
    </row>
    <row r="26" spans="1:10" ht="12.95" customHeight="1" x14ac:dyDescent="0.2">
      <c r="C26" s="4"/>
      <c r="D26" s="4"/>
      <c r="E26" s="4"/>
      <c r="F26" s="4"/>
      <c r="G26" s="4"/>
      <c r="H26" s="4"/>
    </row>
    <row r="27" spans="1:10" ht="12.95" customHeight="1" x14ac:dyDescent="0.2">
      <c r="C27" s="4"/>
      <c r="D27" s="4"/>
      <c r="E27" s="4"/>
      <c r="F27" s="4"/>
      <c r="G27" s="4"/>
      <c r="H27" s="4"/>
    </row>
    <row r="28" spans="1:10" ht="12.95" customHeight="1" x14ac:dyDescent="0.2">
      <c r="C28" s="4"/>
      <c r="D28" s="4"/>
      <c r="E28" s="4"/>
      <c r="F28" s="4"/>
      <c r="G28" s="4"/>
      <c r="H28" s="4"/>
    </row>
    <row r="29" spans="1:10" ht="12.95" customHeight="1" x14ac:dyDescent="0.2">
      <c r="C29" s="4"/>
      <c r="D29" s="4"/>
      <c r="E29" s="4"/>
      <c r="F29" s="4"/>
      <c r="G29" s="4"/>
      <c r="H29" s="4"/>
    </row>
    <row r="30" spans="1:10" ht="12.95" customHeight="1" x14ac:dyDescent="0.2">
      <c r="C30" s="4"/>
      <c r="D30" s="4"/>
      <c r="E30" s="4"/>
      <c r="F30" s="4"/>
      <c r="G30" s="4"/>
      <c r="H30" s="4"/>
    </row>
    <row r="31" spans="1:10" ht="12.95" customHeight="1" x14ac:dyDescent="0.2">
      <c r="C31" s="4"/>
      <c r="D31" s="4"/>
      <c r="E31" s="4"/>
      <c r="F31" s="4"/>
      <c r="G31" s="4"/>
      <c r="H31" s="4"/>
    </row>
    <row r="32" spans="1:10" ht="12.95" customHeight="1" x14ac:dyDescent="0.2">
      <c r="C32" s="4"/>
      <c r="D32" s="4"/>
      <c r="E32" s="4"/>
      <c r="F32" s="4"/>
      <c r="G32" s="121"/>
      <c r="H32" s="121"/>
      <c r="I32" s="120"/>
    </row>
    <row r="45" spans="2:8" ht="12.95" customHeight="1" x14ac:dyDescent="0.2">
      <c r="B45" s="16" t="s">
        <v>93</v>
      </c>
      <c r="C45" s="4"/>
      <c r="D45" s="4"/>
      <c r="E45" s="4"/>
      <c r="F45" s="4"/>
      <c r="G45" s="4"/>
      <c r="H45" s="4"/>
    </row>
    <row r="46" spans="2:8" ht="12.95" customHeight="1" x14ac:dyDescent="0.2">
      <c r="C46" s="4"/>
      <c r="D46" s="4"/>
      <c r="E46" s="4"/>
      <c r="F46" s="4"/>
      <c r="G46" s="4"/>
      <c r="H46" s="4"/>
    </row>
    <row r="47" spans="2:8" ht="12.95" customHeight="1" x14ac:dyDescent="0.2">
      <c r="C47" s="4"/>
      <c r="D47" s="4"/>
      <c r="E47" s="4"/>
      <c r="F47" s="4"/>
      <c r="G47" s="4"/>
      <c r="H47" s="4"/>
    </row>
    <row r="54" spans="7:12" ht="12.95" customHeight="1" x14ac:dyDescent="0.2">
      <c r="G54" s="121"/>
      <c r="H54" s="121"/>
      <c r="I54" s="120"/>
      <c r="J54" s="91"/>
      <c r="K54" s="91"/>
      <c r="L54" s="91"/>
    </row>
    <row r="67" spans="2:12" ht="12.95" customHeight="1" x14ac:dyDescent="0.2">
      <c r="B67" s="16" t="s">
        <v>94</v>
      </c>
    </row>
    <row r="72" spans="2:12" ht="12.95" customHeight="1" x14ac:dyDescent="0.2">
      <c r="G72" s="121"/>
      <c r="H72" s="121"/>
      <c r="I72" s="120"/>
      <c r="J72" s="91"/>
      <c r="K72" s="91"/>
      <c r="L72" s="91"/>
    </row>
  </sheetData>
  <mergeCells count="5">
    <mergeCell ref="A22:H22"/>
    <mergeCell ref="C5:D5"/>
    <mergeCell ref="E5:F5"/>
    <mergeCell ref="G5:H5"/>
    <mergeCell ref="B5:B6"/>
  </mergeCells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2"/>
  <sheetViews>
    <sheetView topLeftCell="A55" workbookViewId="0">
      <selection activeCell="G20" sqref="G20"/>
    </sheetView>
  </sheetViews>
  <sheetFormatPr defaultColWidth="9.33203125" defaultRowHeight="12.95" customHeight="1" x14ac:dyDescent="0.2"/>
  <cols>
    <col min="1" max="1" width="16.33203125" style="49" customWidth="1"/>
    <col min="2" max="2" width="24.83203125" style="49" customWidth="1"/>
    <col min="3" max="3" width="39.5" style="49" customWidth="1"/>
    <col min="4" max="4" width="29.1640625" style="49" customWidth="1"/>
    <col min="5" max="5" width="12.6640625" style="49" customWidth="1"/>
    <col min="6" max="7" width="9.1640625" style="49" customWidth="1"/>
    <col min="8" max="10" width="13.6640625" style="49" customWidth="1"/>
    <col min="11" max="16384" width="9.33203125" style="49"/>
  </cols>
  <sheetData>
    <row r="3" spans="1:6" ht="15" x14ac:dyDescent="0.25">
      <c r="A3" s="32" t="s">
        <v>213</v>
      </c>
      <c r="B3" s="52"/>
      <c r="C3" s="52"/>
      <c r="D3" s="52"/>
      <c r="E3" s="52"/>
      <c r="F3" s="52"/>
    </row>
    <row r="5" spans="1:6" ht="11.25" x14ac:dyDescent="0.2">
      <c r="A5" s="131" t="s">
        <v>196</v>
      </c>
      <c r="B5" s="133" t="s">
        <v>59</v>
      </c>
      <c r="C5" s="133"/>
    </row>
    <row r="6" spans="1:6" ht="22.5" x14ac:dyDescent="0.2">
      <c r="A6" s="132"/>
      <c r="B6" s="51" t="s">
        <v>45</v>
      </c>
      <c r="C6" s="50" t="s">
        <v>46</v>
      </c>
    </row>
    <row r="7" spans="1:6" ht="11.25" x14ac:dyDescent="0.2">
      <c r="A7" s="98" t="s">
        <v>150</v>
      </c>
      <c r="B7" s="53">
        <v>3342</v>
      </c>
      <c r="C7" s="53">
        <v>984660540</v>
      </c>
    </row>
    <row r="8" spans="1:6" ht="11.25" x14ac:dyDescent="0.2">
      <c r="A8" s="98" t="s">
        <v>151</v>
      </c>
      <c r="B8" s="53">
        <v>3359</v>
      </c>
      <c r="C8" s="53">
        <v>892913306</v>
      </c>
    </row>
    <row r="9" spans="1:6" ht="11.25" x14ac:dyDescent="0.2">
      <c r="A9" s="98" t="s">
        <v>152</v>
      </c>
      <c r="B9" s="53">
        <v>4095</v>
      </c>
      <c r="C9" s="53">
        <v>1095415822</v>
      </c>
    </row>
    <row r="10" spans="1:6" ht="11.25" x14ac:dyDescent="0.2">
      <c r="A10" s="98" t="s">
        <v>153</v>
      </c>
      <c r="B10" s="53">
        <v>4298</v>
      </c>
      <c r="C10" s="53">
        <v>1389414922</v>
      </c>
    </row>
    <row r="11" spans="1:6" ht="11.25" x14ac:dyDescent="0.2">
      <c r="A11" s="98" t="s">
        <v>154</v>
      </c>
      <c r="B11" s="53">
        <v>4254</v>
      </c>
      <c r="C11" s="53">
        <v>1276590713</v>
      </c>
    </row>
    <row r="12" spans="1:6" ht="11.25" x14ac:dyDescent="0.2">
      <c r="A12" s="98" t="s">
        <v>155</v>
      </c>
      <c r="B12" s="53">
        <v>4486</v>
      </c>
      <c r="C12" s="53">
        <v>1185356845</v>
      </c>
    </row>
    <row r="13" spans="1:6" ht="11.25" x14ac:dyDescent="0.2">
      <c r="A13" s="98" t="s">
        <v>156</v>
      </c>
      <c r="B13" s="53">
        <v>5031</v>
      </c>
      <c r="C13" s="53">
        <v>1527129809</v>
      </c>
    </row>
    <row r="14" spans="1:6" ht="11.25" x14ac:dyDescent="0.2">
      <c r="A14" s="98" t="s">
        <v>157</v>
      </c>
      <c r="B14" s="53">
        <v>3828</v>
      </c>
      <c r="C14" s="53">
        <v>1105594035</v>
      </c>
    </row>
    <row r="15" spans="1:6" ht="11.25" x14ac:dyDescent="0.2">
      <c r="A15" s="98" t="s">
        <v>158</v>
      </c>
      <c r="B15" s="53">
        <v>4819</v>
      </c>
      <c r="C15" s="53">
        <v>1406297764</v>
      </c>
      <c r="D15" s="120"/>
    </row>
    <row r="16" spans="1:6" ht="11.25" x14ac:dyDescent="0.2">
      <c r="A16" s="98" t="s">
        <v>159</v>
      </c>
      <c r="B16" s="53">
        <v>4659</v>
      </c>
      <c r="C16" s="53">
        <v>1382022516</v>
      </c>
    </row>
    <row r="17" spans="1:3" ht="11.25" x14ac:dyDescent="0.2">
      <c r="A17" s="98" t="s">
        <v>160</v>
      </c>
      <c r="B17" s="53">
        <v>4543</v>
      </c>
      <c r="C17" s="53">
        <v>1414867362</v>
      </c>
    </row>
    <row r="18" spans="1:3" ht="11.25" x14ac:dyDescent="0.2">
      <c r="A18" s="99" t="s">
        <v>161</v>
      </c>
      <c r="B18" s="53">
        <v>4745</v>
      </c>
      <c r="C18" s="53">
        <v>1836195022</v>
      </c>
    </row>
    <row r="19" spans="1:3" ht="11.25" x14ac:dyDescent="0.2">
      <c r="A19" s="98" t="s">
        <v>162</v>
      </c>
      <c r="B19" s="53">
        <v>1679</v>
      </c>
      <c r="C19" s="53">
        <v>1258689359</v>
      </c>
    </row>
    <row r="20" spans="1:3" ht="11.25" x14ac:dyDescent="0.2">
      <c r="A20" s="98" t="s">
        <v>163</v>
      </c>
      <c r="B20" s="53">
        <v>1882</v>
      </c>
      <c r="C20" s="53">
        <v>1127877175</v>
      </c>
    </row>
    <row r="21" spans="1:3" ht="11.25" x14ac:dyDescent="0.2">
      <c r="A21" s="98" t="s">
        <v>164</v>
      </c>
      <c r="B21" s="53">
        <v>1958</v>
      </c>
      <c r="C21" s="53">
        <v>1286482090</v>
      </c>
    </row>
    <row r="22" spans="1:3" ht="11.25" x14ac:dyDescent="0.2">
      <c r="A22" s="98" t="s">
        <v>165</v>
      </c>
      <c r="B22" s="53">
        <v>2087</v>
      </c>
      <c r="C22" s="53">
        <v>1183712798</v>
      </c>
    </row>
    <row r="23" spans="1:3" ht="11.25" x14ac:dyDescent="0.2">
      <c r="A23" s="98" t="s">
        <v>166</v>
      </c>
      <c r="B23" s="53">
        <v>2102</v>
      </c>
      <c r="C23" s="53">
        <v>1338146505</v>
      </c>
    </row>
    <row r="24" spans="1:3" ht="11.25" x14ac:dyDescent="0.2">
      <c r="A24" s="98" t="s">
        <v>167</v>
      </c>
      <c r="B24" s="53">
        <v>2214</v>
      </c>
      <c r="C24" s="53">
        <v>1357088383</v>
      </c>
    </row>
    <row r="25" spans="1:3" ht="11.25" x14ac:dyDescent="0.2">
      <c r="A25" s="98" t="s">
        <v>168</v>
      </c>
      <c r="B25" s="53">
        <v>2472</v>
      </c>
      <c r="C25" s="53">
        <v>1510558530</v>
      </c>
    </row>
    <row r="26" spans="1:3" ht="11.25" x14ac:dyDescent="0.2">
      <c r="A26" s="98" t="s">
        <v>169</v>
      </c>
      <c r="B26" s="53">
        <v>2287</v>
      </c>
      <c r="C26" s="53">
        <v>1430090485</v>
      </c>
    </row>
    <row r="27" spans="1:3" ht="11.25" x14ac:dyDescent="0.2">
      <c r="A27" s="98" t="s">
        <v>170</v>
      </c>
      <c r="B27" s="53">
        <v>2363</v>
      </c>
      <c r="C27" s="53">
        <v>1858675255</v>
      </c>
    </row>
    <row r="28" spans="1:3" ht="11.25" x14ac:dyDescent="0.2">
      <c r="A28" s="98" t="s">
        <v>171</v>
      </c>
      <c r="B28" s="53">
        <v>2356</v>
      </c>
      <c r="C28" s="53">
        <v>1432019155</v>
      </c>
    </row>
    <row r="29" spans="1:3" ht="11.25" x14ac:dyDescent="0.2">
      <c r="A29" s="98" t="s">
        <v>172</v>
      </c>
      <c r="B29" s="53">
        <v>2320</v>
      </c>
      <c r="C29" s="53">
        <v>1585592813</v>
      </c>
    </row>
    <row r="30" spans="1:3" ht="11.25" x14ac:dyDescent="0.2">
      <c r="A30" s="99" t="s">
        <v>173</v>
      </c>
      <c r="B30" s="53">
        <v>2401</v>
      </c>
      <c r="C30" s="53">
        <v>1580933527</v>
      </c>
    </row>
    <row r="31" spans="1:3" ht="11.25" x14ac:dyDescent="0.2">
      <c r="A31" s="98" t="s">
        <v>174</v>
      </c>
      <c r="B31" s="53">
        <v>2044</v>
      </c>
      <c r="C31" s="53">
        <v>1391332212</v>
      </c>
    </row>
    <row r="32" spans="1:3" ht="11.25" x14ac:dyDescent="0.2">
      <c r="A32" s="98" t="s">
        <v>175</v>
      </c>
      <c r="B32" s="53">
        <v>1955</v>
      </c>
      <c r="C32" s="53">
        <v>957497503</v>
      </c>
    </row>
    <row r="33" spans="1:5" ht="11.25" x14ac:dyDescent="0.2">
      <c r="A33" s="98" t="s">
        <v>176</v>
      </c>
      <c r="B33" s="53">
        <v>2277</v>
      </c>
      <c r="C33" s="53">
        <v>1450345280</v>
      </c>
    </row>
    <row r="34" spans="1:5" ht="11.25" x14ac:dyDescent="0.2">
      <c r="A34" s="98" t="s">
        <v>177</v>
      </c>
      <c r="B34" s="53">
        <v>1950</v>
      </c>
      <c r="C34" s="53">
        <v>1690706676</v>
      </c>
    </row>
    <row r="35" spans="1:5" ht="11.25" x14ac:dyDescent="0.2">
      <c r="A35" s="98" t="s">
        <v>178</v>
      </c>
      <c r="B35" s="53">
        <v>2540</v>
      </c>
      <c r="C35" s="53">
        <v>2237657016</v>
      </c>
    </row>
    <row r="36" spans="1:5" ht="11.25" x14ac:dyDescent="0.2">
      <c r="A36" s="98" t="s">
        <v>179</v>
      </c>
      <c r="B36" s="53">
        <v>2782</v>
      </c>
      <c r="C36" s="53">
        <v>1659879530</v>
      </c>
    </row>
    <row r="37" spans="1:5" ht="11.25" x14ac:dyDescent="0.2">
      <c r="A37" s="98" t="s">
        <v>180</v>
      </c>
      <c r="B37" s="53">
        <v>2553</v>
      </c>
      <c r="C37" s="53">
        <v>1699677299</v>
      </c>
    </row>
    <row r="38" spans="1:5" ht="11.25" x14ac:dyDescent="0.2">
      <c r="A38" s="98" t="s">
        <v>181</v>
      </c>
      <c r="B38" s="53">
        <v>2473</v>
      </c>
      <c r="C38" s="53">
        <v>1928545920</v>
      </c>
    </row>
    <row r="39" spans="1:5" ht="11.25" x14ac:dyDescent="0.2">
      <c r="A39" s="98" t="s">
        <v>182</v>
      </c>
      <c r="B39" s="53">
        <v>2411</v>
      </c>
      <c r="C39" s="53">
        <v>2344208002</v>
      </c>
    </row>
    <row r="40" spans="1:5" ht="11.25" x14ac:dyDescent="0.2">
      <c r="A40" s="98" t="s">
        <v>183</v>
      </c>
      <c r="B40" s="53">
        <v>2696</v>
      </c>
      <c r="C40" s="53">
        <v>2254700279</v>
      </c>
    </row>
    <row r="41" spans="1:5" ht="11.25" x14ac:dyDescent="0.2">
      <c r="A41" s="99" t="s">
        <v>184</v>
      </c>
      <c r="B41" s="53">
        <v>2600</v>
      </c>
      <c r="C41" s="53">
        <v>2533280655</v>
      </c>
    </row>
    <row r="42" spans="1:5" ht="11.25" x14ac:dyDescent="0.2">
      <c r="A42" s="100" t="s">
        <v>185</v>
      </c>
      <c r="B42" s="56">
        <v>2611</v>
      </c>
      <c r="C42" s="56">
        <v>2139057507</v>
      </c>
    </row>
    <row r="43" spans="1:5" ht="11.25" x14ac:dyDescent="0.2">
      <c r="A43" s="17" t="s">
        <v>28</v>
      </c>
    </row>
    <row r="45" spans="1:5" ht="12.95" customHeight="1" x14ac:dyDescent="0.25">
      <c r="B45" s="32" t="s">
        <v>95</v>
      </c>
      <c r="C45" s="52"/>
      <c r="D45" s="52"/>
      <c r="E45" s="52"/>
    </row>
    <row r="49" spans="3:8" ht="11.25" x14ac:dyDescent="0.2">
      <c r="C49" s="4"/>
      <c r="D49" s="4"/>
    </row>
    <row r="50" spans="3:8" ht="11.25" x14ac:dyDescent="0.2">
      <c r="C50" s="40"/>
      <c r="D50" s="40"/>
    </row>
    <row r="51" spans="3:8" ht="11.25" x14ac:dyDescent="0.2">
      <c r="C51" s="55"/>
      <c r="D51" s="55"/>
    </row>
    <row r="52" spans="3:8" ht="12.95" customHeight="1" x14ac:dyDescent="0.2">
      <c r="E52" s="121"/>
      <c r="F52" s="121"/>
      <c r="G52" s="120"/>
      <c r="H52" s="117"/>
    </row>
  </sheetData>
  <mergeCells count="2">
    <mergeCell ref="A5:A6"/>
    <mergeCell ref="B5:C5"/>
  </mergeCells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6"/>
  <sheetViews>
    <sheetView showGridLines="0" topLeftCell="A52" zoomScale="130" zoomScaleNormal="130" workbookViewId="0">
      <selection activeCell="N20" sqref="N20"/>
    </sheetView>
  </sheetViews>
  <sheetFormatPr defaultColWidth="9.33203125" defaultRowHeight="12.95" customHeight="1" x14ac:dyDescent="0.2"/>
  <cols>
    <col min="1" max="1" width="2.83203125" style="6" customWidth="1"/>
    <col min="2" max="2" width="14.5" style="6" customWidth="1"/>
    <col min="3" max="3" width="17.33203125" style="6" customWidth="1"/>
    <col min="4" max="4" width="20.5" style="6" customWidth="1"/>
    <col min="5" max="5" width="18.33203125" style="6" customWidth="1"/>
    <col min="6" max="6" width="20.5" style="6" customWidth="1"/>
    <col min="7" max="7" width="17.6640625" style="6" customWidth="1"/>
    <col min="8" max="8" width="21.6640625" style="6" customWidth="1"/>
    <col min="9" max="16384" width="9.33203125" style="6"/>
  </cols>
  <sheetData>
    <row r="2" spans="2:13" ht="15.75" x14ac:dyDescent="0.25">
      <c r="B2" s="14" t="s">
        <v>227</v>
      </c>
    </row>
    <row r="3" spans="2:13" ht="12.95" customHeight="1" x14ac:dyDescent="0.2">
      <c r="B3" s="6" t="s">
        <v>200</v>
      </c>
    </row>
    <row r="5" spans="2:13" ht="12.95" customHeight="1" x14ac:dyDescent="0.2">
      <c r="B5" s="131" t="s">
        <v>196</v>
      </c>
      <c r="C5" s="133" t="s">
        <v>65</v>
      </c>
      <c r="D5" s="133"/>
      <c r="E5" s="136" t="s">
        <v>66</v>
      </c>
      <c r="F5" s="136"/>
      <c r="G5" s="133" t="s">
        <v>59</v>
      </c>
      <c r="H5" s="133"/>
    </row>
    <row r="6" spans="2:13" ht="33.75" x14ac:dyDescent="0.2">
      <c r="B6" s="138"/>
      <c r="C6" s="93" t="s">
        <v>42</v>
      </c>
      <c r="D6" s="93" t="s">
        <v>43</v>
      </c>
      <c r="E6" s="93" t="s">
        <v>42</v>
      </c>
      <c r="F6" s="93" t="s">
        <v>43</v>
      </c>
      <c r="G6" s="93" t="s">
        <v>42</v>
      </c>
      <c r="H6" s="93" t="s">
        <v>43</v>
      </c>
    </row>
    <row r="7" spans="2:13" ht="12.95" customHeight="1" x14ac:dyDescent="0.2">
      <c r="B7" s="101" t="s">
        <v>47</v>
      </c>
      <c r="C7" s="4">
        <v>17037</v>
      </c>
      <c r="D7" s="4">
        <v>395888197</v>
      </c>
      <c r="E7" s="21">
        <v>248840</v>
      </c>
      <c r="F7" s="21">
        <v>14949696412</v>
      </c>
      <c r="G7" s="4">
        <f t="shared" ref="G7:G18" si="0">C7+E7</f>
        <v>265877</v>
      </c>
      <c r="H7" s="4">
        <f t="shared" ref="H7:H18" si="1">D7+F7</f>
        <v>15345584609</v>
      </c>
    </row>
    <row r="8" spans="2:13" ht="12.95" customHeight="1" x14ac:dyDescent="0.2">
      <c r="B8" s="101" t="s">
        <v>48</v>
      </c>
      <c r="C8" s="4">
        <v>16476</v>
      </c>
      <c r="D8" s="4">
        <v>374836308</v>
      </c>
      <c r="E8" s="21">
        <v>253304</v>
      </c>
      <c r="F8" s="21">
        <v>12791342624</v>
      </c>
      <c r="G8" s="4">
        <f t="shared" si="0"/>
        <v>269780</v>
      </c>
      <c r="H8" s="4">
        <f t="shared" si="1"/>
        <v>13166178932</v>
      </c>
    </row>
    <row r="9" spans="2:13" ht="12.95" customHeight="1" x14ac:dyDescent="0.2">
      <c r="B9" s="101" t="s">
        <v>49</v>
      </c>
      <c r="C9" s="4">
        <v>18864</v>
      </c>
      <c r="D9" s="4">
        <v>378712988</v>
      </c>
      <c r="E9" s="21">
        <v>281160</v>
      </c>
      <c r="F9" s="21">
        <v>16458149269</v>
      </c>
      <c r="G9" s="4">
        <f t="shared" si="0"/>
        <v>300024</v>
      </c>
      <c r="H9" s="4">
        <f t="shared" si="1"/>
        <v>16836862257</v>
      </c>
    </row>
    <row r="10" spans="2:13" ht="12.95" customHeight="1" x14ac:dyDescent="0.2">
      <c r="B10" s="101" t="s">
        <v>50</v>
      </c>
      <c r="C10" s="4">
        <v>16261</v>
      </c>
      <c r="D10" s="4">
        <v>426518519</v>
      </c>
      <c r="E10" s="21">
        <v>265041</v>
      </c>
      <c r="F10" s="21">
        <v>15720150835</v>
      </c>
      <c r="G10" s="4">
        <f t="shared" si="0"/>
        <v>281302</v>
      </c>
      <c r="H10" s="4">
        <f t="shared" si="1"/>
        <v>16146669354</v>
      </c>
      <c r="K10" s="120"/>
      <c r="L10" s="120"/>
      <c r="M10" s="120"/>
    </row>
    <row r="11" spans="2:13" ht="12.95" customHeight="1" x14ac:dyDescent="0.2">
      <c r="B11" s="101" t="s">
        <v>51</v>
      </c>
      <c r="C11" s="4">
        <v>18796</v>
      </c>
      <c r="D11" s="4">
        <v>459089903</v>
      </c>
      <c r="E11" s="21">
        <v>291056</v>
      </c>
      <c r="F11" s="21">
        <v>17142378844</v>
      </c>
      <c r="G11" s="4">
        <f t="shared" si="0"/>
        <v>309852</v>
      </c>
      <c r="H11" s="4">
        <f t="shared" si="1"/>
        <v>17601468747</v>
      </c>
    </row>
    <row r="12" spans="2:13" ht="12.95" customHeight="1" x14ac:dyDescent="0.2">
      <c r="B12" s="101" t="s">
        <v>52</v>
      </c>
      <c r="C12" s="4">
        <v>18930</v>
      </c>
      <c r="D12" s="39">
        <v>469636594</v>
      </c>
      <c r="E12" s="21">
        <v>280923</v>
      </c>
      <c r="F12" s="21">
        <v>17308041897</v>
      </c>
      <c r="G12" s="4">
        <f t="shared" si="0"/>
        <v>299853</v>
      </c>
      <c r="H12" s="4">
        <f t="shared" si="1"/>
        <v>17777678491</v>
      </c>
    </row>
    <row r="13" spans="2:13" ht="12.95" customHeight="1" x14ac:dyDescent="0.2">
      <c r="B13" s="101" t="s">
        <v>53</v>
      </c>
      <c r="C13" s="4">
        <v>19472</v>
      </c>
      <c r="D13" s="4">
        <v>443178466</v>
      </c>
      <c r="E13" s="21">
        <v>282921</v>
      </c>
      <c r="F13" s="21">
        <v>17373355545</v>
      </c>
      <c r="G13" s="4">
        <f t="shared" si="0"/>
        <v>302393</v>
      </c>
      <c r="H13" s="4">
        <f t="shared" si="1"/>
        <v>17816534011</v>
      </c>
    </row>
    <row r="14" spans="2:13" ht="12.95" customHeight="1" x14ac:dyDescent="0.2">
      <c r="B14" s="101" t="s">
        <v>54</v>
      </c>
      <c r="C14" s="4">
        <v>20117</v>
      </c>
      <c r="D14" s="39">
        <v>474232477</v>
      </c>
      <c r="E14" s="21">
        <v>273242</v>
      </c>
      <c r="F14" s="21">
        <v>15469600729</v>
      </c>
      <c r="G14" s="4">
        <f t="shared" si="0"/>
        <v>293359</v>
      </c>
      <c r="H14" s="4">
        <f t="shared" si="1"/>
        <v>15943833206</v>
      </c>
    </row>
    <row r="15" spans="2:13" ht="12.95" customHeight="1" x14ac:dyDescent="0.2">
      <c r="B15" s="101" t="s">
        <v>55</v>
      </c>
      <c r="C15" s="4">
        <v>21243</v>
      </c>
      <c r="D15" s="4">
        <v>468451469</v>
      </c>
      <c r="E15" s="21">
        <v>278478</v>
      </c>
      <c r="F15" s="21">
        <v>17578603386</v>
      </c>
      <c r="G15" s="4">
        <f t="shared" si="0"/>
        <v>299721</v>
      </c>
      <c r="H15" s="4">
        <f t="shared" si="1"/>
        <v>18047054855</v>
      </c>
    </row>
    <row r="16" spans="2:13" ht="12.95" customHeight="1" x14ac:dyDescent="0.2">
      <c r="B16" s="101" t="s">
        <v>56</v>
      </c>
      <c r="C16" s="4">
        <v>21773</v>
      </c>
      <c r="D16" s="4">
        <v>577590616</v>
      </c>
      <c r="E16" s="21">
        <v>287901</v>
      </c>
      <c r="F16" s="21">
        <v>15971060967</v>
      </c>
      <c r="G16" s="4">
        <f t="shared" si="0"/>
        <v>309674</v>
      </c>
      <c r="H16" s="4">
        <f t="shared" si="1"/>
        <v>16548651583</v>
      </c>
    </row>
    <row r="17" spans="2:10" ht="12.95" customHeight="1" x14ac:dyDescent="0.2">
      <c r="B17" s="101" t="s">
        <v>57</v>
      </c>
      <c r="C17" s="4">
        <v>22943</v>
      </c>
      <c r="D17" s="4">
        <v>614279455</v>
      </c>
      <c r="E17" s="21">
        <v>282860</v>
      </c>
      <c r="F17" s="21">
        <v>18859295702</v>
      </c>
      <c r="G17" s="4">
        <f t="shared" si="0"/>
        <v>305803</v>
      </c>
      <c r="H17" s="4">
        <f t="shared" si="1"/>
        <v>19473575157</v>
      </c>
    </row>
    <row r="18" spans="2:10" ht="12.95" customHeight="1" x14ac:dyDescent="0.2">
      <c r="B18" s="101" t="s">
        <v>58</v>
      </c>
      <c r="C18" s="4">
        <v>25794</v>
      </c>
      <c r="D18" s="4">
        <v>556687562</v>
      </c>
      <c r="E18" s="21">
        <v>276996</v>
      </c>
      <c r="F18" s="21">
        <v>19697964498</v>
      </c>
      <c r="G18" s="4">
        <f t="shared" si="0"/>
        <v>302790</v>
      </c>
      <c r="H18" s="4">
        <f t="shared" si="1"/>
        <v>20254652060</v>
      </c>
    </row>
    <row r="19" spans="2:10" ht="12.95" customHeight="1" x14ac:dyDescent="0.2">
      <c r="B19" s="9" t="s">
        <v>59</v>
      </c>
      <c r="C19" s="10">
        <f t="shared" ref="C19:H19" si="2">SUM(C7:C18)</f>
        <v>237706</v>
      </c>
      <c r="D19" s="10">
        <f t="shared" si="2"/>
        <v>5639102554</v>
      </c>
      <c r="E19" s="24">
        <f t="shared" si="2"/>
        <v>3302722</v>
      </c>
      <c r="F19" s="24">
        <f t="shared" si="2"/>
        <v>199319640708</v>
      </c>
      <c r="G19" s="10">
        <f t="shared" si="2"/>
        <v>3540428</v>
      </c>
      <c r="H19" s="10">
        <f t="shared" si="2"/>
        <v>204958743262</v>
      </c>
    </row>
    <row r="20" spans="2:10" ht="12.95" customHeight="1" x14ac:dyDescent="0.2">
      <c r="B20" s="18" t="s">
        <v>28</v>
      </c>
      <c r="C20" s="4"/>
      <c r="D20" s="4"/>
      <c r="E20" s="4"/>
      <c r="F20" s="4"/>
      <c r="G20" s="4"/>
      <c r="H20" s="4"/>
      <c r="I20" s="38"/>
      <c r="J20" s="38"/>
    </row>
    <row r="21" spans="2:10" ht="12.95" customHeight="1" x14ac:dyDescent="0.2">
      <c r="C21" s="4"/>
      <c r="D21" s="4"/>
      <c r="E21" s="4"/>
      <c r="F21" s="4"/>
      <c r="G21" s="4"/>
      <c r="H21" s="4"/>
      <c r="I21" s="38"/>
      <c r="J21" s="38"/>
    </row>
    <row r="22" spans="2:10" ht="12.95" customHeight="1" x14ac:dyDescent="0.2">
      <c r="B22" s="23" t="s">
        <v>96</v>
      </c>
    </row>
    <row r="40" spans="2:8" ht="12.95" customHeight="1" x14ac:dyDescent="0.2">
      <c r="C40" s="4"/>
      <c r="D40" s="4"/>
      <c r="E40" s="4"/>
      <c r="F40" s="4"/>
      <c r="G40" s="4"/>
      <c r="H40" s="4"/>
    </row>
    <row r="41" spans="2:8" ht="12.95" customHeight="1" x14ac:dyDescent="0.2">
      <c r="C41" s="4"/>
      <c r="D41" s="4"/>
      <c r="E41" s="4"/>
      <c r="F41" s="4"/>
      <c r="G41" s="4"/>
      <c r="H41" s="4"/>
    </row>
    <row r="42" spans="2:8" ht="12.95" customHeight="1" x14ac:dyDescent="0.2">
      <c r="C42" s="4"/>
      <c r="D42" s="4"/>
      <c r="E42" s="4"/>
      <c r="F42" s="4"/>
      <c r="G42" s="4"/>
      <c r="H42" s="4"/>
    </row>
    <row r="45" spans="2:8" ht="12.95" customHeight="1" x14ac:dyDescent="0.2">
      <c r="B45" s="23" t="s">
        <v>143</v>
      </c>
    </row>
    <row r="46" spans="2:8" ht="12.95" customHeight="1" x14ac:dyDescent="0.2">
      <c r="G46" s="6" t="s">
        <v>4</v>
      </c>
    </row>
    <row r="66" spans="2:2" ht="12.95" customHeight="1" x14ac:dyDescent="0.2">
      <c r="B66" s="23" t="s">
        <v>97</v>
      </c>
    </row>
  </sheetData>
  <mergeCells count="4">
    <mergeCell ref="C5:D5"/>
    <mergeCell ref="E5:F5"/>
    <mergeCell ref="G5:H5"/>
    <mergeCell ref="B5:B6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O55"/>
  <sheetViews>
    <sheetView showGridLines="0" topLeftCell="B58" zoomScale="120" zoomScaleNormal="120" workbookViewId="0">
      <selection activeCell="L42" sqref="L42"/>
    </sheetView>
  </sheetViews>
  <sheetFormatPr defaultColWidth="9.33203125" defaultRowHeight="12.95" customHeight="1" x14ac:dyDescent="0.2"/>
  <cols>
    <col min="1" max="1" width="2.83203125" style="6" customWidth="1"/>
    <col min="2" max="2" width="18.33203125" style="6" customWidth="1"/>
    <col min="3" max="3" width="35.83203125" style="6" customWidth="1"/>
    <col min="4" max="4" width="9.33203125" style="6" customWidth="1"/>
    <col min="5" max="16384" width="9.33203125" style="6"/>
  </cols>
  <sheetData>
    <row r="2" spans="2:11" ht="15.75" x14ac:dyDescent="0.25">
      <c r="B2" s="14" t="s">
        <v>223</v>
      </c>
    </row>
    <row r="5" spans="2:11" ht="33.75" x14ac:dyDescent="0.2">
      <c r="B5" s="8" t="s">
        <v>220</v>
      </c>
      <c r="C5" s="15" t="s">
        <v>224</v>
      </c>
    </row>
    <row r="6" spans="2:11" ht="12.95" customHeight="1" x14ac:dyDescent="0.2">
      <c r="B6" s="6" t="s">
        <v>5</v>
      </c>
      <c r="C6" s="1">
        <v>0.92889999999999995</v>
      </c>
    </row>
    <row r="7" spans="2:11" ht="12.95" customHeight="1" x14ac:dyDescent="0.2">
      <c r="B7" s="6" t="s">
        <v>6</v>
      </c>
      <c r="C7" s="1">
        <v>2.7699999999999999E-2</v>
      </c>
    </row>
    <row r="8" spans="2:11" ht="12.95" customHeight="1" x14ac:dyDescent="0.2">
      <c r="B8" s="6" t="s">
        <v>225</v>
      </c>
      <c r="C8" s="1">
        <v>7.1000000000000004E-3</v>
      </c>
      <c r="G8" s="120"/>
      <c r="H8" s="120"/>
      <c r="I8" s="120"/>
      <c r="J8" s="120"/>
      <c r="K8" s="120"/>
    </row>
    <row r="9" spans="2:11" ht="12.95" customHeight="1" x14ac:dyDescent="0.2">
      <c r="B9" s="6" t="s">
        <v>9</v>
      </c>
      <c r="C9" s="1">
        <v>3.3E-3</v>
      </c>
    </row>
    <row r="10" spans="2:11" ht="12.95" customHeight="1" x14ac:dyDescent="0.2">
      <c r="B10" s="77" t="s">
        <v>82</v>
      </c>
      <c r="C10" s="29">
        <v>3.3000000000000002E-2</v>
      </c>
    </row>
    <row r="11" spans="2:11" ht="12.95" customHeight="1" x14ac:dyDescent="0.2">
      <c r="B11" s="18" t="s">
        <v>28</v>
      </c>
      <c r="C11" s="1"/>
    </row>
    <row r="12" spans="2:11" ht="12.95" customHeight="1" x14ac:dyDescent="0.2">
      <c r="C12" s="1"/>
    </row>
    <row r="13" spans="2:11" ht="12.95" customHeight="1" x14ac:dyDescent="0.2">
      <c r="B13" s="23" t="s">
        <v>98</v>
      </c>
    </row>
    <row r="17" spans="7:11" ht="12.95" customHeight="1" x14ac:dyDescent="0.2">
      <c r="J17" s="46"/>
      <c r="K17" s="45"/>
    </row>
    <row r="24" spans="7:11" ht="12.95" customHeight="1" x14ac:dyDescent="0.2">
      <c r="G24" s="120"/>
      <c r="H24" s="120"/>
      <c r="I24" s="120"/>
      <c r="J24" s="120"/>
      <c r="K24" s="120"/>
    </row>
    <row r="35" spans="2:15" ht="15.75" x14ac:dyDescent="0.25">
      <c r="B35" s="14" t="s">
        <v>263</v>
      </c>
    </row>
    <row r="38" spans="2:15" ht="33.75" x14ac:dyDescent="0.2">
      <c r="B38" s="30" t="s">
        <v>220</v>
      </c>
      <c r="C38" s="15" t="s">
        <v>231</v>
      </c>
    </row>
    <row r="39" spans="2:15" ht="12.95" customHeight="1" x14ac:dyDescent="0.2">
      <c r="B39" s="110" t="s">
        <v>5</v>
      </c>
      <c r="C39" s="1">
        <v>0.85929999999999995</v>
      </c>
    </row>
    <row r="40" spans="2:15" ht="12.95" customHeight="1" x14ac:dyDescent="0.2">
      <c r="B40" s="110" t="s">
        <v>6</v>
      </c>
      <c r="C40" s="1">
        <v>0.12470000000000001</v>
      </c>
      <c r="E40" s="120"/>
      <c r="F40" s="120"/>
      <c r="G40" s="120"/>
      <c r="H40" s="120"/>
      <c r="I40" s="120"/>
    </row>
    <row r="41" spans="2:15" ht="12.95" customHeight="1" x14ac:dyDescent="0.2">
      <c r="B41" s="110" t="s">
        <v>225</v>
      </c>
      <c r="C41" s="1">
        <v>4.1999999999999997E-3</v>
      </c>
    </row>
    <row r="42" spans="2:15" ht="12.95" customHeight="1" x14ac:dyDescent="0.2">
      <c r="B42" s="110" t="s">
        <v>9</v>
      </c>
      <c r="C42" s="1">
        <v>3.3E-3</v>
      </c>
    </row>
    <row r="43" spans="2:15" ht="12.95" customHeight="1" x14ac:dyDescent="0.2">
      <c r="B43" s="77" t="s">
        <v>82</v>
      </c>
      <c r="C43" s="29">
        <v>8.5000000000000006E-3</v>
      </c>
    </row>
    <row r="44" spans="2:15" ht="12.95" customHeight="1" x14ac:dyDescent="0.2">
      <c r="B44" s="18" t="s">
        <v>28</v>
      </c>
    </row>
    <row r="46" spans="2:15" ht="12.95" customHeight="1" x14ac:dyDescent="0.2">
      <c r="B46" s="128" t="s">
        <v>144</v>
      </c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</row>
    <row r="55" spans="8:12" ht="12.95" customHeight="1" x14ac:dyDescent="0.2">
      <c r="H55" s="120"/>
      <c r="I55" s="120"/>
      <c r="J55" s="120"/>
      <c r="K55" s="120"/>
      <c r="L55" s="120"/>
    </row>
  </sheetData>
  <mergeCells count="1">
    <mergeCell ref="B46:O46"/>
  </mergeCells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49" workbookViewId="0">
      <selection activeCell="J55" sqref="J55"/>
    </sheetView>
  </sheetViews>
  <sheetFormatPr defaultColWidth="9.33203125" defaultRowHeight="12.95" customHeight="1" x14ac:dyDescent="0.2"/>
  <cols>
    <col min="1" max="1" width="16.33203125" style="49" customWidth="1"/>
    <col min="2" max="2" width="24.83203125" style="49" customWidth="1"/>
    <col min="3" max="3" width="39.5" style="49" customWidth="1"/>
    <col min="4" max="4" width="29.1640625" style="49" customWidth="1"/>
    <col min="5" max="5" width="12.6640625" style="49" customWidth="1"/>
    <col min="6" max="7" width="9.1640625" style="49" customWidth="1"/>
    <col min="8" max="10" width="13.6640625" style="49" customWidth="1"/>
    <col min="11" max="16384" width="9.33203125" style="49"/>
  </cols>
  <sheetData>
    <row r="1" spans="1:6" ht="15" x14ac:dyDescent="0.25">
      <c r="A1" s="32" t="s">
        <v>226</v>
      </c>
      <c r="B1" s="52"/>
      <c r="C1" s="52"/>
      <c r="D1" s="52"/>
      <c r="E1" s="52"/>
      <c r="F1" s="52"/>
    </row>
    <row r="3" spans="1:6" ht="11.25" x14ac:dyDescent="0.2">
      <c r="A3" s="131" t="s">
        <v>196</v>
      </c>
      <c r="B3" s="133" t="s">
        <v>59</v>
      </c>
      <c r="C3" s="133"/>
    </row>
    <row r="4" spans="1:6" ht="22.5" x14ac:dyDescent="0.2">
      <c r="A4" s="132"/>
      <c r="B4" s="93" t="s">
        <v>45</v>
      </c>
      <c r="C4" s="92" t="s">
        <v>46</v>
      </c>
    </row>
    <row r="5" spans="1:6" ht="11.25" x14ac:dyDescent="0.2">
      <c r="A5" s="98" t="s">
        <v>150</v>
      </c>
      <c r="B5" s="53">
        <v>9806</v>
      </c>
      <c r="C5" s="53">
        <v>830815630</v>
      </c>
    </row>
    <row r="6" spans="1:6" ht="11.25" x14ac:dyDescent="0.2">
      <c r="A6" s="98" t="s">
        <v>151</v>
      </c>
      <c r="B6" s="53">
        <v>9577</v>
      </c>
      <c r="C6" s="53">
        <v>506037153</v>
      </c>
    </row>
    <row r="7" spans="1:6" ht="11.25" x14ac:dyDescent="0.2">
      <c r="A7" s="98" t="s">
        <v>152</v>
      </c>
      <c r="B7" s="53">
        <v>10935</v>
      </c>
      <c r="C7" s="53">
        <v>687544606</v>
      </c>
    </row>
    <row r="8" spans="1:6" ht="11.25" x14ac:dyDescent="0.2">
      <c r="A8" s="98" t="s">
        <v>153</v>
      </c>
      <c r="B8" s="53">
        <v>10983</v>
      </c>
      <c r="C8" s="53">
        <v>803839177</v>
      </c>
    </row>
    <row r="9" spans="1:6" ht="11.25" x14ac:dyDescent="0.2">
      <c r="A9" s="98" t="s">
        <v>154</v>
      </c>
      <c r="B9" s="53">
        <v>11366</v>
      </c>
      <c r="C9" s="53">
        <v>601444621</v>
      </c>
    </row>
    <row r="10" spans="1:6" ht="11.25" x14ac:dyDescent="0.2">
      <c r="A10" s="98" t="s">
        <v>155</v>
      </c>
      <c r="B10" s="53">
        <v>12709</v>
      </c>
      <c r="C10" s="53">
        <v>742524065</v>
      </c>
    </row>
    <row r="11" spans="1:6" ht="11.25" x14ac:dyDescent="0.2">
      <c r="A11" s="98" t="s">
        <v>156</v>
      </c>
      <c r="B11" s="53">
        <v>13260</v>
      </c>
      <c r="C11" s="53">
        <v>589188979</v>
      </c>
    </row>
    <row r="12" spans="1:6" ht="11.25" x14ac:dyDescent="0.2">
      <c r="A12" s="98" t="s">
        <v>157</v>
      </c>
      <c r="B12" s="53">
        <v>11089</v>
      </c>
      <c r="C12" s="53">
        <v>773898571</v>
      </c>
      <c r="D12" s="120"/>
      <c r="E12" s="120"/>
      <c r="F12" s="120"/>
    </row>
    <row r="13" spans="1:6" ht="11.25" x14ac:dyDescent="0.2">
      <c r="A13" s="98" t="s">
        <v>158</v>
      </c>
      <c r="B13" s="53">
        <v>12154</v>
      </c>
      <c r="C13" s="53">
        <v>632707528</v>
      </c>
    </row>
    <row r="14" spans="1:6" ht="11.25" x14ac:dyDescent="0.2">
      <c r="A14" s="98" t="s">
        <v>159</v>
      </c>
      <c r="B14" s="53">
        <v>12859</v>
      </c>
      <c r="C14" s="53">
        <v>986773495</v>
      </c>
    </row>
    <row r="15" spans="1:6" ht="11.25" x14ac:dyDescent="0.2">
      <c r="A15" s="98" t="s">
        <v>160</v>
      </c>
      <c r="B15" s="53">
        <v>12109</v>
      </c>
      <c r="C15" s="53">
        <v>1304437758</v>
      </c>
    </row>
    <row r="16" spans="1:6" ht="11.25" x14ac:dyDescent="0.2">
      <c r="A16" s="99" t="s">
        <v>161</v>
      </c>
      <c r="B16" s="53">
        <v>13351</v>
      </c>
      <c r="C16" s="53">
        <v>954222536</v>
      </c>
    </row>
    <row r="17" spans="1:3" ht="11.25" x14ac:dyDescent="0.2">
      <c r="A17" s="98" t="s">
        <v>162</v>
      </c>
      <c r="B17" s="53">
        <v>11322</v>
      </c>
      <c r="C17" s="53">
        <v>1014671961</v>
      </c>
    </row>
    <row r="18" spans="1:3" ht="11.25" x14ac:dyDescent="0.2">
      <c r="A18" s="98" t="s">
        <v>163</v>
      </c>
      <c r="B18" s="53">
        <v>8476</v>
      </c>
      <c r="C18" s="53">
        <v>1024866148</v>
      </c>
    </row>
    <row r="19" spans="1:3" ht="11.25" x14ac:dyDescent="0.2">
      <c r="A19" s="98" t="s">
        <v>164</v>
      </c>
      <c r="B19" s="53">
        <v>9808</v>
      </c>
      <c r="C19" s="53">
        <v>890356053</v>
      </c>
    </row>
    <row r="20" spans="1:3" ht="11.25" x14ac:dyDescent="0.2">
      <c r="A20" s="98" t="s">
        <v>165</v>
      </c>
      <c r="B20" s="53">
        <v>9215</v>
      </c>
      <c r="C20" s="53">
        <v>909069777</v>
      </c>
    </row>
    <row r="21" spans="1:3" ht="11.25" x14ac:dyDescent="0.2">
      <c r="A21" s="98" t="s">
        <v>166</v>
      </c>
      <c r="B21" s="53">
        <v>9989</v>
      </c>
      <c r="C21" s="53">
        <v>1019728060</v>
      </c>
    </row>
    <row r="22" spans="1:3" ht="11.25" x14ac:dyDescent="0.2">
      <c r="A22" s="98" t="s">
        <v>167</v>
      </c>
      <c r="B22" s="53">
        <v>11958</v>
      </c>
      <c r="C22" s="53">
        <v>1409934586</v>
      </c>
    </row>
    <row r="23" spans="1:3" ht="11.25" x14ac:dyDescent="0.2">
      <c r="A23" s="98" t="s">
        <v>168</v>
      </c>
      <c r="B23" s="53">
        <v>11222</v>
      </c>
      <c r="C23" s="53">
        <v>1128971942</v>
      </c>
    </row>
    <row r="24" spans="1:3" ht="11.25" x14ac:dyDescent="0.2">
      <c r="A24" s="98" t="s">
        <v>169</v>
      </c>
      <c r="B24" s="53">
        <v>11201</v>
      </c>
      <c r="C24" s="53">
        <v>932700429</v>
      </c>
    </row>
    <row r="25" spans="1:3" ht="11.25" x14ac:dyDescent="0.2">
      <c r="A25" s="98" t="s">
        <v>170</v>
      </c>
      <c r="B25" s="53">
        <v>13012</v>
      </c>
      <c r="C25" s="53">
        <v>1135815431</v>
      </c>
    </row>
    <row r="26" spans="1:3" ht="11.25" x14ac:dyDescent="0.2">
      <c r="A26" s="98" t="s">
        <v>171</v>
      </c>
      <c r="B26" s="53">
        <v>13091</v>
      </c>
      <c r="C26" s="53">
        <v>1049259627</v>
      </c>
    </row>
    <row r="27" spans="1:3" ht="11.25" x14ac:dyDescent="0.2">
      <c r="A27" s="98" t="s">
        <v>172</v>
      </c>
      <c r="B27" s="53">
        <v>13655</v>
      </c>
      <c r="C27" s="53">
        <v>935899684</v>
      </c>
    </row>
    <row r="28" spans="1:3" ht="11.25" x14ac:dyDescent="0.2">
      <c r="A28" s="99" t="s">
        <v>173</v>
      </c>
      <c r="B28" s="53">
        <v>14423</v>
      </c>
      <c r="C28" s="53">
        <v>1341840599</v>
      </c>
    </row>
    <row r="29" spans="1:3" ht="11.25" x14ac:dyDescent="0.2">
      <c r="A29" s="98" t="s">
        <v>174</v>
      </c>
      <c r="B29" s="53">
        <v>13498</v>
      </c>
      <c r="C29" s="53">
        <v>1462334104</v>
      </c>
    </row>
    <row r="30" spans="1:3" ht="11.25" x14ac:dyDescent="0.2">
      <c r="A30" s="98" t="s">
        <v>175</v>
      </c>
      <c r="B30" s="53">
        <v>12242</v>
      </c>
      <c r="C30" s="53">
        <v>696143599</v>
      </c>
    </row>
    <row r="31" spans="1:3" ht="11.25" x14ac:dyDescent="0.2">
      <c r="A31" s="98" t="s">
        <v>176</v>
      </c>
      <c r="B31" s="53">
        <v>15984</v>
      </c>
      <c r="C31" s="53">
        <v>991634142</v>
      </c>
    </row>
    <row r="32" spans="1:3" ht="11.25" x14ac:dyDescent="0.2">
      <c r="A32" s="98" t="s">
        <v>177</v>
      </c>
      <c r="B32" s="53">
        <v>13869</v>
      </c>
      <c r="C32" s="53">
        <v>1385404316</v>
      </c>
    </row>
    <row r="33" spans="1:7" ht="11.25" x14ac:dyDescent="0.2">
      <c r="A33" s="98" t="s">
        <v>178</v>
      </c>
      <c r="B33" s="53">
        <v>16471</v>
      </c>
      <c r="C33" s="53">
        <v>1357650496</v>
      </c>
    </row>
    <row r="34" spans="1:7" ht="11.25" x14ac:dyDescent="0.2">
      <c r="A34" s="98" t="s">
        <v>179</v>
      </c>
      <c r="B34" s="53">
        <v>18961</v>
      </c>
      <c r="C34" s="53">
        <v>1905606889</v>
      </c>
    </row>
    <row r="35" spans="1:7" ht="11.25" x14ac:dyDescent="0.2">
      <c r="A35" s="98" t="s">
        <v>180</v>
      </c>
      <c r="B35" s="53">
        <v>17930</v>
      </c>
      <c r="C35" s="53">
        <v>1628379557</v>
      </c>
    </row>
    <row r="36" spans="1:7" ht="11.25" x14ac:dyDescent="0.2">
      <c r="A36" s="98" t="s">
        <v>181</v>
      </c>
      <c r="B36" s="53">
        <v>18808</v>
      </c>
      <c r="C36" s="53">
        <v>1480403081</v>
      </c>
    </row>
    <row r="37" spans="1:7" ht="11.25" x14ac:dyDescent="0.2">
      <c r="A37" s="98" t="s">
        <v>182</v>
      </c>
      <c r="B37" s="53">
        <v>17650</v>
      </c>
      <c r="C37" s="53">
        <v>2228833905</v>
      </c>
    </row>
    <row r="38" spans="1:7" ht="11.25" x14ac:dyDescent="0.2">
      <c r="A38" s="98" t="s">
        <v>183</v>
      </c>
      <c r="B38" s="53">
        <v>19192</v>
      </c>
      <c r="C38" s="53">
        <v>2458915324</v>
      </c>
    </row>
    <row r="39" spans="1:7" ht="11.25" x14ac:dyDescent="0.2">
      <c r="A39" s="99" t="s">
        <v>184</v>
      </c>
      <c r="B39" s="53">
        <v>19092</v>
      </c>
      <c r="C39" s="53">
        <v>2207487369</v>
      </c>
    </row>
    <row r="40" spans="1:7" ht="11.25" x14ac:dyDescent="0.2">
      <c r="A40" s="100" t="s">
        <v>185</v>
      </c>
      <c r="B40" s="56">
        <v>18499</v>
      </c>
      <c r="C40" s="56">
        <v>1718582481</v>
      </c>
    </row>
    <row r="41" spans="1:7" ht="11.25" x14ac:dyDescent="0.2">
      <c r="A41" s="17" t="s">
        <v>28</v>
      </c>
    </row>
    <row r="44" spans="1:7" ht="12.95" customHeight="1" x14ac:dyDescent="0.2">
      <c r="B44" s="143" t="s">
        <v>99</v>
      </c>
      <c r="C44" s="129"/>
      <c r="D44" s="129"/>
      <c r="E44" s="129"/>
      <c r="F44" s="129"/>
      <c r="G44" s="129"/>
    </row>
    <row r="45" spans="1:7" ht="12.95" customHeight="1" x14ac:dyDescent="0.2">
      <c r="B45" s="32" t="s">
        <v>268</v>
      </c>
    </row>
    <row r="47" spans="1:7" ht="11.25" x14ac:dyDescent="0.2">
      <c r="C47" s="4"/>
      <c r="D47" s="4"/>
    </row>
    <row r="48" spans="1:7" ht="11.25" x14ac:dyDescent="0.2">
      <c r="C48" s="40"/>
      <c r="D48" s="40"/>
    </row>
    <row r="49" spans="3:8" ht="11.25" x14ac:dyDescent="0.2">
      <c r="C49" s="55"/>
      <c r="D49" s="55"/>
    </row>
    <row r="54" spans="3:8" ht="12.95" customHeight="1" x14ac:dyDescent="0.2">
      <c r="E54" s="121"/>
      <c r="F54" s="121"/>
      <c r="G54" s="120"/>
      <c r="H54" s="117"/>
    </row>
  </sheetData>
  <mergeCells count="3">
    <mergeCell ref="A3:A4"/>
    <mergeCell ref="B3:C3"/>
    <mergeCell ref="B44:G4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82"/>
  <sheetViews>
    <sheetView showGridLines="0" topLeftCell="A43" workbookViewId="0">
      <selection activeCell="K64" sqref="K64"/>
    </sheetView>
  </sheetViews>
  <sheetFormatPr defaultColWidth="9.33203125" defaultRowHeight="12.95" customHeight="1" x14ac:dyDescent="0.2"/>
  <cols>
    <col min="1" max="1" width="2.83203125" style="5" customWidth="1"/>
    <col min="2" max="10" width="9.33203125" style="5"/>
    <col min="11" max="11" width="52.83203125" style="5" customWidth="1"/>
    <col min="12" max="12" width="15" style="5" customWidth="1"/>
    <col min="13" max="13" width="9.33203125" style="5"/>
    <col min="14" max="14" width="22.1640625" style="5" customWidth="1"/>
    <col min="15" max="16384" width="9.33203125" style="5"/>
  </cols>
  <sheetData>
    <row r="2" spans="2:22" ht="19.899999999999999" customHeight="1" x14ac:dyDescent="0.2">
      <c r="B2" s="16" t="s">
        <v>186</v>
      </c>
      <c r="K2" s="8" t="s">
        <v>198</v>
      </c>
      <c r="L2" s="7" t="s">
        <v>12</v>
      </c>
      <c r="M2" s="7" t="s">
        <v>1</v>
      </c>
      <c r="N2" s="7" t="s">
        <v>13</v>
      </c>
      <c r="O2" s="7" t="s">
        <v>1</v>
      </c>
    </row>
    <row r="3" spans="2:22" ht="12.95" customHeight="1" x14ac:dyDescent="0.2">
      <c r="K3" s="5" t="s">
        <v>14</v>
      </c>
      <c r="L3" s="4" t="s">
        <v>0</v>
      </c>
      <c r="M3" s="4" t="s">
        <v>0</v>
      </c>
      <c r="N3" s="4" t="s">
        <v>0</v>
      </c>
      <c r="O3" s="4" t="s">
        <v>0</v>
      </c>
    </row>
    <row r="4" spans="2:22" ht="12.95" customHeight="1" x14ac:dyDescent="0.2">
      <c r="K4" s="5" t="s">
        <v>188</v>
      </c>
      <c r="L4" s="35">
        <v>288038794</v>
      </c>
      <c r="M4" s="41">
        <f>L4/L9</f>
        <v>0.79542005904911306</v>
      </c>
      <c r="N4" s="35">
        <v>1784471940978</v>
      </c>
      <c r="O4" s="41">
        <v>0.95620000000000005</v>
      </c>
    </row>
    <row r="5" spans="2:22" ht="12.95" customHeight="1" x14ac:dyDescent="0.2">
      <c r="K5" s="5" t="s">
        <v>189</v>
      </c>
      <c r="L5" s="35">
        <v>22098573</v>
      </c>
      <c r="M5" s="42">
        <f>L5/L9</f>
        <v>6.1025280645221475E-2</v>
      </c>
      <c r="N5" s="35">
        <v>58237817870</v>
      </c>
      <c r="O5" s="41">
        <f>N5/N9</f>
        <v>3.1203760311979342E-2</v>
      </c>
    </row>
    <row r="6" spans="2:22" ht="12.95" customHeight="1" x14ac:dyDescent="0.2">
      <c r="K6" s="5" t="s">
        <v>190</v>
      </c>
      <c r="L6" s="35">
        <v>24642794</v>
      </c>
      <c r="M6" s="41">
        <f>L6/L9</f>
        <v>6.8051155146188841E-2</v>
      </c>
      <c r="N6" s="35">
        <v>5483239196</v>
      </c>
      <c r="O6" s="41">
        <f>N6/N9</f>
        <v>2.93791367642179E-3</v>
      </c>
    </row>
    <row r="7" spans="2:22" ht="12.95" customHeight="1" x14ac:dyDescent="0.2">
      <c r="K7" s="5" t="s">
        <v>191</v>
      </c>
      <c r="L7" s="35">
        <v>27205931</v>
      </c>
      <c r="M7" s="41">
        <f>L7/L9</f>
        <v>7.5129266242192697E-2</v>
      </c>
      <c r="N7" s="35">
        <v>17981462451</v>
      </c>
      <c r="O7" s="41">
        <f>N7/N9</f>
        <v>9.6344482829411448E-3</v>
      </c>
    </row>
    <row r="8" spans="2:22" ht="12.95" customHeight="1" x14ac:dyDescent="0.2">
      <c r="K8" s="5" t="s">
        <v>192</v>
      </c>
      <c r="L8" s="35">
        <v>135520</v>
      </c>
      <c r="M8" s="41">
        <f>L8/L9</f>
        <v>3.7423891728395375E-4</v>
      </c>
      <c r="N8" s="35">
        <v>197325717</v>
      </c>
      <c r="O8" s="41">
        <f>N8/N9</f>
        <v>1.0572690739206551E-4</v>
      </c>
      <c r="R8" s="120"/>
      <c r="S8" s="120"/>
      <c r="T8" s="120"/>
      <c r="U8" s="117"/>
      <c r="V8" s="117"/>
    </row>
    <row r="9" spans="2:22" ht="12.95" customHeight="1" x14ac:dyDescent="0.2">
      <c r="K9" s="11" t="s">
        <v>20</v>
      </c>
      <c r="L9" s="12">
        <f>SUM(L4:L8)</f>
        <v>362121612</v>
      </c>
      <c r="M9" s="13">
        <v>1</v>
      </c>
      <c r="N9" s="12">
        <f>SUM(N4:N8)</f>
        <v>1866371786212</v>
      </c>
      <c r="O9" s="13">
        <v>1</v>
      </c>
    </row>
    <row r="10" spans="2:22" ht="12.95" customHeight="1" x14ac:dyDescent="0.2">
      <c r="K10" s="5" t="s">
        <v>21</v>
      </c>
      <c r="L10" s="4"/>
      <c r="M10" s="4"/>
      <c r="N10" s="4"/>
      <c r="O10" s="4"/>
    </row>
    <row r="11" spans="2:22" ht="12.95" customHeight="1" x14ac:dyDescent="0.2">
      <c r="K11" s="108" t="s">
        <v>188</v>
      </c>
      <c r="L11" s="35">
        <v>3575988</v>
      </c>
      <c r="M11" s="41">
        <f>L11/L15</f>
        <v>0.36547564064998056</v>
      </c>
      <c r="N11" s="35">
        <v>233248787473</v>
      </c>
      <c r="O11" s="41">
        <v>0.50260000000000005</v>
      </c>
    </row>
    <row r="12" spans="2:22" ht="12.95" customHeight="1" x14ac:dyDescent="0.2">
      <c r="K12" s="5" t="s">
        <v>193</v>
      </c>
      <c r="L12" s="35">
        <v>5951768</v>
      </c>
      <c r="M12" s="41">
        <f>L12/L15</f>
        <v>0.60828677915028062</v>
      </c>
      <c r="N12" s="35">
        <v>230248638886</v>
      </c>
      <c r="O12" s="41">
        <f>N12/N15</f>
        <v>0.49620530692216913</v>
      </c>
    </row>
    <row r="13" spans="2:22" ht="12.95" customHeight="1" x14ac:dyDescent="0.2">
      <c r="K13" s="108" t="s">
        <v>192</v>
      </c>
      <c r="L13" s="35">
        <v>12929</v>
      </c>
      <c r="M13" s="41">
        <f>L13/L15</f>
        <v>1.3213787512607982E-3</v>
      </c>
      <c r="N13" s="35">
        <v>28772848</v>
      </c>
      <c r="O13" s="41">
        <f>N13/N15</f>
        <v>6.2007923008543055E-5</v>
      </c>
    </row>
    <row r="14" spans="2:22" ht="12.95" customHeight="1" x14ac:dyDescent="0.2">
      <c r="K14" s="5" t="s">
        <v>194</v>
      </c>
      <c r="L14" s="35">
        <v>243792</v>
      </c>
      <c r="M14" s="41">
        <f>L14/L15</f>
        <v>2.4916201448478031E-2</v>
      </c>
      <c r="N14" s="35">
        <v>492697153</v>
      </c>
      <c r="O14" s="41">
        <f>N14/N15</f>
        <v>1.0618040706207588E-3</v>
      </c>
    </row>
    <row r="15" spans="2:22" ht="12.95" customHeight="1" x14ac:dyDescent="0.2">
      <c r="K15" s="11" t="s">
        <v>195</v>
      </c>
      <c r="L15" s="12">
        <f>SUM(L11:L14)</f>
        <v>9784477</v>
      </c>
      <c r="M15" s="13">
        <v>1</v>
      </c>
      <c r="N15" s="12">
        <f>SUM(N11:N14)</f>
        <v>464018896360</v>
      </c>
      <c r="O15" s="13">
        <v>1</v>
      </c>
    </row>
    <row r="16" spans="2:22" ht="12.95" customHeight="1" x14ac:dyDescent="0.2">
      <c r="K16" s="9" t="s">
        <v>199</v>
      </c>
      <c r="L16" s="10">
        <f>L9+L15</f>
        <v>371906089</v>
      </c>
      <c r="M16" s="10"/>
      <c r="N16" s="10">
        <f>N9+N15</f>
        <v>2330390682572</v>
      </c>
      <c r="O16" s="10" t="s">
        <v>0</v>
      </c>
    </row>
    <row r="17" spans="2:11" ht="12.95" customHeight="1" x14ac:dyDescent="0.2">
      <c r="K17" s="109" t="s">
        <v>28</v>
      </c>
    </row>
    <row r="20" spans="2:11" ht="12.95" customHeight="1" x14ac:dyDescent="0.2">
      <c r="K20" s="117"/>
    </row>
    <row r="24" spans="2:11" ht="12.95" customHeight="1" x14ac:dyDescent="0.2">
      <c r="B24" s="16" t="s">
        <v>39</v>
      </c>
    </row>
    <row r="41" spans="2:11" ht="12.95" customHeight="1" x14ac:dyDescent="0.2">
      <c r="K41" s="117"/>
    </row>
    <row r="46" spans="2:11" ht="19.899999999999999" customHeight="1" x14ac:dyDescent="0.2">
      <c r="B46" s="128" t="s">
        <v>146</v>
      </c>
      <c r="C46" s="129"/>
      <c r="D46" s="129"/>
      <c r="E46" s="129"/>
      <c r="F46" s="129"/>
      <c r="G46" s="129"/>
      <c r="H46" s="129"/>
      <c r="I46" s="129"/>
      <c r="J46" s="129"/>
      <c r="K46" s="129"/>
    </row>
    <row r="55" spans="11:11" ht="12.95" customHeight="1" x14ac:dyDescent="0.2">
      <c r="K55" s="117"/>
    </row>
    <row r="68" spans="2:10" ht="20.45" customHeight="1" x14ac:dyDescent="0.2">
      <c r="B68" s="130" t="s">
        <v>40</v>
      </c>
      <c r="C68" s="129"/>
      <c r="D68" s="129"/>
      <c r="E68" s="129"/>
      <c r="F68" s="129"/>
      <c r="G68" s="129"/>
      <c r="H68" s="129"/>
      <c r="I68" s="129"/>
      <c r="J68" s="129"/>
    </row>
    <row r="82" spans="11:11" ht="12.95" customHeight="1" x14ac:dyDescent="0.2">
      <c r="K82" s="120"/>
    </row>
  </sheetData>
  <mergeCells count="2">
    <mergeCell ref="B46:K46"/>
    <mergeCell ref="B68:J68"/>
  </mergeCells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7"/>
  <sheetViews>
    <sheetView topLeftCell="A43" workbookViewId="0">
      <selection activeCell="I66" sqref="I66"/>
    </sheetView>
  </sheetViews>
  <sheetFormatPr defaultColWidth="9.33203125" defaultRowHeight="12.95" customHeight="1" x14ac:dyDescent="0.2"/>
  <cols>
    <col min="1" max="1" width="16.33203125" style="49" customWidth="1"/>
    <col min="2" max="2" width="24.83203125" style="49" customWidth="1"/>
    <col min="3" max="3" width="39.5" style="49" customWidth="1"/>
    <col min="4" max="4" width="29.1640625" style="49" customWidth="1"/>
    <col min="5" max="5" width="12.6640625" style="49" customWidth="1"/>
    <col min="6" max="7" width="9.1640625" style="49" customWidth="1"/>
    <col min="8" max="10" width="13.6640625" style="49" customWidth="1"/>
    <col min="11" max="16384" width="9.33203125" style="49"/>
  </cols>
  <sheetData>
    <row r="3" spans="1:6" ht="15" x14ac:dyDescent="0.25">
      <c r="A3" s="32" t="s">
        <v>228</v>
      </c>
      <c r="B3" s="52"/>
      <c r="C3" s="52"/>
      <c r="D3" s="52"/>
      <c r="E3" s="52"/>
      <c r="F3" s="52"/>
    </row>
    <row r="4" spans="1:6" ht="15" x14ac:dyDescent="0.25">
      <c r="A4" s="17" t="s">
        <v>200</v>
      </c>
      <c r="B4" s="52"/>
      <c r="C4" s="52"/>
      <c r="D4" s="52"/>
      <c r="E4" s="52"/>
      <c r="F4" s="52"/>
    </row>
    <row r="6" spans="1:6" ht="11.25" x14ac:dyDescent="0.2">
      <c r="A6" s="131" t="s">
        <v>196</v>
      </c>
      <c r="B6" s="133" t="s">
        <v>59</v>
      </c>
      <c r="C6" s="133"/>
    </row>
    <row r="7" spans="1:6" ht="22.5" x14ac:dyDescent="0.2">
      <c r="A7" s="132"/>
      <c r="B7" s="93" t="s">
        <v>45</v>
      </c>
      <c r="C7" s="92" t="s">
        <v>46</v>
      </c>
    </row>
    <row r="8" spans="1:6" ht="11.25" x14ac:dyDescent="0.2">
      <c r="A8" s="98" t="s">
        <v>150</v>
      </c>
      <c r="B8" s="53">
        <v>294318</v>
      </c>
      <c r="C8" s="53">
        <v>10940532680</v>
      </c>
    </row>
    <row r="9" spans="1:6" ht="11.25" x14ac:dyDescent="0.2">
      <c r="A9" s="98" t="s">
        <v>151</v>
      </c>
      <c r="B9" s="53">
        <v>323206</v>
      </c>
      <c r="C9" s="53">
        <v>14042664182</v>
      </c>
    </row>
    <row r="10" spans="1:6" ht="11.25" x14ac:dyDescent="0.2">
      <c r="A10" s="98" t="s">
        <v>152</v>
      </c>
      <c r="B10" s="53">
        <v>346878</v>
      </c>
      <c r="C10" s="53">
        <v>14139410614</v>
      </c>
    </row>
    <row r="11" spans="1:6" ht="11.25" x14ac:dyDescent="0.2">
      <c r="A11" s="98" t="s">
        <v>153</v>
      </c>
      <c r="B11" s="53">
        <v>353564</v>
      </c>
      <c r="C11" s="53">
        <v>13328789963</v>
      </c>
    </row>
    <row r="12" spans="1:6" ht="11.25" x14ac:dyDescent="0.2">
      <c r="A12" s="98" t="s">
        <v>154</v>
      </c>
      <c r="B12" s="53">
        <v>361769</v>
      </c>
      <c r="C12" s="53">
        <v>12910729346</v>
      </c>
    </row>
    <row r="13" spans="1:6" ht="11.25" x14ac:dyDescent="0.2">
      <c r="A13" s="98" t="s">
        <v>155</v>
      </c>
      <c r="B13" s="53">
        <v>380370</v>
      </c>
      <c r="C13" s="53">
        <v>15503744189</v>
      </c>
    </row>
    <row r="14" spans="1:6" ht="11.25" x14ac:dyDescent="0.2">
      <c r="A14" s="98" t="s">
        <v>156</v>
      </c>
      <c r="B14" s="53">
        <v>434405</v>
      </c>
      <c r="C14" s="53">
        <v>16981191820</v>
      </c>
      <c r="D14" s="120"/>
      <c r="E14" s="120"/>
      <c r="F14" s="120"/>
    </row>
    <row r="15" spans="1:6" ht="11.25" x14ac:dyDescent="0.2">
      <c r="A15" s="98" t="s">
        <v>157</v>
      </c>
      <c r="B15" s="53">
        <v>384185</v>
      </c>
      <c r="C15" s="53">
        <v>13194323741</v>
      </c>
    </row>
    <row r="16" spans="1:6" ht="11.25" x14ac:dyDescent="0.2">
      <c r="A16" s="98" t="s">
        <v>158</v>
      </c>
      <c r="B16" s="53">
        <v>384248</v>
      </c>
      <c r="C16" s="53">
        <v>18345877304</v>
      </c>
    </row>
    <row r="17" spans="1:3" ht="11.25" x14ac:dyDescent="0.2">
      <c r="A17" s="98" t="s">
        <v>159</v>
      </c>
      <c r="B17" s="53">
        <v>360122</v>
      </c>
      <c r="C17" s="53">
        <v>25765674990</v>
      </c>
    </row>
    <row r="18" spans="1:3" ht="11.25" x14ac:dyDescent="0.2">
      <c r="A18" s="98" t="s">
        <v>160</v>
      </c>
      <c r="B18" s="53">
        <v>353125</v>
      </c>
      <c r="C18" s="53">
        <v>14868699573</v>
      </c>
    </row>
    <row r="19" spans="1:3" ht="11.25" x14ac:dyDescent="0.2">
      <c r="A19" s="99" t="s">
        <v>161</v>
      </c>
      <c r="B19" s="53">
        <v>384610</v>
      </c>
      <c r="C19" s="53">
        <v>16663194626</v>
      </c>
    </row>
    <row r="20" spans="1:3" ht="11.25" x14ac:dyDescent="0.2">
      <c r="A20" s="98" t="s">
        <v>162</v>
      </c>
      <c r="B20" s="53">
        <v>321535</v>
      </c>
      <c r="C20" s="53">
        <v>12174993582</v>
      </c>
    </row>
    <row r="21" spans="1:3" ht="11.25" x14ac:dyDescent="0.2">
      <c r="A21" s="98" t="s">
        <v>163</v>
      </c>
      <c r="B21" s="53">
        <v>372305</v>
      </c>
      <c r="C21" s="53">
        <v>13711984315</v>
      </c>
    </row>
    <row r="22" spans="1:3" ht="11.25" x14ac:dyDescent="0.2">
      <c r="A22" s="98" t="s">
        <v>164</v>
      </c>
      <c r="B22" s="53">
        <v>364963</v>
      </c>
      <c r="C22" s="53">
        <v>14419405029</v>
      </c>
    </row>
    <row r="23" spans="1:3" ht="11.25" x14ac:dyDescent="0.2">
      <c r="A23" s="98" t="s">
        <v>165</v>
      </c>
      <c r="B23" s="53">
        <v>423760</v>
      </c>
      <c r="C23" s="53">
        <v>16265763741</v>
      </c>
    </row>
    <row r="24" spans="1:3" ht="11.25" x14ac:dyDescent="0.2">
      <c r="A24" s="98" t="s">
        <v>166</v>
      </c>
      <c r="B24" s="53">
        <v>414267</v>
      </c>
      <c r="C24" s="53">
        <v>16402289787</v>
      </c>
    </row>
    <row r="25" spans="1:3" ht="11.25" x14ac:dyDescent="0.2">
      <c r="A25" s="98" t="s">
        <v>167</v>
      </c>
      <c r="B25" s="53">
        <v>457487</v>
      </c>
      <c r="C25" s="53">
        <v>16403932575</v>
      </c>
    </row>
    <row r="26" spans="1:3" ht="11.25" x14ac:dyDescent="0.2">
      <c r="A26" s="98" t="s">
        <v>168</v>
      </c>
      <c r="B26" s="53">
        <v>477909</v>
      </c>
      <c r="C26" s="53">
        <v>15955297309</v>
      </c>
    </row>
    <row r="27" spans="1:3" ht="11.25" x14ac:dyDescent="0.2">
      <c r="A27" s="98" t="s">
        <v>169</v>
      </c>
      <c r="B27" s="53">
        <v>505540</v>
      </c>
      <c r="C27" s="53">
        <v>14637661092</v>
      </c>
    </row>
    <row r="28" spans="1:3" ht="11.25" x14ac:dyDescent="0.2">
      <c r="A28" s="98" t="s">
        <v>170</v>
      </c>
      <c r="B28" s="53">
        <v>447546</v>
      </c>
      <c r="C28" s="53">
        <v>15027238989</v>
      </c>
    </row>
    <row r="29" spans="1:3" ht="11.25" x14ac:dyDescent="0.2">
      <c r="A29" s="98" t="s">
        <v>171</v>
      </c>
      <c r="B29" s="53">
        <v>403001</v>
      </c>
      <c r="C29" s="53">
        <v>15091657622</v>
      </c>
    </row>
    <row r="30" spans="1:3" ht="11.25" x14ac:dyDescent="0.2">
      <c r="A30" s="98" t="s">
        <v>172</v>
      </c>
      <c r="B30" s="53">
        <v>414077</v>
      </c>
      <c r="C30" s="53">
        <v>16288407574</v>
      </c>
    </row>
    <row r="31" spans="1:3" ht="11.25" x14ac:dyDescent="0.2">
      <c r="A31" s="99" t="s">
        <v>173</v>
      </c>
      <c r="B31" s="53">
        <v>433753</v>
      </c>
      <c r="C31" s="53">
        <v>17485264485</v>
      </c>
    </row>
    <row r="32" spans="1:3" ht="11.25" x14ac:dyDescent="0.2">
      <c r="A32" s="98" t="s">
        <v>174</v>
      </c>
      <c r="B32" s="53">
        <v>398248</v>
      </c>
      <c r="C32" s="53">
        <v>13605350956</v>
      </c>
    </row>
    <row r="33" spans="1:7" ht="11.25" x14ac:dyDescent="0.2">
      <c r="A33" s="98" t="s">
        <v>175</v>
      </c>
      <c r="B33" s="53">
        <v>414148</v>
      </c>
      <c r="C33" s="53">
        <v>14358987295</v>
      </c>
    </row>
    <row r="34" spans="1:7" ht="11.25" x14ac:dyDescent="0.2">
      <c r="A34" s="98" t="s">
        <v>176</v>
      </c>
      <c r="B34" s="53">
        <v>477673</v>
      </c>
      <c r="C34" s="53">
        <v>15954807533</v>
      </c>
    </row>
    <row r="35" spans="1:7" ht="11.25" x14ac:dyDescent="0.2">
      <c r="A35" s="98" t="s">
        <v>177</v>
      </c>
      <c r="B35" s="53">
        <v>429669</v>
      </c>
      <c r="C35" s="53">
        <v>14409148197</v>
      </c>
    </row>
    <row r="36" spans="1:7" ht="11.25" x14ac:dyDescent="0.2">
      <c r="A36" s="98" t="s">
        <v>178</v>
      </c>
      <c r="B36" s="53">
        <v>483000</v>
      </c>
      <c r="C36" s="53">
        <v>17122813186</v>
      </c>
    </row>
    <row r="37" spans="1:7" ht="11.25" x14ac:dyDescent="0.2">
      <c r="A37" s="98" t="s">
        <v>179</v>
      </c>
      <c r="B37" s="53">
        <v>543255</v>
      </c>
      <c r="C37" s="53">
        <v>18171808321</v>
      </c>
    </row>
    <row r="38" spans="1:7" ht="11.25" x14ac:dyDescent="0.2">
      <c r="A38" s="98" t="s">
        <v>180</v>
      </c>
      <c r="B38" s="53">
        <v>545054</v>
      </c>
      <c r="C38" s="53">
        <v>17966162520</v>
      </c>
    </row>
    <row r="39" spans="1:7" ht="11.25" x14ac:dyDescent="0.2">
      <c r="A39" s="98" t="s">
        <v>181</v>
      </c>
      <c r="B39" s="53">
        <v>556828</v>
      </c>
      <c r="C39" s="53">
        <v>16256407296</v>
      </c>
    </row>
    <row r="40" spans="1:7" ht="11.25" x14ac:dyDescent="0.2">
      <c r="A40" s="98" t="s">
        <v>182</v>
      </c>
      <c r="B40" s="53">
        <v>504641</v>
      </c>
      <c r="C40" s="53">
        <v>16324948536</v>
      </c>
    </row>
    <row r="41" spans="1:7" ht="11.25" x14ac:dyDescent="0.2">
      <c r="A41" s="98" t="s">
        <v>183</v>
      </c>
      <c r="B41" s="53">
        <v>473305</v>
      </c>
      <c r="C41" s="53">
        <v>18705907486</v>
      </c>
    </row>
    <row r="42" spans="1:7" ht="11.25" x14ac:dyDescent="0.2">
      <c r="A42" s="99" t="s">
        <v>184</v>
      </c>
      <c r="B42" s="53">
        <v>436489</v>
      </c>
      <c r="C42" s="53">
        <v>17773851472</v>
      </c>
    </row>
    <row r="43" spans="1:7" ht="11.25" x14ac:dyDescent="0.2">
      <c r="A43" s="100" t="s">
        <v>185</v>
      </c>
      <c r="B43" s="56">
        <v>453266</v>
      </c>
      <c r="C43" s="56">
        <v>17421458038</v>
      </c>
    </row>
    <row r="44" spans="1:7" ht="11.25" x14ac:dyDescent="0.2">
      <c r="A44" s="17" t="s">
        <v>28</v>
      </c>
    </row>
    <row r="47" spans="1:7" ht="12.95" customHeight="1" x14ac:dyDescent="0.25">
      <c r="B47" s="32" t="s">
        <v>100</v>
      </c>
      <c r="C47" s="52"/>
      <c r="D47" s="52"/>
      <c r="E47" s="52"/>
      <c r="F47" s="52"/>
      <c r="G47" s="52"/>
    </row>
    <row r="50" spans="3:8" ht="11.25" x14ac:dyDescent="0.2">
      <c r="C50" s="4"/>
      <c r="D50" s="4"/>
    </row>
    <row r="51" spans="3:8" ht="11.25" x14ac:dyDescent="0.2">
      <c r="C51" s="40"/>
      <c r="D51" s="40"/>
    </row>
    <row r="52" spans="3:8" ht="11.25" x14ac:dyDescent="0.2">
      <c r="C52" s="55"/>
      <c r="D52" s="55"/>
    </row>
    <row r="57" spans="3:8" ht="12.95" customHeight="1" x14ac:dyDescent="0.2">
      <c r="E57" s="121"/>
      <c r="F57" s="121"/>
      <c r="G57" s="120"/>
      <c r="H57" s="117"/>
    </row>
  </sheetData>
  <mergeCells count="2">
    <mergeCell ref="A6:A7"/>
    <mergeCell ref="B6:C6"/>
  </mergeCells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K59"/>
  <sheetViews>
    <sheetView showGridLines="0" topLeftCell="B49" zoomScaleNormal="100" workbookViewId="0">
      <selection activeCell="S20" sqref="S20"/>
    </sheetView>
  </sheetViews>
  <sheetFormatPr defaultColWidth="9.33203125" defaultRowHeight="12.95" customHeight="1" x14ac:dyDescent="0.2"/>
  <cols>
    <col min="1" max="1" width="2.83203125" style="25" customWidth="1"/>
    <col min="2" max="2" width="26.33203125" style="25" customWidth="1"/>
    <col min="3" max="3" width="36" style="25" customWidth="1"/>
    <col min="4" max="16384" width="9.33203125" style="25"/>
  </cols>
  <sheetData>
    <row r="2" spans="2:9" ht="15.75" x14ac:dyDescent="0.25">
      <c r="B2" s="26" t="s">
        <v>229</v>
      </c>
    </row>
    <row r="5" spans="2:9" ht="33.75" x14ac:dyDescent="0.2">
      <c r="B5" s="8" t="s">
        <v>220</v>
      </c>
      <c r="C5" s="27" t="s">
        <v>224</v>
      </c>
    </row>
    <row r="6" spans="2:9" ht="12.95" customHeight="1" x14ac:dyDescent="0.2">
      <c r="B6" s="18" t="s">
        <v>5</v>
      </c>
      <c r="C6" s="1">
        <v>0.95009999999999994</v>
      </c>
    </row>
    <row r="7" spans="2:9" ht="12.95" customHeight="1" x14ac:dyDescent="0.2">
      <c r="B7" s="18" t="s">
        <v>6</v>
      </c>
      <c r="C7" s="1">
        <v>2.92E-2</v>
      </c>
      <c r="G7" s="120"/>
      <c r="H7" s="120"/>
      <c r="I7" s="120"/>
    </row>
    <row r="8" spans="2:9" ht="12.95" customHeight="1" x14ac:dyDescent="0.2">
      <c r="B8" s="18" t="s">
        <v>9</v>
      </c>
      <c r="C8" s="1">
        <v>8.0999999999999996E-3</v>
      </c>
    </row>
    <row r="9" spans="2:9" ht="12.95" customHeight="1" x14ac:dyDescent="0.2">
      <c r="B9" s="103" t="s">
        <v>82</v>
      </c>
      <c r="C9" s="29">
        <v>1.26E-2</v>
      </c>
    </row>
    <row r="10" spans="2:9" ht="12.95" customHeight="1" x14ac:dyDescent="0.2">
      <c r="B10" s="18" t="s">
        <v>28</v>
      </c>
      <c r="C10" s="1"/>
    </row>
    <row r="12" spans="2:9" ht="12.95" customHeight="1" x14ac:dyDescent="0.2">
      <c r="B12" s="28" t="s">
        <v>101</v>
      </c>
    </row>
    <row r="13" spans="2:9" s="33" customFormat="1" ht="12.95" customHeight="1" x14ac:dyDescent="0.2">
      <c r="B13" s="34"/>
    </row>
    <row r="14" spans="2:9" s="33" customFormat="1" ht="12.95" customHeight="1" x14ac:dyDescent="0.2">
      <c r="B14" s="34"/>
    </row>
    <row r="15" spans="2:9" s="33" customFormat="1" ht="12.95" customHeight="1" x14ac:dyDescent="0.2">
      <c r="B15" s="34"/>
    </row>
    <row r="16" spans="2:9" s="33" customFormat="1" ht="12.95" customHeight="1" x14ac:dyDescent="0.2">
      <c r="B16" s="34"/>
    </row>
    <row r="18" spans="7:11" ht="12.95" customHeight="1" x14ac:dyDescent="0.2">
      <c r="G18" s="121"/>
      <c r="H18" s="121"/>
      <c r="I18" s="120"/>
      <c r="J18" s="117"/>
      <c r="K18" s="117"/>
    </row>
    <row r="38" spans="2:8" ht="15.75" x14ac:dyDescent="0.25">
      <c r="B38" s="26" t="s">
        <v>230</v>
      </c>
    </row>
    <row r="41" spans="2:8" ht="33.75" x14ac:dyDescent="0.2">
      <c r="B41" s="114" t="s">
        <v>220</v>
      </c>
      <c r="C41" s="113" t="s">
        <v>231</v>
      </c>
    </row>
    <row r="42" spans="2:8" ht="12.95" customHeight="1" x14ac:dyDescent="0.2">
      <c r="B42" s="18" t="s">
        <v>5</v>
      </c>
      <c r="C42" s="1">
        <v>0.85260000000000002</v>
      </c>
      <c r="F42" s="120"/>
      <c r="G42" s="120"/>
      <c r="H42" s="117"/>
    </row>
    <row r="43" spans="2:8" ht="12.95" customHeight="1" x14ac:dyDescent="0.2">
      <c r="B43" s="18" t="s">
        <v>6</v>
      </c>
      <c r="C43" s="1">
        <v>0.1211</v>
      </c>
    </row>
    <row r="44" spans="2:8" ht="12.95" customHeight="1" x14ac:dyDescent="0.2">
      <c r="B44" s="18" t="s">
        <v>9</v>
      </c>
      <c r="C44" s="1">
        <v>4.5999999999999999E-3</v>
      </c>
    </row>
    <row r="45" spans="2:8" ht="12.95" customHeight="1" x14ac:dyDescent="0.2">
      <c r="B45" s="103" t="s">
        <v>82</v>
      </c>
      <c r="C45" s="29">
        <v>2.1700000000000001E-2</v>
      </c>
    </row>
    <row r="46" spans="2:8" ht="12.95" customHeight="1" x14ac:dyDescent="0.2">
      <c r="B46" s="18" t="s">
        <v>28</v>
      </c>
      <c r="C46" s="1"/>
    </row>
    <row r="48" spans="2:8" ht="12.95" customHeight="1" x14ac:dyDescent="0.2">
      <c r="B48" s="28" t="s">
        <v>102</v>
      </c>
    </row>
    <row r="59" spans="7:11" ht="12.95" customHeight="1" x14ac:dyDescent="0.2">
      <c r="G59" s="121"/>
      <c r="H59" s="121"/>
      <c r="I59" s="120"/>
      <c r="J59" s="117"/>
      <c r="K59" s="117"/>
    </row>
  </sheetData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3"/>
  <sheetViews>
    <sheetView topLeftCell="A28" workbookViewId="0">
      <selection activeCell="N30" sqref="N30"/>
    </sheetView>
  </sheetViews>
  <sheetFormatPr defaultColWidth="9.33203125" defaultRowHeight="12.95" customHeight="1" x14ac:dyDescent="0.2"/>
  <cols>
    <col min="1" max="1" width="2.83203125" style="57" customWidth="1"/>
    <col min="2" max="2" width="23.1640625" style="57" customWidth="1"/>
    <col min="3" max="3" width="19.1640625" style="57" customWidth="1"/>
    <col min="4" max="4" width="22.33203125" style="57" customWidth="1"/>
    <col min="5" max="7" width="9.33203125" style="57"/>
    <col min="8" max="8" width="14.33203125" style="57" customWidth="1"/>
    <col min="9" max="9" width="16" style="57" customWidth="1"/>
    <col min="10" max="16384" width="9.33203125" style="57"/>
  </cols>
  <sheetData>
    <row r="2" spans="2:9" ht="15.75" x14ac:dyDescent="0.25">
      <c r="B2" s="58" t="s">
        <v>190</v>
      </c>
    </row>
    <row r="3" spans="2:9" ht="15.75" x14ac:dyDescent="0.25">
      <c r="B3" s="58"/>
    </row>
    <row r="5" spans="2:9" ht="22.5" x14ac:dyDescent="0.2">
      <c r="B5" s="59" t="s">
        <v>196</v>
      </c>
      <c r="C5" s="93" t="s">
        <v>42</v>
      </c>
      <c r="D5" s="93" t="s">
        <v>43</v>
      </c>
      <c r="F5" s="61"/>
      <c r="G5" s="61"/>
      <c r="H5" s="124"/>
      <c r="I5" s="124"/>
    </row>
    <row r="6" spans="2:9" ht="11.25" x14ac:dyDescent="0.2">
      <c r="B6" s="101" t="s">
        <v>47</v>
      </c>
      <c r="C6" s="4">
        <v>2012651</v>
      </c>
      <c r="D6" s="4">
        <v>468450577</v>
      </c>
    </row>
    <row r="7" spans="2:9" ht="11.25" x14ac:dyDescent="0.2">
      <c r="B7" s="101" t="s">
        <v>48</v>
      </c>
      <c r="C7" s="4">
        <v>1956653</v>
      </c>
      <c r="D7" s="4">
        <v>467947543</v>
      </c>
    </row>
    <row r="8" spans="2:9" ht="11.25" x14ac:dyDescent="0.2">
      <c r="B8" s="101" t="s">
        <v>49</v>
      </c>
      <c r="C8" s="4">
        <v>2091317</v>
      </c>
      <c r="D8" s="4">
        <v>486187360</v>
      </c>
      <c r="H8" s="4"/>
      <c r="I8" s="4"/>
    </row>
    <row r="9" spans="2:9" ht="11.25" x14ac:dyDescent="0.2">
      <c r="B9" s="101" t="s">
        <v>50</v>
      </c>
      <c r="C9" s="4">
        <v>2055520</v>
      </c>
      <c r="D9" s="4">
        <v>442206919</v>
      </c>
    </row>
    <row r="10" spans="2:9" ht="11.25" x14ac:dyDescent="0.2">
      <c r="B10" s="101" t="s">
        <v>51</v>
      </c>
      <c r="C10" s="4">
        <v>2095838</v>
      </c>
      <c r="D10" s="4">
        <v>451622574</v>
      </c>
      <c r="G10" s="121"/>
      <c r="H10" s="121"/>
      <c r="I10" s="117"/>
    </row>
    <row r="11" spans="2:9" ht="11.25" x14ac:dyDescent="0.2">
      <c r="B11" s="101" t="s">
        <v>52</v>
      </c>
      <c r="C11" s="4">
        <v>2044446</v>
      </c>
      <c r="D11" s="4">
        <v>430230423</v>
      </c>
      <c r="H11" s="1"/>
      <c r="I11" s="1"/>
    </row>
    <row r="12" spans="2:9" ht="11.25" x14ac:dyDescent="0.2">
      <c r="B12" s="101" t="s">
        <v>53</v>
      </c>
      <c r="C12" s="4">
        <v>2077945</v>
      </c>
      <c r="D12" s="4">
        <v>455458534</v>
      </c>
    </row>
    <row r="13" spans="2:9" ht="11.25" x14ac:dyDescent="0.2">
      <c r="B13" s="101" t="s">
        <v>54</v>
      </c>
      <c r="C13" s="4">
        <v>2014657</v>
      </c>
      <c r="D13" s="4">
        <v>476035763</v>
      </c>
    </row>
    <row r="14" spans="2:9" ht="11.25" x14ac:dyDescent="0.2">
      <c r="B14" s="101" t="s">
        <v>55</v>
      </c>
      <c r="C14" s="4">
        <v>2072652</v>
      </c>
      <c r="D14" s="4">
        <v>454028319</v>
      </c>
    </row>
    <row r="15" spans="2:9" ht="11.25" x14ac:dyDescent="0.2">
      <c r="B15" s="101" t="s">
        <v>56</v>
      </c>
      <c r="C15" s="4">
        <v>2152337</v>
      </c>
      <c r="D15" s="4">
        <v>450468146</v>
      </c>
    </row>
    <row r="16" spans="2:9" ht="11.25" x14ac:dyDescent="0.2">
      <c r="B16" s="101" t="s">
        <v>57</v>
      </c>
      <c r="C16" s="4">
        <v>2041116</v>
      </c>
      <c r="D16" s="4">
        <v>445041553</v>
      </c>
    </row>
    <row r="17" spans="2:4" ht="11.25" x14ac:dyDescent="0.2">
      <c r="B17" s="101" t="s">
        <v>58</v>
      </c>
      <c r="C17" s="4">
        <v>2027662</v>
      </c>
      <c r="D17" s="4">
        <v>455561485</v>
      </c>
    </row>
    <row r="18" spans="2:4" ht="11.25" x14ac:dyDescent="0.2">
      <c r="B18" s="9" t="s">
        <v>59</v>
      </c>
      <c r="C18" s="10">
        <f>SUM(C6:C17)</f>
        <v>24642794</v>
      </c>
      <c r="D18" s="10">
        <f>SUM(D6:D17)</f>
        <v>5483239196</v>
      </c>
    </row>
    <row r="19" spans="2:4" ht="11.25" x14ac:dyDescent="0.2">
      <c r="B19" s="18" t="s">
        <v>28</v>
      </c>
    </row>
    <row r="21" spans="2:4" ht="11.25" x14ac:dyDescent="0.2">
      <c r="B21" s="60" t="s">
        <v>103</v>
      </c>
      <c r="C21" s="4"/>
      <c r="D21" s="4"/>
    </row>
    <row r="23" spans="2:4" ht="11.25" x14ac:dyDescent="0.2">
      <c r="D23" s="4"/>
    </row>
  </sheetData>
  <mergeCells count="1">
    <mergeCell ref="H5:I5"/>
  </mergeCells>
  <pageMargins left="0.7" right="0.7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5"/>
  <sheetViews>
    <sheetView tabSelected="1" topLeftCell="A52" workbookViewId="0">
      <selection activeCell="I41" sqref="I41"/>
    </sheetView>
  </sheetViews>
  <sheetFormatPr defaultColWidth="9.33203125" defaultRowHeight="12.95" customHeight="1" x14ac:dyDescent="0.2"/>
  <cols>
    <col min="1" max="1" width="2.83203125" style="57" customWidth="1"/>
    <col min="2" max="2" width="20.33203125" style="57" customWidth="1"/>
    <col min="3" max="3" width="14.83203125" style="57" customWidth="1"/>
    <col min="4" max="4" width="19.5" style="57" customWidth="1"/>
    <col min="5" max="16384" width="9.33203125" style="57"/>
  </cols>
  <sheetData>
    <row r="2" spans="2:13" ht="15.75" x14ac:dyDescent="0.25">
      <c r="B2" s="58" t="s">
        <v>214</v>
      </c>
    </row>
    <row r="3" spans="2:13" ht="11.25" x14ac:dyDescent="0.2">
      <c r="B3" s="57" t="s">
        <v>215</v>
      </c>
    </row>
    <row r="4" spans="2:13" ht="11.25" x14ac:dyDescent="0.2">
      <c r="G4" s="32"/>
    </row>
    <row r="5" spans="2:13" ht="11.25" x14ac:dyDescent="0.2">
      <c r="B5" s="131" t="s">
        <v>196</v>
      </c>
      <c r="C5" s="133" t="s">
        <v>65</v>
      </c>
      <c r="D5" s="133"/>
    </row>
    <row r="6" spans="2:13" ht="33.75" x14ac:dyDescent="0.2">
      <c r="B6" s="132"/>
      <c r="C6" s="51" t="s">
        <v>42</v>
      </c>
      <c r="D6" s="51" t="s">
        <v>43</v>
      </c>
      <c r="G6" s="62"/>
      <c r="H6" s="62"/>
      <c r="I6" s="62"/>
      <c r="J6" s="62"/>
      <c r="K6" s="62"/>
      <c r="L6" s="62"/>
      <c r="M6" s="62"/>
    </row>
    <row r="7" spans="2:13" s="94" customFormat="1" ht="11.25" x14ac:dyDescent="0.2">
      <c r="B7" s="95"/>
      <c r="C7" s="4"/>
      <c r="D7" s="4"/>
      <c r="G7" s="97"/>
      <c r="H7" s="97"/>
      <c r="I7" s="97"/>
      <c r="J7" s="97"/>
      <c r="K7" s="97"/>
      <c r="L7" s="97"/>
      <c r="M7" s="97"/>
    </row>
    <row r="8" spans="2:13" ht="11.25" x14ac:dyDescent="0.2">
      <c r="B8" s="101" t="s">
        <v>47</v>
      </c>
      <c r="C8" s="4">
        <v>9528</v>
      </c>
      <c r="D8" s="4">
        <v>13799753</v>
      </c>
    </row>
    <row r="9" spans="2:13" ht="11.25" x14ac:dyDescent="0.2">
      <c r="B9" s="101" t="s">
        <v>48</v>
      </c>
      <c r="C9" s="4">
        <v>10076</v>
      </c>
      <c r="D9" s="4">
        <v>14678717</v>
      </c>
    </row>
    <row r="10" spans="2:13" ht="11.25" x14ac:dyDescent="0.2">
      <c r="B10" s="101" t="s">
        <v>49</v>
      </c>
      <c r="C10" s="4">
        <v>11644</v>
      </c>
      <c r="D10" s="4">
        <v>16318030</v>
      </c>
    </row>
    <row r="11" spans="2:13" ht="11.25" x14ac:dyDescent="0.2">
      <c r="B11" s="101" t="s">
        <v>50</v>
      </c>
      <c r="C11" s="4">
        <v>10355</v>
      </c>
      <c r="D11" s="4">
        <v>15129407</v>
      </c>
    </row>
    <row r="12" spans="2:13" ht="11.25" x14ac:dyDescent="0.2">
      <c r="B12" s="101" t="s">
        <v>51</v>
      </c>
      <c r="C12" s="4">
        <v>12131</v>
      </c>
      <c r="D12" s="4">
        <v>16876704</v>
      </c>
    </row>
    <row r="13" spans="2:13" ht="11.25" x14ac:dyDescent="0.2">
      <c r="B13" s="101" t="s">
        <v>52</v>
      </c>
      <c r="C13" s="4">
        <v>12218</v>
      </c>
      <c r="D13" s="4">
        <v>17338502</v>
      </c>
    </row>
    <row r="14" spans="2:13" ht="11.25" x14ac:dyDescent="0.2">
      <c r="B14" s="101" t="s">
        <v>53</v>
      </c>
      <c r="C14" s="4">
        <v>12682</v>
      </c>
      <c r="D14" s="4">
        <v>19758141</v>
      </c>
    </row>
    <row r="15" spans="2:13" ht="11.25" x14ac:dyDescent="0.2">
      <c r="B15" s="101" t="s">
        <v>54</v>
      </c>
      <c r="C15" s="4">
        <v>12966</v>
      </c>
      <c r="D15" s="4">
        <v>20057140</v>
      </c>
      <c r="G15" s="120"/>
      <c r="H15" s="120"/>
      <c r="I15" s="120"/>
    </row>
    <row r="16" spans="2:13" ht="11.25" x14ac:dyDescent="0.2">
      <c r="B16" s="101" t="s">
        <v>55</v>
      </c>
      <c r="C16" s="4">
        <v>11138</v>
      </c>
      <c r="D16" s="4">
        <v>16995418</v>
      </c>
    </row>
    <row r="17" spans="2:4" ht="11.25" x14ac:dyDescent="0.2">
      <c r="B17" s="101" t="s">
        <v>56</v>
      </c>
      <c r="C17" s="4">
        <v>10781</v>
      </c>
      <c r="D17" s="4">
        <v>15676360</v>
      </c>
    </row>
    <row r="18" spans="2:4" ht="11.25" x14ac:dyDescent="0.2">
      <c r="B18" s="101" t="s">
        <v>57</v>
      </c>
      <c r="C18" s="4">
        <v>10182</v>
      </c>
      <c r="D18" s="4">
        <v>14572590</v>
      </c>
    </row>
    <row r="19" spans="2:4" ht="11.25" x14ac:dyDescent="0.2">
      <c r="B19" s="101" t="s">
        <v>58</v>
      </c>
      <c r="C19" s="4">
        <v>11819</v>
      </c>
      <c r="D19" s="4">
        <v>16124955</v>
      </c>
    </row>
    <row r="20" spans="2:4" ht="11.25" x14ac:dyDescent="0.2">
      <c r="B20" s="9" t="s">
        <v>59</v>
      </c>
      <c r="C20" s="10">
        <f>SUM(C8:C19)</f>
        <v>135520</v>
      </c>
      <c r="D20" s="10">
        <f>SUM(D8:D19)</f>
        <v>197325717</v>
      </c>
    </row>
    <row r="21" spans="2:4" ht="11.25" x14ac:dyDescent="0.2">
      <c r="B21" s="18" t="s">
        <v>28</v>
      </c>
    </row>
    <row r="22" spans="2:4" ht="11.25" x14ac:dyDescent="0.2">
      <c r="C22" s="4"/>
      <c r="D22" s="63"/>
    </row>
    <row r="23" spans="2:4" ht="11.25" x14ac:dyDescent="0.2">
      <c r="B23" s="60" t="s">
        <v>104</v>
      </c>
      <c r="C23" s="4"/>
      <c r="D23" s="40"/>
    </row>
    <row r="25" spans="2:4" ht="11.25" x14ac:dyDescent="0.2">
      <c r="D25" s="40"/>
    </row>
  </sheetData>
  <mergeCells count="2">
    <mergeCell ref="B5:B6"/>
    <mergeCell ref="C5:D5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workbookViewId="0">
      <selection activeCell="Q21" sqref="Q21"/>
    </sheetView>
  </sheetViews>
  <sheetFormatPr defaultColWidth="9.33203125" defaultRowHeight="12.95" customHeight="1" x14ac:dyDescent="0.2"/>
  <cols>
    <col min="1" max="1" width="2.83203125" style="57" customWidth="1"/>
    <col min="2" max="2" width="22.6640625" style="57" customWidth="1"/>
    <col min="3" max="3" width="14.1640625" style="57" customWidth="1"/>
    <col min="4" max="4" width="19.5" style="57" customWidth="1"/>
    <col min="5" max="16384" width="9.33203125" style="57"/>
  </cols>
  <sheetData>
    <row r="2" spans="2:10" ht="15.75" x14ac:dyDescent="0.25">
      <c r="B2" s="64" t="s">
        <v>216</v>
      </c>
    </row>
    <row r="3" spans="2:10" ht="11.25" x14ac:dyDescent="0.2">
      <c r="B3" s="57" t="s">
        <v>215</v>
      </c>
    </row>
    <row r="6" spans="2:10" ht="11.25" x14ac:dyDescent="0.2">
      <c r="B6" s="131" t="s">
        <v>196</v>
      </c>
      <c r="C6" s="133" t="s">
        <v>65</v>
      </c>
      <c r="D6" s="133"/>
    </row>
    <row r="7" spans="2:10" ht="33.75" x14ac:dyDescent="0.2">
      <c r="B7" s="132"/>
      <c r="C7" s="96" t="s">
        <v>42</v>
      </c>
      <c r="D7" s="96" t="s">
        <v>43</v>
      </c>
    </row>
    <row r="8" spans="2:10" s="94" customFormat="1" ht="11.25" x14ac:dyDescent="0.2">
      <c r="B8" s="95"/>
      <c r="C8" s="4"/>
      <c r="D8" s="4"/>
    </row>
    <row r="9" spans="2:10" ht="11.25" x14ac:dyDescent="0.2">
      <c r="B9" s="101" t="s">
        <v>47</v>
      </c>
      <c r="C9" s="4">
        <v>873</v>
      </c>
      <c r="D9" s="4">
        <v>1983203</v>
      </c>
    </row>
    <row r="10" spans="2:10" ht="11.25" x14ac:dyDescent="0.2">
      <c r="B10" s="101" t="s">
        <v>48</v>
      </c>
      <c r="C10" s="4">
        <v>882</v>
      </c>
      <c r="D10" s="4">
        <v>1831256</v>
      </c>
    </row>
    <row r="11" spans="2:10" ht="11.25" x14ac:dyDescent="0.2">
      <c r="B11" s="101" t="s">
        <v>49</v>
      </c>
      <c r="C11" s="4">
        <v>1124</v>
      </c>
      <c r="D11" s="4">
        <v>2515634</v>
      </c>
    </row>
    <row r="12" spans="2:10" ht="11.25" x14ac:dyDescent="0.2">
      <c r="B12" s="101" t="s">
        <v>50</v>
      </c>
      <c r="C12" s="4">
        <v>936</v>
      </c>
      <c r="D12" s="4">
        <v>2222979</v>
      </c>
      <c r="H12" s="106"/>
      <c r="I12" s="106"/>
      <c r="J12" s="106"/>
    </row>
    <row r="13" spans="2:10" ht="11.25" x14ac:dyDescent="0.2">
      <c r="B13" s="101" t="s">
        <v>51</v>
      </c>
      <c r="C13" s="4">
        <v>1170</v>
      </c>
      <c r="D13" s="4">
        <v>2561155</v>
      </c>
    </row>
    <row r="14" spans="2:10" ht="11.25" x14ac:dyDescent="0.2">
      <c r="B14" s="101" t="s">
        <v>52</v>
      </c>
      <c r="C14" s="65">
        <v>1184</v>
      </c>
      <c r="D14" s="65">
        <v>2510036</v>
      </c>
    </row>
    <row r="15" spans="2:10" ht="11.25" x14ac:dyDescent="0.2">
      <c r="B15" s="101" t="s">
        <v>53</v>
      </c>
      <c r="C15" s="4">
        <v>1225</v>
      </c>
      <c r="D15" s="4">
        <v>2783614</v>
      </c>
    </row>
    <row r="16" spans="2:10" ht="11.25" x14ac:dyDescent="0.2">
      <c r="B16" s="101" t="s">
        <v>54</v>
      </c>
      <c r="C16" s="4">
        <v>1178</v>
      </c>
      <c r="D16" s="4">
        <v>2470171</v>
      </c>
    </row>
    <row r="17" spans="2:15" ht="11.25" x14ac:dyDescent="0.2">
      <c r="B17" s="101" t="s">
        <v>55</v>
      </c>
      <c r="C17" s="4">
        <v>1065</v>
      </c>
      <c r="D17" s="4">
        <v>2472631</v>
      </c>
    </row>
    <row r="18" spans="2:15" ht="11.25" x14ac:dyDescent="0.2">
      <c r="B18" s="101" t="s">
        <v>56</v>
      </c>
      <c r="C18" s="4">
        <v>1109</v>
      </c>
      <c r="D18" s="4">
        <v>2427677</v>
      </c>
    </row>
    <row r="19" spans="2:15" ht="11.25" x14ac:dyDescent="0.2">
      <c r="B19" s="101" t="s">
        <v>57</v>
      </c>
      <c r="C19" s="4">
        <v>1049</v>
      </c>
      <c r="D19" s="4">
        <v>2473925</v>
      </c>
    </row>
    <row r="20" spans="2:15" ht="11.25" x14ac:dyDescent="0.2">
      <c r="B20" s="101" t="s">
        <v>58</v>
      </c>
      <c r="C20" s="4">
        <v>1132</v>
      </c>
      <c r="D20" s="4">
        <v>2488511</v>
      </c>
    </row>
    <row r="21" spans="2:15" ht="11.25" x14ac:dyDescent="0.2">
      <c r="B21" s="9" t="s">
        <v>59</v>
      </c>
      <c r="C21" s="10">
        <f>SUM(C9:C20)</f>
        <v>12927</v>
      </c>
      <c r="D21" s="10">
        <f>SUM(D9:D20)</f>
        <v>28740792</v>
      </c>
    </row>
    <row r="22" spans="2:15" ht="11.25" x14ac:dyDescent="0.2">
      <c r="B22" s="18" t="s">
        <v>28</v>
      </c>
    </row>
    <row r="23" spans="2:15" ht="11.25" x14ac:dyDescent="0.2">
      <c r="C23" s="4"/>
      <c r="D23" s="40"/>
    </row>
    <row r="24" spans="2:15" ht="11.25" x14ac:dyDescent="0.2">
      <c r="B24" s="66" t="s">
        <v>105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</row>
    <row r="25" spans="2:15" ht="11.25" x14ac:dyDescent="0.2">
      <c r="D25" s="40"/>
    </row>
    <row r="27" spans="2:15" ht="12.95" customHeight="1" x14ac:dyDescent="0.2">
      <c r="J27" s="106"/>
      <c r="K27" s="106"/>
      <c r="L27" s="106"/>
      <c r="M27" s="106"/>
      <c r="N27" s="31"/>
      <c r="O27" s="31"/>
    </row>
  </sheetData>
  <mergeCells count="2">
    <mergeCell ref="B6:B7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"/>
  <sheetViews>
    <sheetView workbookViewId="0">
      <selection activeCell="V19" sqref="V19"/>
    </sheetView>
  </sheetViews>
  <sheetFormatPr defaultColWidth="9.33203125" defaultRowHeight="12.95" customHeight="1" x14ac:dyDescent="0.2"/>
  <cols>
    <col min="1" max="1" width="2.83203125" style="57" customWidth="1"/>
    <col min="2" max="2" width="21.6640625" style="57" customWidth="1"/>
    <col min="3" max="3" width="15.33203125" style="57" customWidth="1"/>
    <col min="4" max="4" width="21.83203125" style="57" customWidth="1"/>
    <col min="5" max="16384" width="9.33203125" style="57"/>
  </cols>
  <sheetData>
    <row r="2" spans="2:9" ht="15.75" x14ac:dyDescent="0.25">
      <c r="B2" s="58" t="s">
        <v>217</v>
      </c>
    </row>
    <row r="3" spans="2:9" ht="11.25" x14ac:dyDescent="0.2">
      <c r="B3" s="57" t="s">
        <v>215</v>
      </c>
    </row>
    <row r="6" spans="2:9" ht="11.25" x14ac:dyDescent="0.2">
      <c r="B6" s="131" t="s">
        <v>196</v>
      </c>
      <c r="C6" s="133" t="s">
        <v>65</v>
      </c>
      <c r="D6" s="133"/>
    </row>
    <row r="7" spans="2:9" ht="33.75" x14ac:dyDescent="0.2">
      <c r="B7" s="132"/>
      <c r="C7" s="96" t="s">
        <v>42</v>
      </c>
      <c r="D7" s="96" t="s">
        <v>43</v>
      </c>
    </row>
    <row r="8" spans="2:9" ht="11.25" x14ac:dyDescent="0.2">
      <c r="B8" s="101" t="str">
        <f>'Figure 35'!B6</f>
        <v>January</v>
      </c>
      <c r="C8" s="4">
        <v>644</v>
      </c>
      <c r="D8" s="4">
        <v>1921122</v>
      </c>
    </row>
    <row r="9" spans="2:9" ht="11.25" x14ac:dyDescent="0.2">
      <c r="B9" s="101" t="str">
        <f>'Figure 35'!B7</f>
        <v>February</v>
      </c>
      <c r="C9" s="4">
        <v>662</v>
      </c>
      <c r="D9" s="4">
        <v>1864995</v>
      </c>
    </row>
    <row r="10" spans="2:9" ht="11.25" x14ac:dyDescent="0.2">
      <c r="B10" s="101" t="str">
        <f>'Figure 35'!B8</f>
        <v>March</v>
      </c>
      <c r="C10" s="4">
        <v>709</v>
      </c>
      <c r="D10" s="4">
        <v>1900770</v>
      </c>
    </row>
    <row r="11" spans="2:9" ht="11.25" x14ac:dyDescent="0.2">
      <c r="B11" s="101" t="str">
        <f>'Figure 35'!B9</f>
        <v>April</v>
      </c>
      <c r="C11" s="4">
        <v>684</v>
      </c>
      <c r="D11" s="4">
        <v>1736362</v>
      </c>
      <c r="G11" s="106"/>
      <c r="H11" s="106"/>
      <c r="I11" s="106"/>
    </row>
    <row r="12" spans="2:9" ht="11.25" x14ac:dyDescent="0.2">
      <c r="B12" s="101" t="str">
        <f>'Figure 35'!B10</f>
        <v>May</v>
      </c>
      <c r="C12" s="4">
        <v>624</v>
      </c>
      <c r="D12" s="4">
        <v>1692129</v>
      </c>
    </row>
    <row r="13" spans="2:9" ht="11.25" x14ac:dyDescent="0.2">
      <c r="B13" s="101" t="str">
        <f>'Figure 35'!B11</f>
        <v>June</v>
      </c>
      <c r="C13" s="4">
        <v>669</v>
      </c>
      <c r="D13" s="4">
        <v>1705210</v>
      </c>
    </row>
    <row r="14" spans="2:9" ht="11.25" x14ac:dyDescent="0.2">
      <c r="B14" s="101" t="str">
        <f>'Figure 35'!B12</f>
        <v>July</v>
      </c>
      <c r="C14" s="4">
        <v>556</v>
      </c>
      <c r="D14" s="4">
        <v>1342774</v>
      </c>
    </row>
    <row r="15" spans="2:9" ht="11.25" x14ac:dyDescent="0.2">
      <c r="B15" s="101" t="str">
        <f>'Figure 35'!B13</f>
        <v>August</v>
      </c>
      <c r="C15" s="4">
        <v>604</v>
      </c>
      <c r="D15" s="4">
        <v>1264305</v>
      </c>
    </row>
    <row r="16" spans="2:9" ht="11.25" x14ac:dyDescent="0.2">
      <c r="B16" s="101" t="str">
        <f>'Figure 35'!B14</f>
        <v>September</v>
      </c>
      <c r="C16" s="4">
        <v>544</v>
      </c>
      <c r="D16" s="4">
        <v>1199563</v>
      </c>
    </row>
    <row r="17" spans="2:12" ht="11.25" x14ac:dyDescent="0.2">
      <c r="B17" s="101" t="str">
        <f>'Figure 35'!B15</f>
        <v>October</v>
      </c>
      <c r="C17" s="4">
        <v>583</v>
      </c>
      <c r="D17" s="4">
        <v>1195431</v>
      </c>
    </row>
    <row r="18" spans="2:12" ht="11.25" x14ac:dyDescent="0.2">
      <c r="B18" s="101" t="str">
        <f>'Figure 35'!B16</f>
        <v>November</v>
      </c>
      <c r="C18" s="4">
        <v>683</v>
      </c>
      <c r="D18" s="4">
        <v>1449569</v>
      </c>
    </row>
    <row r="19" spans="2:12" ht="11.25" x14ac:dyDescent="0.2">
      <c r="B19" s="101" t="str">
        <f>'Figure 35'!B17</f>
        <v>December</v>
      </c>
      <c r="C19" s="4">
        <v>716</v>
      </c>
      <c r="D19" s="4">
        <v>1398551</v>
      </c>
    </row>
    <row r="20" spans="2:12" ht="11.25" x14ac:dyDescent="0.2">
      <c r="B20" s="9" t="str">
        <f>'Figure 35'!B18</f>
        <v>Total</v>
      </c>
      <c r="C20" s="10">
        <f>SUM(C8:C19)</f>
        <v>7678</v>
      </c>
      <c r="D20" s="10">
        <f>SUM(D8:D19)</f>
        <v>18670781</v>
      </c>
    </row>
    <row r="21" spans="2:12" ht="11.25" x14ac:dyDescent="0.2">
      <c r="B21" s="18" t="str">
        <f>'Figure 35'!B19</f>
        <v>Source: CNB.</v>
      </c>
    </row>
    <row r="22" spans="2:12" ht="11.25" x14ac:dyDescent="0.2">
      <c r="C22" s="4"/>
      <c r="D22" s="63"/>
    </row>
    <row r="23" spans="2:12" ht="11.25" x14ac:dyDescent="0.2">
      <c r="B23" s="60" t="s">
        <v>107</v>
      </c>
      <c r="C23" s="4"/>
      <c r="D23" s="40"/>
    </row>
    <row r="24" spans="2:12" ht="11.25" x14ac:dyDescent="0.2">
      <c r="C24" s="4"/>
      <c r="D24" s="40"/>
    </row>
    <row r="25" spans="2:12" ht="11.25" x14ac:dyDescent="0.2">
      <c r="D25" s="40"/>
    </row>
    <row r="26" spans="2:12" ht="12.95" customHeight="1" x14ac:dyDescent="0.2">
      <c r="I26" s="106"/>
      <c r="J26" s="106"/>
      <c r="K26" s="106"/>
      <c r="L26" s="61"/>
    </row>
  </sheetData>
  <mergeCells count="2">
    <mergeCell ref="B6:B7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5"/>
  <sheetViews>
    <sheetView workbookViewId="0">
      <selection activeCell="I38" sqref="I38"/>
    </sheetView>
  </sheetViews>
  <sheetFormatPr defaultColWidth="9.33203125" defaultRowHeight="12.95" customHeight="1" x14ac:dyDescent="0.2"/>
  <cols>
    <col min="1" max="1" width="2.83203125" style="57" customWidth="1"/>
    <col min="2" max="2" width="21.6640625" style="57" customWidth="1"/>
    <col min="3" max="3" width="16.33203125" style="57" customWidth="1"/>
    <col min="4" max="4" width="20.33203125" style="57" customWidth="1"/>
    <col min="5" max="16384" width="9.33203125" style="57"/>
  </cols>
  <sheetData>
    <row r="2" spans="2:9" ht="15.75" x14ac:dyDescent="0.25">
      <c r="B2" s="58" t="s">
        <v>218</v>
      </c>
    </row>
    <row r="3" spans="2:9" ht="11.25" x14ac:dyDescent="0.2">
      <c r="B3" s="57" t="s">
        <v>215</v>
      </c>
    </row>
    <row r="6" spans="2:9" ht="11.25" x14ac:dyDescent="0.2">
      <c r="B6" s="131" t="s">
        <v>196</v>
      </c>
      <c r="C6" s="133" t="s">
        <v>65</v>
      </c>
      <c r="D6" s="133"/>
    </row>
    <row r="7" spans="2:9" ht="33.75" x14ac:dyDescent="0.2">
      <c r="B7" s="132"/>
      <c r="C7" s="96" t="s">
        <v>42</v>
      </c>
      <c r="D7" s="96" t="s">
        <v>43</v>
      </c>
    </row>
    <row r="8" spans="2:9" ht="11.25" x14ac:dyDescent="0.2">
      <c r="B8" s="101" t="str">
        <f>'Figure 38'!B8</f>
        <v>January</v>
      </c>
      <c r="C8" s="4">
        <v>17815</v>
      </c>
      <c r="D8" s="4">
        <v>35188888</v>
      </c>
    </row>
    <row r="9" spans="2:9" ht="11.25" x14ac:dyDescent="0.2">
      <c r="B9" s="101" t="str">
        <f>'Figure 38'!B9</f>
        <v>February</v>
      </c>
      <c r="C9" s="4">
        <v>20005</v>
      </c>
      <c r="D9" s="4">
        <v>38494548</v>
      </c>
      <c r="G9" s="106"/>
      <c r="H9" s="106"/>
      <c r="I9" s="106"/>
    </row>
    <row r="10" spans="2:9" ht="11.25" x14ac:dyDescent="0.2">
      <c r="B10" s="101" t="str">
        <f>'Figure 38'!B10</f>
        <v>March</v>
      </c>
      <c r="C10" s="4">
        <v>22288</v>
      </c>
      <c r="D10" s="4">
        <v>43844652</v>
      </c>
    </row>
    <row r="11" spans="2:9" ht="11.25" x14ac:dyDescent="0.2">
      <c r="B11" s="101" t="str">
        <f>'Figure 38'!B11</f>
        <v>April</v>
      </c>
      <c r="C11" s="4">
        <v>19527</v>
      </c>
      <c r="D11" s="4">
        <v>38344341</v>
      </c>
    </row>
    <row r="12" spans="2:9" ht="11.25" x14ac:dyDescent="0.2">
      <c r="B12" s="101" t="str">
        <f>'Figure 38'!B12</f>
        <v>May</v>
      </c>
      <c r="C12" s="4">
        <v>20546</v>
      </c>
      <c r="D12" s="4">
        <v>41121592</v>
      </c>
    </row>
    <row r="13" spans="2:9" ht="11.25" x14ac:dyDescent="0.2">
      <c r="B13" s="101" t="str">
        <f>'Figure 38'!B13</f>
        <v>June</v>
      </c>
      <c r="C13" s="4">
        <v>20176</v>
      </c>
      <c r="D13" s="4">
        <v>40045087</v>
      </c>
    </row>
    <row r="14" spans="2:9" ht="11.25" x14ac:dyDescent="0.2">
      <c r="B14" s="101" t="str">
        <f>'Figure 38'!B14</f>
        <v>July</v>
      </c>
      <c r="C14" s="4">
        <v>19217</v>
      </c>
      <c r="D14" s="4">
        <v>40351868</v>
      </c>
    </row>
    <row r="15" spans="2:9" ht="11.25" x14ac:dyDescent="0.2">
      <c r="B15" s="101" t="str">
        <f>'Figure 38'!B15</f>
        <v>August</v>
      </c>
      <c r="C15" s="4">
        <v>18544</v>
      </c>
      <c r="D15" s="4">
        <v>40285198</v>
      </c>
    </row>
    <row r="16" spans="2:9" ht="11.25" x14ac:dyDescent="0.2">
      <c r="B16" s="101" t="str">
        <f>'Figure 38'!B16</f>
        <v>September</v>
      </c>
      <c r="C16" s="4">
        <v>18265</v>
      </c>
      <c r="D16" s="4">
        <v>38101787</v>
      </c>
    </row>
    <row r="17" spans="2:4" ht="11.25" x14ac:dyDescent="0.2">
      <c r="B17" s="101" t="str">
        <f>'Figure 38'!B17</f>
        <v>October</v>
      </c>
      <c r="C17" s="4">
        <v>19028</v>
      </c>
      <c r="D17" s="4">
        <v>38751260</v>
      </c>
    </row>
    <row r="18" spans="2:4" ht="11.25" x14ac:dyDescent="0.2">
      <c r="B18" s="101" t="str">
        <f>'Figure 38'!B18</f>
        <v>November</v>
      </c>
      <c r="C18" s="4">
        <v>18570</v>
      </c>
      <c r="D18" s="4">
        <v>38285876</v>
      </c>
    </row>
    <row r="19" spans="2:4" ht="11.25" x14ac:dyDescent="0.2">
      <c r="B19" s="101" t="str">
        <f>'Figure 38'!B19</f>
        <v>December</v>
      </c>
      <c r="C19" s="4">
        <v>22133</v>
      </c>
      <c r="D19" s="4">
        <v>41211273</v>
      </c>
    </row>
    <row r="20" spans="2:4" ht="11.25" x14ac:dyDescent="0.2">
      <c r="B20" s="9" t="str">
        <f>'Figure 38'!B20</f>
        <v>Total</v>
      </c>
      <c r="C20" s="10">
        <f>SUM(C8:C19)</f>
        <v>236114</v>
      </c>
      <c r="D20" s="10">
        <f>SUM(D8:D19)</f>
        <v>474026370</v>
      </c>
    </row>
    <row r="21" spans="2:4" ht="11.25" x14ac:dyDescent="0.2">
      <c r="B21" s="18" t="str">
        <f>'Figure 38'!B21</f>
        <v>Source: CNB.</v>
      </c>
    </row>
    <row r="22" spans="2:4" ht="11.25" x14ac:dyDescent="0.2">
      <c r="C22" s="4"/>
      <c r="D22" s="63"/>
    </row>
    <row r="23" spans="2:4" ht="11.25" x14ac:dyDescent="0.2">
      <c r="B23" s="60" t="s">
        <v>108</v>
      </c>
      <c r="C23" s="4"/>
      <c r="D23" s="40"/>
    </row>
    <row r="24" spans="2:4" ht="11.25" x14ac:dyDescent="0.2">
      <c r="C24" s="4"/>
      <c r="D24" s="40"/>
    </row>
    <row r="25" spans="2:4" ht="11.25" x14ac:dyDescent="0.2">
      <c r="D25" s="40"/>
    </row>
  </sheetData>
  <mergeCells count="2">
    <mergeCell ref="B6:B7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7"/>
  <sheetViews>
    <sheetView workbookViewId="0">
      <selection activeCell="T34" sqref="T34"/>
    </sheetView>
  </sheetViews>
  <sheetFormatPr defaultColWidth="9.33203125" defaultRowHeight="12.95" customHeight="1" x14ac:dyDescent="0.2"/>
  <cols>
    <col min="1" max="1" width="2.83203125" style="57" customWidth="1"/>
    <col min="2" max="2" width="23.1640625" style="57" customWidth="1"/>
    <col min="3" max="4" width="14.1640625" style="57" customWidth="1"/>
    <col min="5" max="5" width="20.1640625" style="57" customWidth="1"/>
    <col min="6" max="6" width="16" style="57" customWidth="1"/>
    <col min="7" max="7" width="9.33203125" style="57"/>
    <col min="8" max="8" width="13.1640625" style="57" customWidth="1"/>
    <col min="9" max="16384" width="9.33203125" style="57"/>
  </cols>
  <sheetData>
    <row r="2" spans="2:15" ht="15.75" x14ac:dyDescent="0.25">
      <c r="B2" s="58" t="s">
        <v>219</v>
      </c>
    </row>
    <row r="3" spans="2:15" ht="11.25" x14ac:dyDescent="0.2">
      <c r="B3" s="57" t="s">
        <v>215</v>
      </c>
    </row>
    <row r="6" spans="2:15" ht="33.75" x14ac:dyDescent="0.2">
      <c r="B6" s="30" t="s">
        <v>220</v>
      </c>
      <c r="C6" s="68" t="s">
        <v>42</v>
      </c>
      <c r="D6" s="68" t="s">
        <v>221</v>
      </c>
      <c r="E6" s="68" t="s">
        <v>43</v>
      </c>
      <c r="F6" s="68" t="s">
        <v>222</v>
      </c>
      <c r="H6" s="69"/>
      <c r="I6" s="61"/>
      <c r="J6" s="61"/>
      <c r="K6" s="61"/>
      <c r="L6" s="61"/>
      <c r="M6" s="61"/>
      <c r="N6" s="61"/>
      <c r="O6" s="61"/>
    </row>
    <row r="7" spans="2:15" ht="11.25" x14ac:dyDescent="0.2">
      <c r="B7" s="57" t="s">
        <v>5</v>
      </c>
      <c r="C7" s="4">
        <v>143039</v>
      </c>
      <c r="D7" s="1">
        <f>C7/C13</f>
        <v>0.58672556933779618</v>
      </c>
      <c r="E7" s="4">
        <v>271278572</v>
      </c>
      <c r="F7" s="1">
        <f>E7/E13</f>
        <v>0.55059902487400814</v>
      </c>
    </row>
    <row r="8" spans="2:15" ht="11.25" x14ac:dyDescent="0.2">
      <c r="B8" s="57" t="s">
        <v>6</v>
      </c>
      <c r="C8" s="4">
        <v>24565</v>
      </c>
      <c r="D8" s="1">
        <f>C8/C13</f>
        <v>0.10076212509024086</v>
      </c>
      <c r="E8" s="4">
        <v>64547592</v>
      </c>
      <c r="F8" s="1">
        <f>E8/E13</f>
        <v>0.13100865634593994</v>
      </c>
      <c r="I8" s="106"/>
      <c r="J8" s="106"/>
      <c r="K8" s="106"/>
      <c r="L8" s="106"/>
    </row>
    <row r="9" spans="2:15" ht="11.25" x14ac:dyDescent="0.2">
      <c r="B9" s="57" t="s">
        <v>7</v>
      </c>
      <c r="C9" s="4">
        <v>17400</v>
      </c>
      <c r="D9" s="1">
        <f>C9/C13</f>
        <v>7.1372317385312065E-2</v>
      </c>
      <c r="E9" s="4">
        <v>35985753</v>
      </c>
      <c r="F9" s="1">
        <f>E9/E13</f>
        <v>7.3038280779349263E-2</v>
      </c>
    </row>
    <row r="10" spans="2:15" ht="11.25" x14ac:dyDescent="0.2">
      <c r="B10" s="57" t="s">
        <v>8</v>
      </c>
      <c r="C10" s="4">
        <v>10000</v>
      </c>
      <c r="D10" s="1">
        <f>C10/C13</f>
        <v>4.1018573209949463E-2</v>
      </c>
      <c r="E10" s="4">
        <v>23342928</v>
      </c>
      <c r="F10" s="1">
        <f>E10/E13</f>
        <v>4.7377842266525132E-2</v>
      </c>
    </row>
    <row r="11" spans="2:15" ht="11.25" x14ac:dyDescent="0.2">
      <c r="B11" s="57" t="s">
        <v>9</v>
      </c>
      <c r="C11" s="4">
        <v>8139</v>
      </c>
      <c r="D11" s="1">
        <f>C11/C13</f>
        <v>3.3385016735577873E-2</v>
      </c>
      <c r="E11" s="4">
        <v>18911991</v>
      </c>
      <c r="F11" s="1">
        <f>E11/E13</f>
        <v>3.8384615954945453E-2</v>
      </c>
    </row>
    <row r="12" spans="2:15" ht="11.25" x14ac:dyDescent="0.2">
      <c r="B12" s="11" t="s">
        <v>106</v>
      </c>
      <c r="C12" s="12">
        <v>40649</v>
      </c>
      <c r="D12" s="13">
        <f>C12/C13</f>
        <v>0.16673639824112357</v>
      </c>
      <c r="E12" s="12">
        <v>78630317</v>
      </c>
      <c r="F12" s="13">
        <f>E12/E13</f>
        <v>0.15959157977923205</v>
      </c>
    </row>
    <row r="13" spans="2:15" ht="11.25" x14ac:dyDescent="0.2">
      <c r="B13" s="9" t="s">
        <v>59</v>
      </c>
      <c r="C13" s="10">
        <v>243792</v>
      </c>
      <c r="D13" s="10"/>
      <c r="E13" s="10">
        <v>492697153</v>
      </c>
      <c r="F13" s="9"/>
    </row>
    <row r="14" spans="2:15" ht="11.25" x14ac:dyDescent="0.2">
      <c r="B14" s="18" t="s">
        <v>28</v>
      </c>
    </row>
    <row r="16" spans="2:15" ht="11.25" x14ac:dyDescent="0.2">
      <c r="B16" s="66" t="s">
        <v>109</v>
      </c>
      <c r="C16" s="66"/>
      <c r="D16" s="66"/>
      <c r="E16" s="66"/>
      <c r="F16" s="66"/>
      <c r="G16" s="66"/>
      <c r="H16" s="66"/>
      <c r="I16" s="66"/>
      <c r="J16" s="70"/>
      <c r="K16" s="70"/>
      <c r="L16" s="61"/>
    </row>
    <row r="33" spans="2:11" ht="11.25" x14ac:dyDescent="0.2">
      <c r="H33" s="57" t="s">
        <v>4</v>
      </c>
    </row>
    <row r="37" spans="2:11" ht="11.25" x14ac:dyDescent="0.2">
      <c r="B37" s="31"/>
      <c r="C37" s="106"/>
      <c r="D37" s="106"/>
      <c r="E37" s="106"/>
      <c r="H37" s="106"/>
      <c r="I37" s="106"/>
      <c r="J37" s="106"/>
      <c r="K37" s="61"/>
    </row>
  </sheetData>
  <pageMargins left="0.7" right="0.7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workbookViewId="0">
      <selection activeCell="L23" sqref="L23"/>
    </sheetView>
  </sheetViews>
  <sheetFormatPr defaultColWidth="9.33203125" defaultRowHeight="12.95" customHeight="1" x14ac:dyDescent="0.2"/>
  <cols>
    <col min="1" max="1" width="2.83203125" style="57" customWidth="1"/>
    <col min="2" max="2" width="21" style="57" customWidth="1"/>
    <col min="3" max="3" width="18.83203125" style="57" customWidth="1"/>
    <col min="4" max="4" width="24.6640625" style="57" customWidth="1"/>
    <col min="5" max="5" width="18.33203125" style="57" customWidth="1"/>
    <col min="6" max="6" width="12.83203125" style="57" customWidth="1"/>
    <col min="7" max="16384" width="9.33203125" style="57"/>
  </cols>
  <sheetData>
    <row r="1" spans="2:14" ht="11.25" x14ac:dyDescent="0.2">
      <c r="B1" s="124" t="s">
        <v>0</v>
      </c>
      <c r="C1" s="124"/>
      <c r="D1" s="124"/>
      <c r="E1" s="124"/>
    </row>
    <row r="2" spans="2:14" ht="15.75" x14ac:dyDescent="0.25">
      <c r="B2" s="71" t="s">
        <v>234</v>
      </c>
      <c r="C2" s="62"/>
      <c r="D2" s="62"/>
    </row>
    <row r="3" spans="2:14" ht="11.25" x14ac:dyDescent="0.2">
      <c r="B3" s="62"/>
      <c r="C3" s="62"/>
      <c r="D3" s="62"/>
      <c r="F3" s="62"/>
    </row>
    <row r="5" spans="2:14" ht="13.5" customHeight="1" x14ac:dyDescent="0.2">
      <c r="B5" s="139" t="s">
        <v>196</v>
      </c>
      <c r="C5" s="144" t="s">
        <v>111</v>
      </c>
      <c r="D5" s="144" t="s">
        <v>112</v>
      </c>
      <c r="E5" s="67" t="s">
        <v>232</v>
      </c>
    </row>
    <row r="6" spans="2:14" ht="22.5" customHeight="1" x14ac:dyDescent="0.2">
      <c r="B6" s="140"/>
      <c r="C6" s="145"/>
      <c r="D6" s="145"/>
      <c r="E6" s="67" t="s">
        <v>233</v>
      </c>
      <c r="G6" s="61"/>
      <c r="H6" s="61"/>
      <c r="I6" s="61"/>
      <c r="J6" s="61"/>
      <c r="K6" s="61"/>
      <c r="L6" s="61"/>
      <c r="M6" s="61"/>
      <c r="N6" s="61"/>
    </row>
    <row r="7" spans="2:14" s="94" customFormat="1" ht="11.25" x14ac:dyDescent="0.2">
      <c r="B7" s="104"/>
      <c r="C7" s="104"/>
      <c r="D7" s="104"/>
      <c r="E7" s="104"/>
      <c r="G7" s="106"/>
      <c r="H7" s="106"/>
      <c r="I7" s="106"/>
      <c r="J7" s="61"/>
      <c r="K7" s="61"/>
      <c r="L7" s="61"/>
      <c r="M7" s="61"/>
      <c r="N7" s="61"/>
    </row>
    <row r="8" spans="2:14" ht="11.25" x14ac:dyDescent="0.2">
      <c r="B8" s="101" t="s">
        <v>47</v>
      </c>
      <c r="C8" s="4">
        <v>1996925</v>
      </c>
      <c r="D8" s="4">
        <v>17659</v>
      </c>
      <c r="E8" s="4">
        <f>C8+D8</f>
        <v>2014584</v>
      </c>
    </row>
    <row r="9" spans="2:14" ht="11.25" x14ac:dyDescent="0.2">
      <c r="B9" s="101" t="s">
        <v>48</v>
      </c>
      <c r="C9" s="4">
        <v>1990677</v>
      </c>
      <c r="D9" s="4">
        <v>15281</v>
      </c>
      <c r="E9" s="4">
        <f t="shared" ref="E9:E19" si="0">C9+D9</f>
        <v>2005958</v>
      </c>
    </row>
    <row r="10" spans="2:14" ht="11.25" x14ac:dyDescent="0.2">
      <c r="B10" s="101" t="s">
        <v>49</v>
      </c>
      <c r="C10" s="4">
        <v>1988310</v>
      </c>
      <c r="D10" s="4">
        <v>16006</v>
      </c>
      <c r="E10" s="4">
        <f t="shared" si="0"/>
        <v>2004316</v>
      </c>
    </row>
    <row r="11" spans="2:14" ht="11.25" x14ac:dyDescent="0.2">
      <c r="B11" s="101" t="s">
        <v>50</v>
      </c>
      <c r="C11" s="4">
        <v>1924614</v>
      </c>
      <c r="D11" s="4">
        <v>17874</v>
      </c>
      <c r="E11" s="4">
        <f t="shared" si="0"/>
        <v>1942488</v>
      </c>
    </row>
    <row r="12" spans="2:14" ht="11.25" x14ac:dyDescent="0.2">
      <c r="B12" s="101" t="s">
        <v>51</v>
      </c>
      <c r="C12" s="4">
        <v>1924017</v>
      </c>
      <c r="D12" s="4">
        <v>16080</v>
      </c>
      <c r="E12" s="4">
        <f t="shared" si="0"/>
        <v>1940097</v>
      </c>
    </row>
    <row r="13" spans="2:14" ht="11.25" x14ac:dyDescent="0.2">
      <c r="B13" s="101" t="s">
        <v>52</v>
      </c>
      <c r="C13" s="4">
        <v>1927321</v>
      </c>
      <c r="D13" s="4">
        <v>15926</v>
      </c>
      <c r="E13" s="4">
        <f t="shared" si="0"/>
        <v>1943247</v>
      </c>
    </row>
    <row r="14" spans="2:14" ht="11.25" x14ac:dyDescent="0.2">
      <c r="B14" s="101" t="s">
        <v>53</v>
      </c>
      <c r="C14" s="4">
        <v>1926641</v>
      </c>
      <c r="D14" s="4">
        <v>17561</v>
      </c>
      <c r="E14" s="4">
        <f t="shared" si="0"/>
        <v>1944202</v>
      </c>
    </row>
    <row r="15" spans="2:14" ht="11.25" x14ac:dyDescent="0.2">
      <c r="B15" s="101" t="s">
        <v>54</v>
      </c>
      <c r="C15" s="4">
        <v>1926788</v>
      </c>
      <c r="D15" s="4">
        <v>15585</v>
      </c>
      <c r="E15" s="4">
        <f t="shared" si="0"/>
        <v>1942373</v>
      </c>
    </row>
    <row r="16" spans="2:14" ht="11.25" x14ac:dyDescent="0.2">
      <c r="B16" s="101" t="s">
        <v>55</v>
      </c>
      <c r="C16" s="4">
        <v>1857726</v>
      </c>
      <c r="D16" s="4">
        <v>15474</v>
      </c>
      <c r="E16" s="4">
        <f t="shared" si="0"/>
        <v>1873200</v>
      </c>
    </row>
    <row r="17" spans="2:10" ht="11.25" x14ac:dyDescent="0.2">
      <c r="B17" s="101" t="s">
        <v>56</v>
      </c>
      <c r="C17" s="4">
        <v>1860043</v>
      </c>
      <c r="D17" s="4">
        <v>18192</v>
      </c>
      <c r="E17" s="4">
        <f t="shared" si="0"/>
        <v>1878235</v>
      </c>
    </row>
    <row r="18" spans="2:10" ht="11.25" x14ac:dyDescent="0.2">
      <c r="B18" s="101" t="s">
        <v>57</v>
      </c>
      <c r="C18" s="4">
        <v>1861064</v>
      </c>
      <c r="D18" s="4">
        <v>16383</v>
      </c>
      <c r="E18" s="4">
        <f t="shared" si="0"/>
        <v>1877447</v>
      </c>
    </row>
    <row r="19" spans="2:10" ht="11.25" x14ac:dyDescent="0.2">
      <c r="B19" s="116" t="s">
        <v>58</v>
      </c>
      <c r="C19" s="19">
        <v>1852933</v>
      </c>
      <c r="D19" s="19">
        <v>16177</v>
      </c>
      <c r="E19" s="19">
        <f t="shared" si="0"/>
        <v>1869110</v>
      </c>
    </row>
    <row r="20" spans="2:10" ht="11.25" x14ac:dyDescent="0.2">
      <c r="B20" s="18" t="s">
        <v>28</v>
      </c>
      <c r="C20" s="4"/>
      <c r="D20" s="4"/>
      <c r="E20" s="4"/>
    </row>
    <row r="21" spans="2:10" ht="11.25" x14ac:dyDescent="0.2">
      <c r="C21" s="4"/>
      <c r="D21" s="4"/>
      <c r="E21" s="4"/>
    </row>
    <row r="22" spans="2:10" ht="11.25" x14ac:dyDescent="0.2">
      <c r="B22" s="60" t="s">
        <v>110</v>
      </c>
      <c r="D22" s="4"/>
      <c r="E22" s="4"/>
    </row>
    <row r="24" spans="2:10" ht="11.25" x14ac:dyDescent="0.2">
      <c r="I24" s="61"/>
      <c r="J24" s="61"/>
    </row>
    <row r="25" spans="2:10" ht="11.25" x14ac:dyDescent="0.2">
      <c r="G25" s="106"/>
      <c r="H25" s="106"/>
      <c r="I25" s="106"/>
      <c r="J25" s="61"/>
    </row>
  </sheetData>
  <mergeCells count="4">
    <mergeCell ref="B1:E1"/>
    <mergeCell ref="B5:B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4"/>
  <sheetViews>
    <sheetView workbookViewId="0">
      <selection activeCell="G17" sqref="G17"/>
    </sheetView>
  </sheetViews>
  <sheetFormatPr defaultColWidth="9.33203125" defaultRowHeight="12.95" customHeight="1" x14ac:dyDescent="0.2"/>
  <cols>
    <col min="1" max="1" width="2.83203125" style="110" customWidth="1"/>
    <col min="2" max="2" width="21.33203125" style="110" customWidth="1"/>
    <col min="3" max="3" width="19.5" style="110" customWidth="1"/>
    <col min="4" max="4" width="22.1640625" style="110" customWidth="1"/>
    <col min="5" max="5" width="21.33203125" style="110" customWidth="1"/>
    <col min="6" max="6" width="17.5" style="110" customWidth="1"/>
    <col min="7" max="8" width="13.6640625" style="110" customWidth="1"/>
    <col min="9" max="9" width="17.6640625" style="110" customWidth="1"/>
    <col min="10" max="10" width="17.1640625" style="110" customWidth="1"/>
    <col min="11" max="11" width="16.6640625" style="110" customWidth="1"/>
    <col min="12" max="12" width="13.83203125" style="110" customWidth="1"/>
    <col min="13" max="13" width="16.5" style="110" customWidth="1"/>
    <col min="14" max="14" width="12.6640625" style="110" customWidth="1"/>
    <col min="15" max="15" width="17.33203125" style="110" customWidth="1"/>
    <col min="16" max="16384" width="9.33203125" style="110"/>
  </cols>
  <sheetData>
    <row r="2" spans="2:11" ht="15.75" x14ac:dyDescent="0.25">
      <c r="B2" s="111" t="s">
        <v>235</v>
      </c>
    </row>
    <row r="3" spans="2:11" ht="15.75" x14ac:dyDescent="0.25">
      <c r="B3" s="72" t="s">
        <v>269</v>
      </c>
    </row>
    <row r="5" spans="2:11" ht="10.15" customHeight="1" x14ac:dyDescent="0.2">
      <c r="B5" s="139" t="s">
        <v>196</v>
      </c>
      <c r="C5" s="146" t="s">
        <v>114</v>
      </c>
      <c r="D5" s="146" t="s">
        <v>123</v>
      </c>
    </row>
    <row r="6" spans="2:11" ht="11.25" x14ac:dyDescent="0.2">
      <c r="B6" s="140"/>
      <c r="C6" s="147"/>
      <c r="D6" s="147"/>
    </row>
    <row r="7" spans="2:11" ht="11.25" x14ac:dyDescent="0.2">
      <c r="B7" s="104"/>
      <c r="C7" s="105"/>
      <c r="D7" s="105"/>
    </row>
    <row r="8" spans="2:11" ht="11.25" x14ac:dyDescent="0.2">
      <c r="B8" s="101" t="s">
        <v>47</v>
      </c>
      <c r="C8" s="65">
        <v>4210419</v>
      </c>
      <c r="D8" s="65">
        <v>1616799895</v>
      </c>
      <c r="F8" s="61"/>
    </row>
    <row r="9" spans="2:11" ht="11.25" x14ac:dyDescent="0.2">
      <c r="B9" s="101" t="s">
        <v>48</v>
      </c>
      <c r="C9" s="65">
        <v>4149836</v>
      </c>
      <c r="D9" s="65">
        <v>1561429309</v>
      </c>
      <c r="E9" s="73"/>
      <c r="F9" s="61"/>
      <c r="G9" s="61"/>
      <c r="H9" s="61"/>
      <c r="I9" s="61"/>
      <c r="J9" s="61"/>
      <c r="K9" s="61"/>
    </row>
    <row r="10" spans="2:11" ht="11.25" x14ac:dyDescent="0.2">
      <c r="B10" s="101" t="s">
        <v>49</v>
      </c>
      <c r="C10" s="4">
        <v>4314296</v>
      </c>
      <c r="D10" s="4">
        <v>1552181943</v>
      </c>
      <c r="F10" s="106"/>
      <c r="G10" s="106"/>
    </row>
    <row r="11" spans="2:11" ht="11.25" x14ac:dyDescent="0.2">
      <c r="B11" s="101" t="s">
        <v>50</v>
      </c>
      <c r="C11" s="4">
        <v>4257736</v>
      </c>
      <c r="D11" s="4">
        <v>1586896658</v>
      </c>
    </row>
    <row r="12" spans="2:11" ht="11.25" x14ac:dyDescent="0.2">
      <c r="B12" s="101" t="s">
        <v>51</v>
      </c>
      <c r="C12" s="4">
        <v>4438136</v>
      </c>
      <c r="D12" s="4">
        <v>1587820341</v>
      </c>
    </row>
    <row r="13" spans="2:11" ht="11.25" x14ac:dyDescent="0.2">
      <c r="B13" s="101" t="s">
        <v>52</v>
      </c>
      <c r="C13" s="4">
        <v>4380361</v>
      </c>
      <c r="D13" s="4">
        <v>1619301420</v>
      </c>
    </row>
    <row r="14" spans="2:11" ht="11.25" x14ac:dyDescent="0.2">
      <c r="B14" s="101" t="s">
        <v>53</v>
      </c>
      <c r="C14" s="4">
        <v>4326247</v>
      </c>
      <c r="D14" s="4">
        <v>1633472791</v>
      </c>
    </row>
    <row r="15" spans="2:11" ht="11.25" x14ac:dyDescent="0.2">
      <c r="B15" s="101" t="s">
        <v>54</v>
      </c>
      <c r="C15" s="4">
        <v>4226032</v>
      </c>
      <c r="D15" s="4">
        <v>1578420477</v>
      </c>
    </row>
    <row r="16" spans="2:11" ht="11.25" x14ac:dyDescent="0.2">
      <c r="B16" s="101" t="s">
        <v>55</v>
      </c>
      <c r="C16" s="4">
        <v>4209637</v>
      </c>
      <c r="D16" s="4">
        <v>1533475649</v>
      </c>
    </row>
    <row r="17" spans="2:8" ht="11.25" x14ac:dyDescent="0.2">
      <c r="B17" s="101" t="s">
        <v>56</v>
      </c>
      <c r="C17" s="4">
        <v>4316776</v>
      </c>
      <c r="D17" s="4">
        <v>1616129356</v>
      </c>
    </row>
    <row r="18" spans="2:8" ht="11.25" x14ac:dyDescent="0.2">
      <c r="B18" s="101" t="s">
        <v>57</v>
      </c>
      <c r="C18" s="4">
        <v>4287221</v>
      </c>
      <c r="D18" s="4">
        <v>1621734970</v>
      </c>
    </row>
    <row r="19" spans="2:8" ht="11.25" x14ac:dyDescent="0.2">
      <c r="B19" s="101" t="s">
        <v>58</v>
      </c>
      <c r="C19" s="4">
        <v>4223525</v>
      </c>
      <c r="D19" s="4">
        <v>1625378144</v>
      </c>
    </row>
    <row r="20" spans="2:8" ht="11.25" x14ac:dyDescent="0.2">
      <c r="B20" s="9" t="s">
        <v>59</v>
      </c>
      <c r="C20" s="10">
        <f>SUM(C8:C19)</f>
        <v>51340222</v>
      </c>
      <c r="D20" s="10">
        <f>SUM(D8:D19)</f>
        <v>19133040953</v>
      </c>
    </row>
    <row r="21" spans="2:8" ht="11.25" x14ac:dyDescent="0.2">
      <c r="B21" s="18" t="s">
        <v>28</v>
      </c>
    </row>
    <row r="22" spans="2:8" ht="11.25" x14ac:dyDescent="0.2"/>
    <row r="23" spans="2:8" ht="11.25" x14ac:dyDescent="0.2">
      <c r="B23" s="112" t="s">
        <v>113</v>
      </c>
      <c r="C23" s="112"/>
      <c r="D23" s="112"/>
      <c r="E23" s="112"/>
      <c r="F23" s="112"/>
      <c r="G23" s="112"/>
    </row>
    <row r="24" spans="2:8" ht="11.25" x14ac:dyDescent="0.2"/>
    <row r="25" spans="2:8" ht="11.25" x14ac:dyDescent="0.2">
      <c r="F25" s="31"/>
    </row>
    <row r="26" spans="2:8" ht="11.25" x14ac:dyDescent="0.2">
      <c r="G26" s="106"/>
      <c r="H26" s="106"/>
    </row>
    <row r="27" spans="2:8" ht="11.25" x14ac:dyDescent="0.2"/>
    <row r="28" spans="2:8" ht="11.25" x14ac:dyDescent="0.2"/>
    <row r="29" spans="2:8" ht="11.25" x14ac:dyDescent="0.2"/>
    <row r="30" spans="2:8" ht="11.25" x14ac:dyDescent="0.2"/>
    <row r="31" spans="2:8" ht="11.25" x14ac:dyDescent="0.2"/>
    <row r="32" spans="2:8" ht="11.25" x14ac:dyDescent="0.2"/>
    <row r="33" ht="11.25" x14ac:dyDescent="0.2"/>
    <row r="34" ht="11.25" x14ac:dyDescent="0.2"/>
  </sheetData>
  <mergeCells count="3">
    <mergeCell ref="B5:B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workbookViewId="0">
      <selection activeCell="F33" sqref="F33"/>
    </sheetView>
  </sheetViews>
  <sheetFormatPr defaultRowHeight="12.95" customHeight="1" x14ac:dyDescent="0.2"/>
  <cols>
    <col min="1" max="1" width="2.83203125" style="5" customWidth="1"/>
    <col min="2" max="2" width="51.33203125" customWidth="1"/>
    <col min="3" max="3" width="20.6640625" customWidth="1"/>
    <col min="4" max="4" width="32" customWidth="1"/>
    <col min="5" max="5" width="33.83203125" customWidth="1"/>
    <col min="6" max="6" width="38.33203125" customWidth="1"/>
  </cols>
  <sheetData>
    <row r="1" spans="1:2" s="3" customFormat="1" ht="12.95" customHeight="1" x14ac:dyDescent="0.2">
      <c r="A1" s="5"/>
    </row>
    <row r="2" spans="1:2" s="3" customFormat="1" ht="12.95" customHeight="1" x14ac:dyDescent="0.2">
      <c r="A2" s="5"/>
      <c r="B2" s="16" t="s">
        <v>63</v>
      </c>
    </row>
    <row r="30" spans="1:1" s="2" customFormat="1" ht="12.95" customHeight="1" x14ac:dyDescent="0.2">
      <c r="A30" s="5"/>
    </row>
  </sheetData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70"/>
  <sheetViews>
    <sheetView workbookViewId="0">
      <selection activeCell="J78" sqref="J78"/>
    </sheetView>
  </sheetViews>
  <sheetFormatPr defaultColWidth="9.33203125" defaultRowHeight="12.95" customHeight="1" x14ac:dyDescent="0.2"/>
  <cols>
    <col min="1" max="1" width="2.83203125" style="57" customWidth="1"/>
    <col min="2" max="2" width="21.33203125" style="57" customWidth="1"/>
    <col min="3" max="3" width="15.6640625" style="57" customWidth="1"/>
    <col min="4" max="4" width="22.33203125" style="57" customWidth="1"/>
    <col min="5" max="7" width="9.33203125" style="57"/>
    <col min="8" max="9" width="11.1640625" style="57" bestFit="1" customWidth="1"/>
    <col min="10" max="10" width="9.33203125" style="57"/>
    <col min="11" max="11" width="11.1640625" style="57" bestFit="1" customWidth="1"/>
    <col min="12" max="16384" width="9.33203125" style="57"/>
  </cols>
  <sheetData>
    <row r="2" spans="2:15" ht="15.75" x14ac:dyDescent="0.25">
      <c r="B2" s="58" t="s">
        <v>236</v>
      </c>
    </row>
    <row r="3" spans="2:15" ht="15.75" x14ac:dyDescent="0.25">
      <c r="B3" s="58"/>
    </row>
    <row r="4" spans="2:15" ht="11.25" x14ac:dyDescent="0.2">
      <c r="B4" s="60" t="s">
        <v>237</v>
      </c>
    </row>
    <row r="6" spans="2:15" ht="10.15" customHeight="1" x14ac:dyDescent="0.2">
      <c r="B6" s="148" t="s">
        <v>196</v>
      </c>
      <c r="C6" s="146" t="s">
        <v>116</v>
      </c>
      <c r="D6" s="146" t="s">
        <v>43</v>
      </c>
    </row>
    <row r="7" spans="2:15" ht="28.5" customHeight="1" x14ac:dyDescent="0.2">
      <c r="B7" s="148"/>
      <c r="C7" s="147"/>
      <c r="D7" s="147"/>
      <c r="G7" s="61"/>
      <c r="H7" s="61"/>
      <c r="I7" s="61"/>
      <c r="J7" s="61"/>
      <c r="K7" s="61"/>
      <c r="L7" s="61"/>
      <c r="M7" s="61"/>
      <c r="N7" s="61"/>
      <c r="O7" s="61"/>
    </row>
    <row r="8" spans="2:15" s="94" customFormat="1" ht="11.25" x14ac:dyDescent="0.2">
      <c r="B8" s="101"/>
      <c r="C8" s="105"/>
      <c r="D8" s="105"/>
      <c r="G8" s="61"/>
      <c r="H8" s="61"/>
      <c r="I8" s="61"/>
      <c r="J8" s="61"/>
      <c r="K8" s="61"/>
      <c r="L8" s="61"/>
      <c r="M8" s="61"/>
      <c r="N8" s="61"/>
      <c r="O8" s="61"/>
    </row>
    <row r="9" spans="2:15" ht="11.25" x14ac:dyDescent="0.2">
      <c r="B9" s="101" t="s">
        <v>47</v>
      </c>
      <c r="C9" s="4">
        <v>4049137</v>
      </c>
      <c r="D9" s="4">
        <v>1542113311</v>
      </c>
    </row>
    <row r="10" spans="2:15" ht="11.25" x14ac:dyDescent="0.2">
      <c r="B10" s="101" t="s">
        <v>48</v>
      </c>
      <c r="C10" s="4">
        <v>3984375</v>
      </c>
      <c r="D10" s="4">
        <v>1493301083</v>
      </c>
    </row>
    <row r="11" spans="2:15" ht="11.25" x14ac:dyDescent="0.2">
      <c r="B11" s="101" t="s">
        <v>49</v>
      </c>
      <c r="C11" s="4">
        <v>4119336</v>
      </c>
      <c r="D11" s="4">
        <v>1477342744</v>
      </c>
      <c r="H11" s="106"/>
      <c r="I11" s="106"/>
      <c r="J11" s="106"/>
      <c r="K11" s="106"/>
    </row>
    <row r="12" spans="2:15" ht="11.25" x14ac:dyDescent="0.2">
      <c r="B12" s="101" t="s">
        <v>50</v>
      </c>
      <c r="C12" s="4">
        <v>4074370</v>
      </c>
      <c r="D12" s="4">
        <v>1507949153</v>
      </c>
    </row>
    <row r="13" spans="2:15" ht="11.25" x14ac:dyDescent="0.2">
      <c r="B13" s="101" t="s">
        <v>51</v>
      </c>
      <c r="C13" s="4">
        <v>4212299</v>
      </c>
      <c r="D13" s="4">
        <v>1505786290</v>
      </c>
    </row>
    <row r="14" spans="2:15" ht="11.25" x14ac:dyDescent="0.2">
      <c r="B14" s="101" t="s">
        <v>52</v>
      </c>
      <c r="C14" s="4">
        <v>4174748</v>
      </c>
      <c r="D14" s="4">
        <v>1530864309</v>
      </c>
    </row>
    <row r="15" spans="2:15" ht="11.25" x14ac:dyDescent="0.2">
      <c r="B15" s="101" t="s">
        <v>53</v>
      </c>
      <c r="C15" s="4">
        <v>4101434</v>
      </c>
      <c r="D15" s="4">
        <v>1547558335</v>
      </c>
    </row>
    <row r="16" spans="2:15" ht="11.25" x14ac:dyDescent="0.2">
      <c r="B16" s="101" t="s">
        <v>54</v>
      </c>
      <c r="C16" s="4">
        <v>4022264</v>
      </c>
      <c r="D16" s="4">
        <v>1497985919</v>
      </c>
    </row>
    <row r="17" spans="2:11" ht="11.25" x14ac:dyDescent="0.2">
      <c r="B17" s="101" t="s">
        <v>55</v>
      </c>
      <c r="C17" s="4">
        <v>4009073</v>
      </c>
      <c r="D17" s="4">
        <v>1458391620</v>
      </c>
    </row>
    <row r="18" spans="2:11" ht="11.25" x14ac:dyDescent="0.2">
      <c r="B18" s="101" t="s">
        <v>56</v>
      </c>
      <c r="C18" s="4">
        <v>4102592</v>
      </c>
      <c r="D18" s="4">
        <v>1529020081</v>
      </c>
    </row>
    <row r="19" spans="2:11" ht="11.25" x14ac:dyDescent="0.2">
      <c r="B19" s="101" t="s">
        <v>57</v>
      </c>
      <c r="C19" s="4">
        <v>4094850</v>
      </c>
      <c r="D19" s="4">
        <v>1537066497</v>
      </c>
    </row>
    <row r="20" spans="2:11" ht="11.25" x14ac:dyDescent="0.2">
      <c r="B20" s="101" t="s">
        <v>58</v>
      </c>
      <c r="C20" s="4">
        <v>4040111</v>
      </c>
      <c r="D20" s="4">
        <v>1542796963</v>
      </c>
    </row>
    <row r="21" spans="2:11" ht="11.25" x14ac:dyDescent="0.2">
      <c r="B21" s="9" t="s">
        <v>59</v>
      </c>
      <c r="C21" s="10">
        <f>SUM(C9:C20)</f>
        <v>48984589</v>
      </c>
      <c r="D21" s="10">
        <f>SUM(D9:D20)</f>
        <v>18170176305</v>
      </c>
    </row>
    <row r="22" spans="2:11" ht="11.25" x14ac:dyDescent="0.2">
      <c r="B22" s="18" t="s">
        <v>28</v>
      </c>
    </row>
    <row r="24" spans="2:11" ht="11.25" x14ac:dyDescent="0.2">
      <c r="B24" s="60" t="s">
        <v>115</v>
      </c>
    </row>
    <row r="31" spans="2:11" ht="12.95" customHeight="1" x14ac:dyDescent="0.2">
      <c r="H31" s="106"/>
      <c r="I31" s="106"/>
      <c r="J31" s="106"/>
      <c r="K31" s="106"/>
    </row>
    <row r="32" spans="2:11" ht="12.95" customHeight="1" x14ac:dyDescent="0.2">
      <c r="H32" s="106"/>
      <c r="I32" s="106"/>
      <c r="J32" s="106"/>
      <c r="K32" s="106"/>
    </row>
    <row r="46" spans="2:4" ht="11.25" x14ac:dyDescent="0.2">
      <c r="B46" s="66" t="s">
        <v>238</v>
      </c>
    </row>
    <row r="47" spans="2:4" ht="11.25" x14ac:dyDescent="0.2">
      <c r="C47" s="62"/>
      <c r="D47" s="62"/>
    </row>
    <row r="48" spans="2:4" ht="10.15" customHeight="1" x14ac:dyDescent="0.2">
      <c r="B48" s="148" t="s">
        <v>196</v>
      </c>
      <c r="C48" s="146" t="s">
        <v>116</v>
      </c>
      <c r="D48" s="146" t="s">
        <v>43</v>
      </c>
    </row>
    <row r="49" spans="2:10" ht="11.25" x14ac:dyDescent="0.2">
      <c r="B49" s="148"/>
      <c r="C49" s="147"/>
      <c r="D49" s="147"/>
    </row>
    <row r="50" spans="2:10" s="94" customFormat="1" ht="11.25" x14ac:dyDescent="0.2">
      <c r="B50" s="101"/>
      <c r="C50" s="105"/>
      <c r="D50" s="105"/>
    </row>
    <row r="51" spans="2:10" ht="11.25" x14ac:dyDescent="0.2">
      <c r="B51" s="101" t="s">
        <v>47</v>
      </c>
      <c r="C51" s="4">
        <v>161282</v>
      </c>
      <c r="D51" s="4">
        <v>74686584</v>
      </c>
      <c r="G51" s="61"/>
    </row>
    <row r="52" spans="2:10" ht="11.25" x14ac:dyDescent="0.2">
      <c r="B52" s="101" t="s">
        <v>48</v>
      </c>
      <c r="C52" s="4">
        <v>165461</v>
      </c>
      <c r="D52" s="4">
        <v>68128226</v>
      </c>
    </row>
    <row r="53" spans="2:10" ht="11.25" x14ac:dyDescent="0.2">
      <c r="B53" s="101" t="s">
        <v>49</v>
      </c>
      <c r="C53" s="4">
        <v>194960</v>
      </c>
      <c r="D53" s="4">
        <v>74839199</v>
      </c>
    </row>
    <row r="54" spans="2:10" ht="11.25" x14ac:dyDescent="0.2">
      <c r="B54" s="101" t="s">
        <v>50</v>
      </c>
      <c r="C54" s="4">
        <v>183366</v>
      </c>
      <c r="D54" s="4">
        <v>78947505</v>
      </c>
      <c r="G54" s="106"/>
      <c r="H54" s="106"/>
      <c r="I54" s="106"/>
      <c r="J54" s="106"/>
    </row>
    <row r="55" spans="2:10" ht="11.25" x14ac:dyDescent="0.2">
      <c r="B55" s="101" t="s">
        <v>51</v>
      </c>
      <c r="C55" s="4">
        <v>225837</v>
      </c>
      <c r="D55" s="4">
        <v>82034051</v>
      </c>
    </row>
    <row r="56" spans="2:10" ht="11.25" x14ac:dyDescent="0.2">
      <c r="B56" s="101" t="s">
        <v>52</v>
      </c>
      <c r="C56" s="4">
        <v>205613</v>
      </c>
      <c r="D56" s="4">
        <v>88437111</v>
      </c>
    </row>
    <row r="57" spans="2:10" ht="11.25" x14ac:dyDescent="0.2">
      <c r="B57" s="101" t="s">
        <v>53</v>
      </c>
      <c r="C57" s="4">
        <v>224813</v>
      </c>
      <c r="D57" s="4">
        <v>85914456</v>
      </c>
    </row>
    <row r="58" spans="2:10" ht="11.25" x14ac:dyDescent="0.2">
      <c r="B58" s="101" t="s">
        <v>54</v>
      </c>
      <c r="C58" s="4">
        <v>203768</v>
      </c>
      <c r="D58" s="4">
        <v>80434558</v>
      </c>
    </row>
    <row r="59" spans="2:10" ht="11.25" x14ac:dyDescent="0.2">
      <c r="B59" s="101" t="s">
        <v>55</v>
      </c>
      <c r="C59" s="4">
        <v>200564</v>
      </c>
      <c r="D59" s="4">
        <v>75084029</v>
      </c>
    </row>
    <row r="60" spans="2:10" ht="11.25" x14ac:dyDescent="0.2">
      <c r="B60" s="101" t="s">
        <v>56</v>
      </c>
      <c r="C60" s="4">
        <v>214184</v>
      </c>
      <c r="D60" s="4">
        <v>87109275</v>
      </c>
    </row>
    <row r="61" spans="2:10" ht="11.25" x14ac:dyDescent="0.2">
      <c r="B61" s="101" t="s">
        <v>57</v>
      </c>
      <c r="C61" s="4">
        <v>192371</v>
      </c>
      <c r="D61" s="4">
        <v>84668473</v>
      </c>
    </row>
    <row r="62" spans="2:10" ht="11.25" x14ac:dyDescent="0.2">
      <c r="B62" s="101" t="s">
        <v>58</v>
      </c>
      <c r="C62" s="4">
        <v>183414</v>
      </c>
      <c r="D62" s="4">
        <v>82581181</v>
      </c>
    </row>
    <row r="63" spans="2:10" ht="11.25" x14ac:dyDescent="0.2">
      <c r="B63" s="9" t="s">
        <v>59</v>
      </c>
      <c r="C63" s="10">
        <f>SUM(C51:C62)</f>
        <v>2355633</v>
      </c>
      <c r="D63" s="10">
        <f>SUM(D51:D62)</f>
        <v>962864648</v>
      </c>
    </row>
    <row r="64" spans="2:10" ht="11.25" x14ac:dyDescent="0.2">
      <c r="B64" s="18" t="s">
        <v>28</v>
      </c>
    </row>
    <row r="66" spans="2:11" ht="11.25" x14ac:dyDescent="0.2">
      <c r="B66" s="128" t="s">
        <v>117</v>
      </c>
      <c r="C66" s="129"/>
      <c r="D66" s="129"/>
      <c r="E66" s="129"/>
      <c r="F66" s="129"/>
      <c r="G66" s="129"/>
      <c r="H66" s="129"/>
    </row>
    <row r="70" spans="2:11" ht="12.95" customHeight="1" x14ac:dyDescent="0.2">
      <c r="I70" s="106"/>
      <c r="J70" s="106"/>
      <c r="K70" s="61"/>
    </row>
  </sheetData>
  <mergeCells count="7">
    <mergeCell ref="B66:H66"/>
    <mergeCell ref="B6:B7"/>
    <mergeCell ref="C6:C7"/>
    <mergeCell ref="D6:D7"/>
    <mergeCell ref="B48:B49"/>
    <mergeCell ref="C48:C49"/>
    <mergeCell ref="D48:D49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workbookViewId="0">
      <selection activeCell="D25" sqref="D25"/>
    </sheetView>
  </sheetViews>
  <sheetFormatPr defaultColWidth="9.33203125" defaultRowHeight="12.95" customHeight="1" x14ac:dyDescent="0.2"/>
  <cols>
    <col min="1" max="1" width="2.83203125" style="57" customWidth="1"/>
    <col min="2" max="2" width="31.33203125" style="57" customWidth="1"/>
    <col min="3" max="3" width="15.5" style="57" customWidth="1"/>
    <col min="4" max="4" width="23.6640625" style="57" customWidth="1"/>
    <col min="5" max="16384" width="9.33203125" style="57"/>
  </cols>
  <sheetData>
    <row r="2" spans="2:8" ht="15.75" x14ac:dyDescent="0.25">
      <c r="B2" s="107" t="s">
        <v>148</v>
      </c>
      <c r="C2" s="32"/>
      <c r="D2" s="32"/>
      <c r="E2" s="32"/>
      <c r="F2" s="32"/>
      <c r="G2" s="32"/>
      <c r="H2" s="32"/>
    </row>
    <row r="3" spans="2:8" ht="11.25" x14ac:dyDescent="0.2">
      <c r="B3" s="57" t="s">
        <v>122</v>
      </c>
    </row>
    <row r="6" spans="2:8" ht="22.5" x14ac:dyDescent="0.2">
      <c r="B6" s="30" t="s">
        <v>118</v>
      </c>
      <c r="C6" s="51" t="s">
        <v>65</v>
      </c>
      <c r="D6" s="51" t="s">
        <v>66</v>
      </c>
    </row>
    <row r="7" spans="2:8" ht="11.25" x14ac:dyDescent="0.2">
      <c r="B7" s="57" t="s">
        <v>119</v>
      </c>
      <c r="C7" s="65">
        <v>7711196</v>
      </c>
      <c r="D7" s="4">
        <v>409380</v>
      </c>
      <c r="E7" s="4"/>
      <c r="F7" s="123"/>
      <c r="G7" s="123"/>
      <c r="H7" s="106"/>
    </row>
    <row r="8" spans="2:8" ht="11.25" x14ac:dyDescent="0.2">
      <c r="B8" s="57" t="s">
        <v>120</v>
      </c>
      <c r="C8" s="4">
        <v>369432</v>
      </c>
      <c r="D8" s="4">
        <v>1670</v>
      </c>
      <c r="F8" s="4"/>
      <c r="G8" s="4"/>
    </row>
    <row r="9" spans="2:8" ht="11.25" x14ac:dyDescent="0.2">
      <c r="B9" s="9" t="s">
        <v>59</v>
      </c>
      <c r="C9" s="10">
        <f>SUM(C7:C8)</f>
        <v>8080628</v>
      </c>
      <c r="D9" s="10">
        <f>SUM(D7:D8)</f>
        <v>411050</v>
      </c>
      <c r="E9" s="4"/>
      <c r="F9" s="4"/>
      <c r="G9" s="4"/>
    </row>
    <row r="10" spans="2:8" ht="11.25" x14ac:dyDescent="0.2">
      <c r="B10" s="57" t="s">
        <v>121</v>
      </c>
    </row>
    <row r="11" spans="2:8" ht="11.25" x14ac:dyDescent="0.2">
      <c r="B11" s="18" t="s">
        <v>28</v>
      </c>
    </row>
    <row r="16" spans="2:8" ht="11.25" x14ac:dyDescent="0.2">
      <c r="B16" s="61"/>
      <c r="C16" s="61"/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topLeftCell="A22" workbookViewId="0">
      <selection activeCell="B60" sqref="B60"/>
    </sheetView>
  </sheetViews>
  <sheetFormatPr defaultColWidth="9.33203125" defaultRowHeight="12.95" customHeight="1" x14ac:dyDescent="0.2"/>
  <cols>
    <col min="1" max="1" width="2.83203125" style="57" customWidth="1"/>
    <col min="2" max="2" width="20.33203125" style="57" customWidth="1"/>
    <col min="3" max="3" width="20.1640625" style="57" customWidth="1"/>
    <col min="4" max="4" width="24.6640625" style="57" customWidth="1"/>
    <col min="5" max="5" width="12.33203125" style="57" customWidth="1"/>
    <col min="6" max="6" width="18.1640625" style="57" customWidth="1"/>
    <col min="7" max="7" width="17.33203125" style="57" customWidth="1"/>
    <col min="8" max="8" width="18.83203125" style="57" customWidth="1"/>
    <col min="9" max="9" width="14.33203125" style="57" customWidth="1"/>
    <col min="10" max="16384" width="9.33203125" style="57"/>
  </cols>
  <sheetData>
    <row r="2" spans="2:7" ht="15.75" x14ac:dyDescent="0.25">
      <c r="B2" s="58" t="s">
        <v>239</v>
      </c>
    </row>
    <row r="3" spans="2:7" ht="11.25" x14ac:dyDescent="0.2">
      <c r="B3" s="57" t="s">
        <v>240</v>
      </c>
    </row>
    <row r="6" spans="2:7" ht="22.5" x14ac:dyDescent="0.2">
      <c r="B6" s="30" t="s">
        <v>196</v>
      </c>
      <c r="C6" s="51" t="s">
        <v>90</v>
      </c>
      <c r="D6" s="51" t="s">
        <v>91</v>
      </c>
    </row>
    <row r="7" spans="2:7" ht="11.25" x14ac:dyDescent="0.2">
      <c r="B7" s="101" t="s">
        <v>47</v>
      </c>
      <c r="C7" s="65">
        <v>7912941</v>
      </c>
      <c r="D7" s="65">
        <v>404816</v>
      </c>
    </row>
    <row r="8" spans="2:7" ht="11.25" x14ac:dyDescent="0.2">
      <c r="B8" s="101" t="s">
        <v>48</v>
      </c>
      <c r="C8" s="65">
        <v>7915814</v>
      </c>
      <c r="D8" s="65">
        <v>404963</v>
      </c>
    </row>
    <row r="9" spans="2:7" ht="11.25" x14ac:dyDescent="0.2">
      <c r="B9" s="101" t="s">
        <v>49</v>
      </c>
      <c r="C9" s="65">
        <v>7917825</v>
      </c>
      <c r="D9" s="65">
        <v>406552</v>
      </c>
    </row>
    <row r="10" spans="2:7" ht="11.25" x14ac:dyDescent="0.2">
      <c r="B10" s="101" t="s">
        <v>50</v>
      </c>
      <c r="C10" s="65">
        <v>7910723</v>
      </c>
      <c r="D10" s="65">
        <v>409206</v>
      </c>
    </row>
    <row r="11" spans="2:7" ht="11.25" x14ac:dyDescent="0.2">
      <c r="B11" s="101" t="s">
        <v>51</v>
      </c>
      <c r="C11" s="65">
        <v>8163950</v>
      </c>
      <c r="D11" s="65">
        <v>409795</v>
      </c>
      <c r="F11" s="61"/>
      <c r="G11" s="61"/>
    </row>
    <row r="12" spans="2:7" ht="11.25" x14ac:dyDescent="0.2">
      <c r="B12" s="101" t="s">
        <v>52</v>
      </c>
      <c r="C12" s="65">
        <v>8168284</v>
      </c>
      <c r="D12" s="65">
        <v>410962</v>
      </c>
    </row>
    <row r="13" spans="2:7" ht="11.25" x14ac:dyDescent="0.2">
      <c r="B13" s="101" t="s">
        <v>53</v>
      </c>
      <c r="C13" s="65">
        <v>8180267</v>
      </c>
      <c r="D13" s="65">
        <v>411683</v>
      </c>
    </row>
    <row r="14" spans="2:7" ht="11.25" x14ac:dyDescent="0.2">
      <c r="B14" s="101" t="s">
        <v>54</v>
      </c>
      <c r="C14" s="65">
        <v>8171351</v>
      </c>
      <c r="D14" s="65">
        <v>410912</v>
      </c>
    </row>
    <row r="15" spans="2:7" ht="11.25" x14ac:dyDescent="0.2">
      <c r="B15" s="101" t="s">
        <v>55</v>
      </c>
      <c r="C15" s="65">
        <v>8124571</v>
      </c>
      <c r="D15" s="65">
        <v>411573</v>
      </c>
    </row>
    <row r="16" spans="2:7" ht="11.25" x14ac:dyDescent="0.2">
      <c r="B16" s="101" t="s">
        <v>56</v>
      </c>
      <c r="C16" s="65">
        <v>8095782</v>
      </c>
      <c r="D16" s="65">
        <v>412303</v>
      </c>
    </row>
    <row r="17" spans="2:14" ht="11.25" x14ac:dyDescent="0.2">
      <c r="B17" s="101" t="s">
        <v>57</v>
      </c>
      <c r="C17" s="65">
        <v>8083082</v>
      </c>
      <c r="D17" s="65">
        <v>411283</v>
      </c>
    </row>
    <row r="18" spans="2:14" ht="11.25" x14ac:dyDescent="0.2">
      <c r="B18" s="77" t="s">
        <v>58</v>
      </c>
      <c r="C18" s="74">
        <v>8080628</v>
      </c>
      <c r="D18" s="74">
        <v>411050</v>
      </c>
    </row>
    <row r="19" spans="2:14" ht="12.95" customHeight="1" x14ac:dyDescent="0.2">
      <c r="B19" s="18" t="s">
        <v>28</v>
      </c>
    </row>
    <row r="20" spans="2:14" ht="12.75" x14ac:dyDescent="0.2">
      <c r="B20" s="75" t="s">
        <v>241</v>
      </c>
      <c r="F20" s="75" t="s">
        <v>246</v>
      </c>
    </row>
    <row r="22" spans="2:14" ht="11.25" x14ac:dyDescent="0.2">
      <c r="B22" s="113" t="s">
        <v>242</v>
      </c>
      <c r="C22" s="113" t="s">
        <v>243</v>
      </c>
      <c r="D22" s="113" t="s">
        <v>244</v>
      </c>
      <c r="F22" s="113" t="s">
        <v>242</v>
      </c>
      <c r="G22" s="113" t="s">
        <v>243</v>
      </c>
      <c r="H22" s="113" t="s">
        <v>244</v>
      </c>
    </row>
    <row r="23" spans="2:14" ht="11.25" x14ac:dyDescent="0.2">
      <c r="B23" s="4">
        <v>6901726</v>
      </c>
      <c r="C23" s="4">
        <v>1011215</v>
      </c>
      <c r="D23" s="4">
        <f>B23+C23</f>
        <v>7912941</v>
      </c>
      <c r="F23" s="65">
        <v>361609</v>
      </c>
      <c r="G23" s="65">
        <v>43207</v>
      </c>
      <c r="H23" s="65">
        <f>F23+G23</f>
        <v>404816</v>
      </c>
    </row>
    <row r="24" spans="2:14" ht="11.25" x14ac:dyDescent="0.2">
      <c r="B24" s="4">
        <v>6903772</v>
      </c>
      <c r="C24" s="4">
        <v>1012042</v>
      </c>
      <c r="D24" s="4">
        <f t="shared" ref="D24:D34" si="0">B24+C24</f>
        <v>7915814</v>
      </c>
      <c r="F24" s="65">
        <v>362383</v>
      </c>
      <c r="G24" s="65">
        <v>42580</v>
      </c>
      <c r="H24" s="65">
        <f t="shared" ref="H24:H34" si="1">F24+G24</f>
        <v>404963</v>
      </c>
      <c r="N24" s="61"/>
    </row>
    <row r="25" spans="2:14" ht="11.25" x14ac:dyDescent="0.2">
      <c r="B25" s="4">
        <v>6900346</v>
      </c>
      <c r="C25" s="4">
        <v>1017479</v>
      </c>
      <c r="D25" s="4">
        <f t="shared" si="0"/>
        <v>7917825</v>
      </c>
      <c r="F25" s="65">
        <v>364323</v>
      </c>
      <c r="G25" s="65">
        <v>42229</v>
      </c>
      <c r="H25" s="65">
        <f t="shared" si="1"/>
        <v>406552</v>
      </c>
    </row>
    <row r="26" spans="2:14" ht="11.25" x14ac:dyDescent="0.2">
      <c r="B26" s="4">
        <v>6892595</v>
      </c>
      <c r="C26" s="4">
        <v>1018128</v>
      </c>
      <c r="D26" s="4">
        <f t="shared" si="0"/>
        <v>7910723</v>
      </c>
      <c r="F26" s="65">
        <v>367784</v>
      </c>
      <c r="G26" s="65">
        <v>41422</v>
      </c>
      <c r="H26" s="65">
        <f t="shared" si="1"/>
        <v>409206</v>
      </c>
    </row>
    <row r="27" spans="2:14" ht="11.25" x14ac:dyDescent="0.2">
      <c r="B27" s="4">
        <v>6917802</v>
      </c>
      <c r="C27" s="4">
        <v>1246148</v>
      </c>
      <c r="D27" s="4">
        <f t="shared" si="0"/>
        <v>8163950</v>
      </c>
      <c r="F27" s="65">
        <v>369383</v>
      </c>
      <c r="G27" s="65">
        <v>40412</v>
      </c>
      <c r="H27" s="65">
        <f t="shared" si="1"/>
        <v>409795</v>
      </c>
    </row>
    <row r="28" spans="2:14" ht="11.25" x14ac:dyDescent="0.2">
      <c r="B28" s="4">
        <v>6940317</v>
      </c>
      <c r="C28" s="4">
        <v>1227967</v>
      </c>
      <c r="D28" s="4">
        <f t="shared" si="0"/>
        <v>8168284</v>
      </c>
      <c r="F28" s="65">
        <v>371243</v>
      </c>
      <c r="G28" s="65">
        <v>39719</v>
      </c>
      <c r="H28" s="65">
        <f t="shared" si="1"/>
        <v>410962</v>
      </c>
      <c r="J28" s="106"/>
      <c r="K28" s="106"/>
      <c r="L28" s="106"/>
    </row>
    <row r="29" spans="2:14" ht="11.25" x14ac:dyDescent="0.2">
      <c r="B29" s="4">
        <v>6922687</v>
      </c>
      <c r="C29" s="4">
        <v>1257580</v>
      </c>
      <c r="D29" s="4">
        <f t="shared" si="0"/>
        <v>8180267</v>
      </c>
      <c r="F29" s="65">
        <v>372397</v>
      </c>
      <c r="G29" s="65">
        <v>39286</v>
      </c>
      <c r="H29" s="65">
        <f t="shared" si="1"/>
        <v>411683</v>
      </c>
    </row>
    <row r="30" spans="2:14" ht="11.25" x14ac:dyDescent="0.2">
      <c r="B30" s="4">
        <v>6927818</v>
      </c>
      <c r="C30" s="4">
        <v>1243533</v>
      </c>
      <c r="D30" s="4">
        <f t="shared" si="0"/>
        <v>8171351</v>
      </c>
      <c r="F30" s="65">
        <v>371936</v>
      </c>
      <c r="G30" s="65">
        <v>38976</v>
      </c>
      <c r="H30" s="65">
        <f t="shared" si="1"/>
        <v>410912</v>
      </c>
    </row>
    <row r="31" spans="2:14" ht="11.25" x14ac:dyDescent="0.2">
      <c r="B31" s="4">
        <v>6873849</v>
      </c>
      <c r="C31" s="4">
        <v>1250722</v>
      </c>
      <c r="D31" s="4">
        <f t="shared" si="0"/>
        <v>8124571</v>
      </c>
      <c r="F31" s="65">
        <v>372983</v>
      </c>
      <c r="G31" s="65">
        <v>38590</v>
      </c>
      <c r="H31" s="65">
        <f t="shared" si="1"/>
        <v>411573</v>
      </c>
    </row>
    <row r="32" spans="2:14" ht="11.25" x14ac:dyDescent="0.2">
      <c r="B32" s="4">
        <v>6844983</v>
      </c>
      <c r="C32" s="4">
        <v>1250799</v>
      </c>
      <c r="D32" s="4">
        <f t="shared" si="0"/>
        <v>8095782</v>
      </c>
      <c r="F32" s="65">
        <v>373610</v>
      </c>
      <c r="G32" s="65">
        <v>38693</v>
      </c>
      <c r="H32" s="65">
        <f t="shared" si="1"/>
        <v>412303</v>
      </c>
    </row>
    <row r="33" spans="2:9" ht="11.25" x14ac:dyDescent="0.2">
      <c r="B33" s="4">
        <v>6828050</v>
      </c>
      <c r="C33" s="4">
        <v>1255032</v>
      </c>
      <c r="D33" s="4">
        <f t="shared" si="0"/>
        <v>8083082</v>
      </c>
      <c r="F33" s="65">
        <v>374258</v>
      </c>
      <c r="G33" s="65">
        <v>37025</v>
      </c>
      <c r="H33" s="65">
        <f t="shared" si="1"/>
        <v>411283</v>
      </c>
      <c r="I33" s="4"/>
    </row>
    <row r="34" spans="2:9" ht="11.25" x14ac:dyDescent="0.2">
      <c r="B34" s="76">
        <v>6829703</v>
      </c>
      <c r="C34" s="74">
        <v>1250925</v>
      </c>
      <c r="D34" s="19">
        <f t="shared" si="0"/>
        <v>8080628</v>
      </c>
      <c r="F34" s="76">
        <v>375171</v>
      </c>
      <c r="G34" s="74">
        <v>35879</v>
      </c>
      <c r="H34" s="74">
        <f t="shared" si="1"/>
        <v>411050</v>
      </c>
    </row>
    <row r="35" spans="2:9" ht="11.25" x14ac:dyDescent="0.2">
      <c r="B35" s="57" t="s">
        <v>245</v>
      </c>
      <c r="F35" s="57" t="s">
        <v>245</v>
      </c>
    </row>
    <row r="38" spans="2:9" ht="12.75" x14ac:dyDescent="0.2">
      <c r="B38" s="75" t="s">
        <v>124</v>
      </c>
    </row>
    <row r="42" spans="2:9" ht="12.95" customHeight="1" x14ac:dyDescent="0.2">
      <c r="G42" s="106"/>
      <c r="H42" s="106"/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workbookViewId="0">
      <selection activeCell="D34" sqref="D34"/>
    </sheetView>
  </sheetViews>
  <sheetFormatPr defaultColWidth="9.33203125" defaultRowHeight="12.95" customHeight="1" x14ac:dyDescent="0.2"/>
  <cols>
    <col min="1" max="1" width="2.83203125" style="57" customWidth="1"/>
    <col min="2" max="2" width="26.1640625" style="57" customWidth="1"/>
    <col min="3" max="3" width="18.1640625" style="57" customWidth="1"/>
    <col min="4" max="4" width="22.6640625" style="57" customWidth="1"/>
    <col min="5" max="5" width="20.1640625" style="57" customWidth="1"/>
    <col min="6" max="16384" width="9.33203125" style="57"/>
  </cols>
  <sheetData>
    <row r="2" spans="2:10" ht="15.75" x14ac:dyDescent="0.25">
      <c r="B2" s="125" t="s">
        <v>131</v>
      </c>
      <c r="C2" s="125"/>
      <c r="D2" s="125"/>
      <c r="E2" s="125"/>
      <c r="F2" s="125"/>
    </row>
    <row r="3" spans="2:10" ht="15.75" x14ac:dyDescent="0.25">
      <c r="B3" s="58"/>
      <c r="C3" s="58"/>
      <c r="D3" s="58"/>
      <c r="E3" s="58"/>
      <c r="F3" s="58"/>
    </row>
    <row r="4" spans="2:10" ht="11.25" x14ac:dyDescent="0.2">
      <c r="B4" s="124"/>
      <c r="C4" s="124"/>
      <c r="D4" s="124"/>
      <c r="E4" s="124"/>
    </row>
    <row r="5" spans="2:10" ht="22.5" x14ac:dyDescent="0.2">
      <c r="B5" s="30" t="s">
        <v>125</v>
      </c>
      <c r="C5" s="51" t="s">
        <v>65</v>
      </c>
      <c r="D5" s="51" t="s">
        <v>66</v>
      </c>
      <c r="E5" s="51" t="s">
        <v>59</v>
      </c>
      <c r="F5" s="124"/>
    </row>
    <row r="6" spans="2:10" ht="11.25" x14ac:dyDescent="0.2">
      <c r="B6" s="57" t="s">
        <v>2</v>
      </c>
      <c r="C6" s="4">
        <v>1241414</v>
      </c>
      <c r="D6" s="4">
        <v>183262</v>
      </c>
      <c r="E6" s="4">
        <v>1424676</v>
      </c>
      <c r="F6" s="124"/>
      <c r="H6" s="4"/>
    </row>
    <row r="7" spans="2:10" ht="11.25" x14ac:dyDescent="0.2">
      <c r="B7" s="57" t="s">
        <v>79</v>
      </c>
      <c r="C7" s="65">
        <v>819432</v>
      </c>
      <c r="D7" s="65">
        <v>37256</v>
      </c>
      <c r="E7" s="65">
        <v>856688</v>
      </c>
      <c r="F7" s="124"/>
      <c r="G7" s="106"/>
      <c r="H7" s="123"/>
      <c r="I7" s="106"/>
      <c r="J7" s="106"/>
    </row>
    <row r="8" spans="2:10" ht="11.25" x14ac:dyDescent="0.2">
      <c r="B8" s="57" t="s">
        <v>3</v>
      </c>
      <c r="C8" s="61">
        <v>0</v>
      </c>
      <c r="D8" s="61">
        <v>229</v>
      </c>
      <c r="E8" s="65">
        <v>229</v>
      </c>
      <c r="F8" s="124"/>
      <c r="H8" s="4"/>
    </row>
    <row r="9" spans="2:10" ht="11.25" x14ac:dyDescent="0.2">
      <c r="B9" s="57" t="s">
        <v>81</v>
      </c>
      <c r="C9" s="65">
        <v>49598</v>
      </c>
      <c r="D9" s="61">
        <v>70</v>
      </c>
      <c r="E9" s="65">
        <v>49668</v>
      </c>
      <c r="F9" s="124"/>
      <c r="H9" s="4"/>
    </row>
    <row r="10" spans="2:10" ht="11.25" x14ac:dyDescent="0.2">
      <c r="B10" s="57" t="s">
        <v>126</v>
      </c>
      <c r="C10" s="65">
        <v>969675</v>
      </c>
      <c r="D10" s="65">
        <v>2044</v>
      </c>
      <c r="E10" s="65">
        <v>971719</v>
      </c>
      <c r="F10" s="124"/>
      <c r="J10" s="4"/>
    </row>
    <row r="11" spans="2:10" ht="11.25" x14ac:dyDescent="0.2">
      <c r="B11" s="57" t="s">
        <v>127</v>
      </c>
      <c r="C11" s="65">
        <v>1232594</v>
      </c>
      <c r="D11" s="65">
        <v>33202</v>
      </c>
      <c r="E11" s="65">
        <v>1265796</v>
      </c>
      <c r="F11" s="124"/>
    </row>
    <row r="12" spans="2:10" ht="11.25" x14ac:dyDescent="0.2">
      <c r="B12" s="57" t="s">
        <v>128</v>
      </c>
      <c r="C12" s="65">
        <v>3365680</v>
      </c>
      <c r="D12" s="65">
        <v>203772</v>
      </c>
      <c r="E12" s="65">
        <v>3569452</v>
      </c>
      <c r="F12" s="124"/>
      <c r="J12" s="4"/>
    </row>
    <row r="13" spans="2:10" ht="11.25" x14ac:dyDescent="0.2">
      <c r="B13" s="77" t="s">
        <v>129</v>
      </c>
      <c r="C13" s="74">
        <v>1146998</v>
      </c>
      <c r="D13" s="74">
        <v>30563</v>
      </c>
      <c r="E13" s="78">
        <v>1177561</v>
      </c>
      <c r="F13" s="124"/>
    </row>
    <row r="14" spans="2:10" ht="11.25" x14ac:dyDescent="0.2">
      <c r="B14" s="149" t="s">
        <v>130</v>
      </c>
      <c r="C14" s="150"/>
      <c r="D14" s="150"/>
      <c r="F14" s="124"/>
    </row>
    <row r="15" spans="2:10" ht="11.25" x14ac:dyDescent="0.2">
      <c r="B15" s="18" t="s">
        <v>28</v>
      </c>
      <c r="C15" s="79"/>
      <c r="D15" s="79"/>
      <c r="F15" s="124"/>
    </row>
    <row r="16" spans="2:10" ht="11.25" x14ac:dyDescent="0.2">
      <c r="F16" s="124"/>
    </row>
    <row r="17" spans="2:6" ht="11.25" x14ac:dyDescent="0.2">
      <c r="F17" s="124"/>
    </row>
    <row r="19" spans="2:6" ht="11.25" x14ac:dyDescent="0.2">
      <c r="B19" s="61"/>
    </row>
  </sheetData>
  <mergeCells count="4">
    <mergeCell ref="B2:F2"/>
    <mergeCell ref="B4:E4"/>
    <mergeCell ref="F5:F17"/>
    <mergeCell ref="B14:D14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H23" sqref="H23"/>
    </sheetView>
  </sheetViews>
  <sheetFormatPr defaultColWidth="9.33203125" defaultRowHeight="12.95" customHeight="1" x14ac:dyDescent="0.2"/>
  <cols>
    <col min="1" max="1" width="2.83203125" style="57" customWidth="1"/>
    <col min="2" max="2" width="21.33203125" style="57" customWidth="1"/>
    <col min="3" max="3" width="14.1640625" style="57" customWidth="1"/>
    <col min="4" max="4" width="20.33203125" style="57" customWidth="1"/>
    <col min="5" max="16384" width="9.33203125" style="57"/>
  </cols>
  <sheetData>
    <row r="2" spans="2:10" ht="15.75" x14ac:dyDescent="0.25">
      <c r="B2" s="58" t="s">
        <v>149</v>
      </c>
    </row>
    <row r="3" spans="2:10" ht="11.25" x14ac:dyDescent="0.2">
      <c r="B3" s="57" t="s">
        <v>122</v>
      </c>
    </row>
    <row r="6" spans="2:10" ht="22.5" x14ac:dyDescent="0.2">
      <c r="B6" s="30" t="s">
        <v>132</v>
      </c>
      <c r="C6" s="51" t="s">
        <v>65</v>
      </c>
      <c r="D6" s="51" t="s">
        <v>66</v>
      </c>
      <c r="F6" s="61"/>
      <c r="G6" s="61"/>
      <c r="H6" s="61"/>
      <c r="I6" s="61"/>
      <c r="J6" s="61"/>
    </row>
    <row r="7" spans="2:10" ht="11.25" x14ac:dyDescent="0.2">
      <c r="B7" s="80">
        <v>1</v>
      </c>
      <c r="C7" s="4">
        <v>1498462</v>
      </c>
      <c r="D7" s="4">
        <v>102116</v>
      </c>
      <c r="F7" s="106"/>
      <c r="G7" s="106"/>
      <c r="H7" s="106"/>
      <c r="I7" s="106"/>
      <c r="J7" s="61"/>
    </row>
    <row r="8" spans="2:10" ht="11.25" x14ac:dyDescent="0.2">
      <c r="B8" s="80">
        <v>2</v>
      </c>
      <c r="C8" s="4">
        <v>882388</v>
      </c>
      <c r="D8" s="4">
        <v>142792</v>
      </c>
    </row>
    <row r="9" spans="2:10" ht="11.25" x14ac:dyDescent="0.2">
      <c r="B9" s="80">
        <v>3</v>
      </c>
      <c r="C9" s="4">
        <v>728580</v>
      </c>
      <c r="D9" s="4">
        <v>42634</v>
      </c>
    </row>
    <row r="10" spans="2:10" ht="11.25" x14ac:dyDescent="0.2">
      <c r="B10" s="77" t="s">
        <v>133</v>
      </c>
      <c r="C10" s="19">
        <v>598297</v>
      </c>
      <c r="D10" s="19">
        <v>8335</v>
      </c>
    </row>
    <row r="11" spans="2:10" ht="11.25" x14ac:dyDescent="0.2">
      <c r="B11" s="18" t="s">
        <v>28</v>
      </c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4"/>
  <sheetViews>
    <sheetView workbookViewId="0">
      <selection activeCell="C86" sqref="C86"/>
    </sheetView>
  </sheetViews>
  <sheetFormatPr defaultColWidth="9.33203125" defaultRowHeight="12.95" customHeight="1" x14ac:dyDescent="0.2"/>
  <cols>
    <col min="1" max="1" width="2.83203125" style="57" customWidth="1"/>
    <col min="2" max="2" width="24.5" style="57" customWidth="1"/>
    <col min="3" max="3" width="19" style="57" customWidth="1"/>
    <col min="4" max="4" width="22" style="57" customWidth="1"/>
    <col min="5" max="5" width="14.33203125" style="57" customWidth="1"/>
    <col min="6" max="6" width="14.5" style="57" customWidth="1"/>
    <col min="7" max="7" width="19.5" style="57" customWidth="1"/>
    <col min="8" max="8" width="15.33203125" style="57" customWidth="1"/>
    <col min="9" max="9" width="15.83203125" style="57" customWidth="1"/>
    <col min="10" max="10" width="12.5" style="57" customWidth="1"/>
    <col min="11" max="11" width="14.5" style="57" customWidth="1"/>
    <col min="12" max="12" width="12.1640625" style="57" customWidth="1"/>
    <col min="13" max="13" width="13" style="57" customWidth="1"/>
    <col min="14" max="14" width="14.83203125" style="57" customWidth="1"/>
    <col min="15" max="16384" width="9.33203125" style="57"/>
  </cols>
  <sheetData>
    <row r="2" spans="2:8" ht="15.75" x14ac:dyDescent="0.25">
      <c r="B2" s="58" t="s">
        <v>247</v>
      </c>
    </row>
    <row r="5" spans="2:8" ht="15.75" customHeight="1" x14ac:dyDescent="0.2">
      <c r="B5" s="30" t="s">
        <v>196</v>
      </c>
      <c r="C5" s="51" t="s">
        <v>135</v>
      </c>
      <c r="D5" s="51" t="s">
        <v>136</v>
      </c>
      <c r="E5" s="51" t="s">
        <v>59</v>
      </c>
    </row>
    <row r="6" spans="2:8" ht="11.25" x14ac:dyDescent="0.2">
      <c r="B6" s="101" t="s">
        <v>47</v>
      </c>
      <c r="C6" s="4">
        <v>3384976</v>
      </c>
      <c r="D6" s="4">
        <v>3082353</v>
      </c>
      <c r="E6" s="4">
        <f>C6+D6</f>
        <v>6467329</v>
      </c>
    </row>
    <row r="7" spans="2:8" ht="11.25" x14ac:dyDescent="0.2">
      <c r="B7" s="101" t="s">
        <v>48</v>
      </c>
      <c r="C7" s="4">
        <v>3392259</v>
      </c>
      <c r="D7" s="4">
        <v>3084090</v>
      </c>
      <c r="E7" s="4">
        <f t="shared" ref="E7:E17" si="0">C7+D7</f>
        <v>6476349</v>
      </c>
    </row>
    <row r="8" spans="2:8" ht="11.25" x14ac:dyDescent="0.2">
      <c r="B8" s="101" t="s">
        <v>49</v>
      </c>
      <c r="C8" s="4">
        <v>3394856</v>
      </c>
      <c r="D8" s="4">
        <v>3087896</v>
      </c>
      <c r="E8" s="4">
        <f t="shared" si="0"/>
        <v>6482752</v>
      </c>
    </row>
    <row r="9" spans="2:8" ht="11.25" x14ac:dyDescent="0.2">
      <c r="B9" s="101" t="s">
        <v>50</v>
      </c>
      <c r="C9" s="4">
        <v>3396131</v>
      </c>
      <c r="D9" s="4">
        <v>3091344</v>
      </c>
      <c r="E9" s="4">
        <f t="shared" si="0"/>
        <v>6487475</v>
      </c>
      <c r="G9" s="106"/>
      <c r="H9" s="106"/>
    </row>
    <row r="10" spans="2:8" ht="11.25" x14ac:dyDescent="0.2">
      <c r="B10" s="101" t="s">
        <v>51</v>
      </c>
      <c r="C10" s="4">
        <v>3417902</v>
      </c>
      <c r="D10" s="4">
        <v>3095707</v>
      </c>
      <c r="E10" s="4">
        <f t="shared" si="0"/>
        <v>6513609</v>
      </c>
    </row>
    <row r="11" spans="2:8" ht="11.25" x14ac:dyDescent="0.2">
      <c r="B11" s="101" t="s">
        <v>52</v>
      </c>
      <c r="C11" s="4">
        <v>3430857</v>
      </c>
      <c r="D11" s="4">
        <v>3106364</v>
      </c>
      <c r="E11" s="4">
        <f t="shared" si="0"/>
        <v>6537221</v>
      </c>
    </row>
    <row r="12" spans="2:8" ht="11.25" x14ac:dyDescent="0.2">
      <c r="B12" s="101" t="s">
        <v>53</v>
      </c>
      <c r="C12" s="4">
        <v>3423465</v>
      </c>
      <c r="D12" s="4">
        <v>3099381</v>
      </c>
      <c r="E12" s="4">
        <f t="shared" si="0"/>
        <v>6522846</v>
      </c>
    </row>
    <row r="13" spans="2:8" ht="11.25" x14ac:dyDescent="0.2">
      <c r="B13" s="101" t="s">
        <v>54</v>
      </c>
      <c r="C13" s="4">
        <v>3428990</v>
      </c>
      <c r="D13" s="4">
        <v>3105844</v>
      </c>
      <c r="E13" s="4">
        <f t="shared" si="0"/>
        <v>6534834</v>
      </c>
    </row>
    <row r="14" spans="2:8" ht="11.25" x14ac:dyDescent="0.2">
      <c r="B14" s="101" t="s">
        <v>55</v>
      </c>
      <c r="C14" s="4">
        <v>3433388</v>
      </c>
      <c r="D14" s="4">
        <v>3108006</v>
      </c>
      <c r="E14" s="4">
        <f t="shared" si="0"/>
        <v>6541394</v>
      </c>
    </row>
    <row r="15" spans="2:8" ht="11.25" x14ac:dyDescent="0.2">
      <c r="B15" s="101" t="s">
        <v>56</v>
      </c>
      <c r="C15" s="4">
        <v>3429839</v>
      </c>
      <c r="D15" s="4">
        <v>3110902</v>
      </c>
      <c r="E15" s="4">
        <f t="shared" si="0"/>
        <v>6540741</v>
      </c>
    </row>
    <row r="16" spans="2:8" ht="11.25" x14ac:dyDescent="0.2">
      <c r="B16" s="101" t="s">
        <v>57</v>
      </c>
      <c r="C16" s="4">
        <v>3424186</v>
      </c>
      <c r="D16" s="4">
        <v>3100170</v>
      </c>
      <c r="E16" s="4">
        <f t="shared" si="0"/>
        <v>6524356</v>
      </c>
    </row>
    <row r="17" spans="2:8" ht="11.25" x14ac:dyDescent="0.2">
      <c r="B17" s="116" t="s">
        <v>58</v>
      </c>
      <c r="C17" s="19">
        <v>3426237</v>
      </c>
      <c r="D17" s="19">
        <v>3101075</v>
      </c>
      <c r="E17" s="19">
        <f t="shared" si="0"/>
        <v>6527312</v>
      </c>
    </row>
    <row r="18" spans="2:8" ht="11.25" x14ac:dyDescent="0.2">
      <c r="B18" s="79" t="s">
        <v>138</v>
      </c>
      <c r="C18" s="4"/>
      <c r="D18" s="4"/>
      <c r="E18" s="4"/>
    </row>
    <row r="19" spans="2:8" ht="11.25" x14ac:dyDescent="0.2">
      <c r="B19" s="79" t="s">
        <v>28</v>
      </c>
      <c r="C19" s="4"/>
      <c r="D19" s="4"/>
      <c r="E19" s="4"/>
    </row>
    <row r="20" spans="2:8" ht="11.25" x14ac:dyDescent="0.2">
      <c r="C20" s="4"/>
      <c r="D20" s="4"/>
      <c r="E20" s="4"/>
    </row>
    <row r="21" spans="2:8" ht="11.25" x14ac:dyDescent="0.2">
      <c r="C21" s="4"/>
      <c r="D21" s="4"/>
      <c r="E21" s="4"/>
    </row>
    <row r="22" spans="2:8" ht="11.25" x14ac:dyDescent="0.2">
      <c r="B22" s="60" t="s">
        <v>134</v>
      </c>
      <c r="C22" s="4"/>
      <c r="D22" s="4"/>
      <c r="E22" s="4"/>
    </row>
    <row r="23" spans="2:8" ht="11.25" x14ac:dyDescent="0.2">
      <c r="C23" s="4"/>
      <c r="D23" s="4"/>
      <c r="E23" s="4"/>
    </row>
    <row r="24" spans="2:8" ht="11.25" x14ac:dyDescent="0.2">
      <c r="C24" s="4"/>
      <c r="D24" s="4"/>
      <c r="E24" s="4"/>
    </row>
    <row r="25" spans="2:8" ht="11.25" x14ac:dyDescent="0.2">
      <c r="C25" s="4"/>
      <c r="D25" s="4"/>
      <c r="E25" s="4"/>
    </row>
    <row r="26" spans="2:8" ht="11.25" x14ac:dyDescent="0.2">
      <c r="C26" s="4"/>
      <c r="D26" s="4"/>
      <c r="E26" s="4"/>
    </row>
    <row r="27" spans="2:8" ht="11.25" x14ac:dyDescent="0.2">
      <c r="C27" s="4"/>
      <c r="D27" s="4"/>
      <c r="E27" s="4"/>
      <c r="G27" s="106"/>
      <c r="H27" s="106"/>
    </row>
    <row r="28" spans="2:8" ht="11.25" x14ac:dyDescent="0.2">
      <c r="C28" s="4"/>
      <c r="D28" s="4"/>
      <c r="E28" s="4"/>
    </row>
    <row r="29" spans="2:8" ht="11.25" x14ac:dyDescent="0.2">
      <c r="C29" s="4"/>
      <c r="D29" s="4"/>
      <c r="E29" s="4"/>
    </row>
    <row r="30" spans="2:8" ht="11.25" x14ac:dyDescent="0.2">
      <c r="C30" s="4"/>
      <c r="D30" s="4"/>
      <c r="E30" s="4"/>
    </row>
    <row r="31" spans="2:8" ht="11.25" x14ac:dyDescent="0.2">
      <c r="C31" s="4"/>
      <c r="D31" s="4"/>
      <c r="E31" s="4"/>
    </row>
    <row r="32" spans="2:8" ht="11.25" x14ac:dyDescent="0.2">
      <c r="C32" s="4"/>
      <c r="D32" s="4"/>
      <c r="E32" s="4"/>
    </row>
    <row r="33" spans="2:13" ht="11.25" x14ac:dyDescent="0.2">
      <c r="C33" s="4"/>
      <c r="D33" s="4"/>
      <c r="E33" s="4"/>
    </row>
    <row r="34" spans="2:13" ht="11.25" x14ac:dyDescent="0.2">
      <c r="C34" s="4"/>
      <c r="D34" s="4"/>
      <c r="E34" s="4"/>
    </row>
    <row r="35" spans="2:13" ht="11.25" x14ac:dyDescent="0.2">
      <c r="C35" s="4"/>
      <c r="D35" s="4"/>
      <c r="E35" s="4"/>
    </row>
    <row r="36" spans="2:13" ht="11.25" x14ac:dyDescent="0.2">
      <c r="C36" s="4"/>
      <c r="D36" s="4"/>
      <c r="E36" s="4"/>
    </row>
    <row r="37" spans="2:13" ht="11.25" x14ac:dyDescent="0.2">
      <c r="C37" s="4"/>
      <c r="D37" s="4"/>
      <c r="E37" s="4"/>
    </row>
    <row r="38" spans="2:13" ht="11.25" x14ac:dyDescent="0.2">
      <c r="C38" s="4"/>
      <c r="D38" s="4"/>
      <c r="E38" s="4"/>
    </row>
    <row r="39" spans="2:13" ht="11.25" x14ac:dyDescent="0.2">
      <c r="C39" s="4"/>
      <c r="D39" s="4"/>
      <c r="E39" s="4"/>
    </row>
    <row r="40" spans="2:13" ht="11.25" x14ac:dyDescent="0.2">
      <c r="C40" s="4"/>
      <c r="D40" s="4"/>
      <c r="E40" s="4"/>
    </row>
    <row r="41" spans="2:13" ht="11.25" x14ac:dyDescent="0.2">
      <c r="C41" s="4"/>
      <c r="D41" s="4"/>
      <c r="E41" s="4"/>
    </row>
    <row r="42" spans="2:13" ht="11.25" x14ac:dyDescent="0.2">
      <c r="C42" s="4"/>
      <c r="D42" s="4"/>
      <c r="E42" s="4"/>
    </row>
    <row r="43" spans="2:13" ht="11.25" x14ac:dyDescent="0.2">
      <c r="C43" s="4"/>
      <c r="D43" s="4"/>
      <c r="E43" s="4"/>
    </row>
    <row r="44" spans="2:13" ht="15.75" x14ac:dyDescent="0.25">
      <c r="B44" s="58" t="s">
        <v>248</v>
      </c>
    </row>
    <row r="47" spans="2:13" ht="11.25" x14ac:dyDescent="0.2">
      <c r="B47" s="30" t="s">
        <v>196</v>
      </c>
      <c r="C47" s="96" t="s">
        <v>135</v>
      </c>
      <c r="D47" s="96" t="s">
        <v>136</v>
      </c>
      <c r="E47" s="51" t="s">
        <v>59</v>
      </c>
      <c r="H47" s="62"/>
      <c r="I47" s="62"/>
      <c r="J47" s="62"/>
      <c r="K47" s="62"/>
      <c r="L47" s="62"/>
      <c r="M47" s="62"/>
    </row>
    <row r="48" spans="2:13" ht="11.25" x14ac:dyDescent="0.2">
      <c r="B48" s="101" t="s">
        <v>47</v>
      </c>
      <c r="C48" s="4">
        <v>60811</v>
      </c>
      <c r="D48" s="4">
        <v>299766</v>
      </c>
      <c r="E48" s="4">
        <f>C48+D48</f>
        <v>360577</v>
      </c>
    </row>
    <row r="49" spans="2:8" ht="11.25" x14ac:dyDescent="0.2">
      <c r="B49" s="101" t="s">
        <v>48</v>
      </c>
      <c r="C49" s="4">
        <v>60747</v>
      </c>
      <c r="D49" s="4">
        <v>300594</v>
      </c>
      <c r="E49" s="4">
        <f t="shared" ref="E49:E59" si="1">C49+D49</f>
        <v>361341</v>
      </c>
      <c r="G49" s="106"/>
      <c r="H49" s="106"/>
    </row>
    <row r="50" spans="2:8" ht="11.25" x14ac:dyDescent="0.2">
      <c r="B50" s="101" t="s">
        <v>49</v>
      </c>
      <c r="C50" s="4">
        <v>60735</v>
      </c>
      <c r="D50" s="4">
        <v>302538</v>
      </c>
      <c r="E50" s="4">
        <f t="shared" si="1"/>
        <v>363273</v>
      </c>
    </row>
    <row r="51" spans="2:8" ht="11.25" x14ac:dyDescent="0.2">
      <c r="B51" s="101" t="s">
        <v>50</v>
      </c>
      <c r="C51" s="4">
        <v>60830</v>
      </c>
      <c r="D51" s="4">
        <v>305902</v>
      </c>
      <c r="E51" s="4">
        <f t="shared" si="1"/>
        <v>366732</v>
      </c>
    </row>
    <row r="52" spans="2:8" ht="11.25" x14ac:dyDescent="0.2">
      <c r="B52" s="101" t="s">
        <v>51</v>
      </c>
      <c r="C52" s="4">
        <v>61028</v>
      </c>
      <c r="D52" s="4">
        <v>307304</v>
      </c>
      <c r="E52" s="4">
        <f t="shared" si="1"/>
        <v>368332</v>
      </c>
    </row>
    <row r="53" spans="2:8" ht="11.25" x14ac:dyDescent="0.2">
      <c r="B53" s="101" t="s">
        <v>52</v>
      </c>
      <c r="C53" s="4">
        <v>61101</v>
      </c>
      <c r="D53" s="4">
        <v>309088</v>
      </c>
      <c r="E53" s="4">
        <f t="shared" si="1"/>
        <v>370189</v>
      </c>
    </row>
    <row r="54" spans="2:8" ht="11.25" x14ac:dyDescent="0.2">
      <c r="B54" s="101" t="s">
        <v>53</v>
      </c>
      <c r="C54" s="4">
        <v>61072</v>
      </c>
      <c r="D54" s="4">
        <v>310247</v>
      </c>
      <c r="E54" s="4">
        <f t="shared" si="1"/>
        <v>371319</v>
      </c>
    </row>
    <row r="55" spans="2:8" ht="11.25" x14ac:dyDescent="0.2">
      <c r="B55" s="101" t="s">
        <v>54</v>
      </c>
      <c r="C55" s="4">
        <v>60591</v>
      </c>
      <c r="D55" s="4">
        <v>310255</v>
      </c>
      <c r="E55" s="4">
        <f t="shared" si="1"/>
        <v>370846</v>
      </c>
    </row>
    <row r="56" spans="2:8" ht="11.25" x14ac:dyDescent="0.2">
      <c r="B56" s="101" t="s">
        <v>55</v>
      </c>
      <c r="C56" s="4">
        <v>60712</v>
      </c>
      <c r="D56" s="4">
        <v>311179</v>
      </c>
      <c r="E56" s="4">
        <f t="shared" si="1"/>
        <v>371891</v>
      </c>
    </row>
    <row r="57" spans="2:8" ht="11.25" x14ac:dyDescent="0.2">
      <c r="B57" s="101" t="s">
        <v>56</v>
      </c>
      <c r="C57" s="4">
        <v>60511</v>
      </c>
      <c r="D57" s="4">
        <v>312007</v>
      </c>
      <c r="E57" s="4">
        <f t="shared" si="1"/>
        <v>372518</v>
      </c>
    </row>
    <row r="58" spans="2:8" ht="11.25" x14ac:dyDescent="0.2">
      <c r="B58" s="101" t="s">
        <v>57</v>
      </c>
      <c r="C58" s="4">
        <v>60184</v>
      </c>
      <c r="D58" s="65">
        <v>312984</v>
      </c>
      <c r="E58" s="4">
        <f t="shared" si="1"/>
        <v>373168</v>
      </c>
    </row>
    <row r="59" spans="2:8" ht="11.25" x14ac:dyDescent="0.2">
      <c r="B59" s="116" t="s">
        <v>58</v>
      </c>
      <c r="C59" s="19">
        <v>60145</v>
      </c>
      <c r="D59" s="19">
        <v>313938</v>
      </c>
      <c r="E59" s="19">
        <f t="shared" si="1"/>
        <v>374083</v>
      </c>
    </row>
    <row r="60" spans="2:8" ht="11.25" x14ac:dyDescent="0.2">
      <c r="B60" s="79" t="s">
        <v>138</v>
      </c>
      <c r="C60" s="4"/>
      <c r="D60" s="4"/>
      <c r="E60" s="4"/>
    </row>
    <row r="61" spans="2:8" ht="11.25" x14ac:dyDescent="0.2">
      <c r="B61" s="79" t="s">
        <v>28</v>
      </c>
      <c r="C61" s="4"/>
      <c r="D61" s="4"/>
      <c r="E61" s="4"/>
    </row>
    <row r="62" spans="2:8" ht="11.25" x14ac:dyDescent="0.2">
      <c r="C62" s="81"/>
      <c r="D62" s="81"/>
    </row>
    <row r="64" spans="2:8" ht="11.25" x14ac:dyDescent="0.2">
      <c r="B64" s="66" t="s">
        <v>137</v>
      </c>
    </row>
  </sheetData>
  <pageMargins left="0.7" right="0.7" top="0.75" bottom="0.75" header="0.3" footer="0.3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81"/>
  <sheetViews>
    <sheetView workbookViewId="0">
      <selection activeCell="N27" sqref="N27"/>
    </sheetView>
  </sheetViews>
  <sheetFormatPr defaultColWidth="9.33203125" defaultRowHeight="12.95" customHeight="1" x14ac:dyDescent="0.2"/>
  <cols>
    <col min="1" max="1" width="2.83203125" style="57" customWidth="1"/>
    <col min="2" max="2" width="22.33203125" style="57" customWidth="1"/>
    <col min="3" max="3" width="16.1640625" style="57" customWidth="1"/>
    <col min="4" max="4" width="21.83203125" style="57" customWidth="1"/>
    <col min="5" max="5" width="17.33203125" style="57" customWidth="1"/>
    <col min="6" max="16384" width="9.33203125" style="57"/>
  </cols>
  <sheetData>
    <row r="2" spans="2:9" ht="15.75" x14ac:dyDescent="0.25">
      <c r="B2" s="58" t="s">
        <v>249</v>
      </c>
    </row>
    <row r="5" spans="2:9" ht="22.5" x14ac:dyDescent="0.2">
      <c r="B5" s="30" t="s">
        <v>196</v>
      </c>
      <c r="C5" s="51" t="s">
        <v>65</v>
      </c>
      <c r="D5" s="51" t="s">
        <v>66</v>
      </c>
    </row>
    <row r="6" spans="2:9" ht="12.95" customHeight="1" x14ac:dyDescent="0.2">
      <c r="B6" s="101" t="s">
        <v>47</v>
      </c>
      <c r="C6" s="4">
        <v>4699341</v>
      </c>
      <c r="D6" s="4">
        <v>342813</v>
      </c>
    </row>
    <row r="7" spans="2:9" ht="12.95" customHeight="1" x14ac:dyDescent="0.2">
      <c r="B7" s="101" t="s">
        <v>48</v>
      </c>
      <c r="C7" s="4">
        <v>4708682</v>
      </c>
      <c r="D7" s="4">
        <v>343329</v>
      </c>
    </row>
    <row r="8" spans="2:9" ht="12.95" customHeight="1" x14ac:dyDescent="0.2">
      <c r="B8" s="101" t="s">
        <v>49</v>
      </c>
      <c r="C8" s="4">
        <v>4717682</v>
      </c>
      <c r="D8" s="4">
        <v>344963</v>
      </c>
      <c r="G8" s="106"/>
      <c r="H8" s="106"/>
      <c r="I8" s="106"/>
    </row>
    <row r="9" spans="2:9" ht="12.95" customHeight="1" x14ac:dyDescent="0.2">
      <c r="B9" s="101" t="s">
        <v>50</v>
      </c>
      <c r="C9" s="4">
        <v>4727671</v>
      </c>
      <c r="D9" s="4">
        <v>348305</v>
      </c>
    </row>
    <row r="10" spans="2:9" ht="12.95" customHeight="1" x14ac:dyDescent="0.2">
      <c r="B10" s="101" t="s">
        <v>51</v>
      </c>
      <c r="C10" s="4">
        <v>4753496</v>
      </c>
      <c r="D10" s="4">
        <v>349651</v>
      </c>
    </row>
    <row r="11" spans="2:9" ht="12.95" customHeight="1" x14ac:dyDescent="0.2">
      <c r="B11" s="101" t="s">
        <v>52</v>
      </c>
      <c r="C11" s="4">
        <v>4776731</v>
      </c>
      <c r="D11" s="4">
        <v>351412</v>
      </c>
    </row>
    <row r="12" spans="2:9" ht="12.95" customHeight="1" x14ac:dyDescent="0.2">
      <c r="B12" s="101" t="s">
        <v>53</v>
      </c>
      <c r="C12" s="4">
        <v>4762825</v>
      </c>
      <c r="D12" s="4">
        <v>352387</v>
      </c>
    </row>
    <row r="13" spans="2:9" ht="12.95" customHeight="1" x14ac:dyDescent="0.2">
      <c r="B13" s="101" t="s">
        <v>54</v>
      </c>
      <c r="C13" s="65">
        <v>4770306</v>
      </c>
      <c r="D13" s="4">
        <v>351810</v>
      </c>
    </row>
    <row r="14" spans="2:9" ht="12.95" customHeight="1" x14ac:dyDescent="0.2">
      <c r="B14" s="101" t="s">
        <v>55</v>
      </c>
      <c r="C14" s="4">
        <v>4775271</v>
      </c>
      <c r="D14" s="4">
        <v>352880</v>
      </c>
    </row>
    <row r="15" spans="2:9" ht="12.95" customHeight="1" x14ac:dyDescent="0.2">
      <c r="B15" s="101" t="s">
        <v>56</v>
      </c>
      <c r="C15" s="4">
        <v>4775158</v>
      </c>
      <c r="D15" s="4">
        <v>353660</v>
      </c>
    </row>
    <row r="16" spans="2:9" ht="12.95" customHeight="1" x14ac:dyDescent="0.2">
      <c r="B16" s="101" t="s">
        <v>57</v>
      </c>
      <c r="C16" s="4">
        <v>4756871</v>
      </c>
      <c r="D16" s="65">
        <v>353995</v>
      </c>
    </row>
    <row r="17" spans="2:11" ht="12.95" customHeight="1" x14ac:dyDescent="0.2">
      <c r="B17" s="77" t="s">
        <v>58</v>
      </c>
      <c r="C17" s="19">
        <v>4758942</v>
      </c>
      <c r="D17" s="19">
        <v>354773</v>
      </c>
    </row>
    <row r="18" spans="2:11" ht="12.95" customHeight="1" x14ac:dyDescent="0.2">
      <c r="B18" s="79" t="s">
        <v>138</v>
      </c>
    </row>
    <row r="19" spans="2:11" ht="12.95" customHeight="1" x14ac:dyDescent="0.2">
      <c r="B19" s="79" t="s">
        <v>28</v>
      </c>
    </row>
    <row r="20" spans="2:11" ht="12.95" customHeight="1" x14ac:dyDescent="0.2">
      <c r="B20" s="79"/>
    </row>
    <row r="21" spans="2:11" ht="12.95" customHeight="1" x14ac:dyDescent="0.2">
      <c r="B21" s="79"/>
    </row>
    <row r="22" spans="2:11" ht="12.95" customHeight="1" x14ac:dyDescent="0.2">
      <c r="B22" s="60" t="s">
        <v>139</v>
      </c>
    </row>
    <row r="23" spans="2:11" ht="12.95" customHeight="1" x14ac:dyDescent="0.2">
      <c r="B23" s="79"/>
    </row>
    <row r="24" spans="2:11" ht="12.95" customHeight="1" x14ac:dyDescent="0.2">
      <c r="B24" s="79"/>
    </row>
    <row r="25" spans="2:11" ht="12.95" customHeight="1" x14ac:dyDescent="0.2">
      <c r="B25" s="79"/>
    </row>
    <row r="26" spans="2:11" ht="12.95" customHeight="1" x14ac:dyDescent="0.2">
      <c r="B26" s="79"/>
      <c r="H26" s="106"/>
      <c r="I26" s="106"/>
      <c r="J26" s="106"/>
      <c r="K26" s="106"/>
    </row>
    <row r="27" spans="2:11" ht="12.95" customHeight="1" x14ac:dyDescent="0.2">
      <c r="B27" s="79"/>
    </row>
    <row r="28" spans="2:11" ht="12.95" customHeight="1" x14ac:dyDescent="0.2">
      <c r="B28" s="79"/>
    </row>
    <row r="29" spans="2:11" ht="12.95" customHeight="1" x14ac:dyDescent="0.2">
      <c r="B29" s="79"/>
    </row>
    <row r="30" spans="2:11" ht="12.95" customHeight="1" x14ac:dyDescent="0.2">
      <c r="B30" s="79"/>
    </row>
    <row r="31" spans="2:11" ht="12.95" customHeight="1" x14ac:dyDescent="0.2">
      <c r="B31" s="79"/>
    </row>
    <row r="32" spans="2:11" ht="12.95" customHeight="1" x14ac:dyDescent="0.2">
      <c r="B32" s="79"/>
    </row>
    <row r="33" spans="2:6" ht="12.95" customHeight="1" x14ac:dyDescent="0.2">
      <c r="B33" s="79"/>
    </row>
    <row r="34" spans="2:6" ht="12.95" customHeight="1" x14ac:dyDescent="0.2">
      <c r="B34" s="79"/>
    </row>
    <row r="35" spans="2:6" ht="12.95" customHeight="1" x14ac:dyDescent="0.2">
      <c r="B35" s="79"/>
    </row>
    <row r="36" spans="2:6" ht="12.95" customHeight="1" x14ac:dyDescent="0.2">
      <c r="B36" s="79"/>
    </row>
    <row r="37" spans="2:6" ht="12.95" customHeight="1" x14ac:dyDescent="0.2">
      <c r="B37" s="79"/>
    </row>
    <row r="38" spans="2:6" ht="12.95" customHeight="1" x14ac:dyDescent="0.2">
      <c r="B38" s="79"/>
    </row>
    <row r="39" spans="2:6" ht="12.95" customHeight="1" x14ac:dyDescent="0.2">
      <c r="B39" s="79"/>
    </row>
    <row r="40" spans="2:6" ht="12.95" customHeight="1" x14ac:dyDescent="0.2">
      <c r="B40" s="79"/>
    </row>
    <row r="41" spans="2:6" ht="12.95" customHeight="1" x14ac:dyDescent="0.2">
      <c r="B41" s="79"/>
    </row>
    <row r="42" spans="2:6" ht="12.95" customHeight="1" x14ac:dyDescent="0.2">
      <c r="B42" s="79"/>
    </row>
    <row r="43" spans="2:6" ht="12.95" customHeight="1" x14ac:dyDescent="0.2">
      <c r="B43" s="79"/>
    </row>
    <row r="44" spans="2:6" ht="15.75" x14ac:dyDescent="0.25">
      <c r="B44" s="58" t="s">
        <v>250</v>
      </c>
    </row>
    <row r="47" spans="2:6" ht="22.5" x14ac:dyDescent="0.2">
      <c r="B47" s="30" t="s">
        <v>196</v>
      </c>
      <c r="C47" s="113" t="s">
        <v>251</v>
      </c>
      <c r="D47" s="67" t="s">
        <v>252</v>
      </c>
      <c r="E47" s="113" t="s">
        <v>59</v>
      </c>
    </row>
    <row r="48" spans="2:6" ht="12.95" customHeight="1" x14ac:dyDescent="0.2">
      <c r="B48" s="101" t="s">
        <v>47</v>
      </c>
      <c r="C48" s="4">
        <v>2121751</v>
      </c>
      <c r="D48" s="4">
        <v>2577590</v>
      </c>
      <c r="E48" s="4">
        <f>C48+D48</f>
        <v>4699341</v>
      </c>
      <c r="F48" s="4"/>
    </row>
    <row r="49" spans="2:6" ht="12.95" customHeight="1" x14ac:dyDescent="0.2">
      <c r="B49" s="101" t="s">
        <v>48</v>
      </c>
      <c r="C49" s="4">
        <v>2129041</v>
      </c>
      <c r="D49" s="4">
        <v>2579641</v>
      </c>
      <c r="E49" s="4">
        <f t="shared" ref="E49:E59" si="0">C49+D49</f>
        <v>4708682</v>
      </c>
      <c r="F49" s="4"/>
    </row>
    <row r="50" spans="2:6" ht="12.95" customHeight="1" x14ac:dyDescent="0.2">
      <c r="B50" s="101" t="s">
        <v>49</v>
      </c>
      <c r="C50" s="4">
        <v>2132804</v>
      </c>
      <c r="D50" s="4">
        <v>2584878</v>
      </c>
      <c r="E50" s="4">
        <f t="shared" si="0"/>
        <v>4717682</v>
      </c>
      <c r="F50" s="4"/>
    </row>
    <row r="51" spans="2:6" ht="12.95" customHeight="1" x14ac:dyDescent="0.2">
      <c r="B51" s="101" t="s">
        <v>50</v>
      </c>
      <c r="C51" s="4">
        <v>2137357</v>
      </c>
      <c r="D51" s="4">
        <v>2590314</v>
      </c>
      <c r="E51" s="4">
        <f t="shared" si="0"/>
        <v>4727671</v>
      </c>
      <c r="F51" s="4"/>
    </row>
    <row r="52" spans="2:6" ht="12.95" customHeight="1" x14ac:dyDescent="0.2">
      <c r="B52" s="101" t="s">
        <v>51</v>
      </c>
      <c r="C52" s="4">
        <v>2158726</v>
      </c>
      <c r="D52" s="4">
        <v>2594770</v>
      </c>
      <c r="E52" s="4">
        <f t="shared" si="0"/>
        <v>4753496</v>
      </c>
      <c r="F52" s="4"/>
    </row>
    <row r="53" spans="2:6" ht="12.95" customHeight="1" x14ac:dyDescent="0.2">
      <c r="B53" s="101" t="s">
        <v>52</v>
      </c>
      <c r="C53" s="4">
        <v>2171235</v>
      </c>
      <c r="D53" s="4">
        <v>2605496</v>
      </c>
      <c r="E53" s="4">
        <f t="shared" si="0"/>
        <v>4776731</v>
      </c>
      <c r="F53" s="4"/>
    </row>
    <row r="54" spans="2:6" ht="12.95" customHeight="1" x14ac:dyDescent="0.2">
      <c r="B54" s="101" t="s">
        <v>53</v>
      </c>
      <c r="C54" s="4">
        <v>2163842</v>
      </c>
      <c r="D54" s="4">
        <v>2598983</v>
      </c>
      <c r="E54" s="4">
        <f t="shared" si="0"/>
        <v>4762825</v>
      </c>
      <c r="F54" s="4"/>
    </row>
    <row r="55" spans="2:6" ht="12.95" customHeight="1" x14ac:dyDescent="0.2">
      <c r="B55" s="101" t="s">
        <v>54</v>
      </c>
      <c r="C55" s="65">
        <v>2164809</v>
      </c>
      <c r="D55" s="65">
        <v>2605497</v>
      </c>
      <c r="E55" s="65">
        <f t="shared" si="0"/>
        <v>4770306</v>
      </c>
      <c r="F55" s="65"/>
    </row>
    <row r="56" spans="2:6" ht="12.95" customHeight="1" x14ac:dyDescent="0.2">
      <c r="B56" s="101" t="s">
        <v>55</v>
      </c>
      <c r="C56" s="4">
        <v>2167161</v>
      </c>
      <c r="D56" s="4">
        <v>2608110</v>
      </c>
      <c r="E56" s="4">
        <f t="shared" si="0"/>
        <v>4775271</v>
      </c>
      <c r="F56" s="4"/>
    </row>
    <row r="57" spans="2:6" ht="12.95" customHeight="1" x14ac:dyDescent="0.2">
      <c r="B57" s="101" t="s">
        <v>56</v>
      </c>
      <c r="C57" s="4">
        <v>2162646</v>
      </c>
      <c r="D57" s="4">
        <v>2612512</v>
      </c>
      <c r="E57" s="4">
        <f t="shared" si="0"/>
        <v>4775158</v>
      </c>
      <c r="F57" s="4"/>
    </row>
    <row r="58" spans="2:6" ht="12.95" customHeight="1" x14ac:dyDescent="0.2">
      <c r="B58" s="101" t="s">
        <v>57</v>
      </c>
      <c r="C58" s="4">
        <v>2154941</v>
      </c>
      <c r="D58" s="4">
        <v>2601930</v>
      </c>
      <c r="E58" s="4">
        <f t="shared" si="0"/>
        <v>4756871</v>
      </c>
      <c r="F58" s="4"/>
    </row>
    <row r="59" spans="2:6" ht="12.95" customHeight="1" x14ac:dyDescent="0.2">
      <c r="B59" s="77" t="s">
        <v>58</v>
      </c>
      <c r="C59" s="19">
        <v>2154809</v>
      </c>
      <c r="D59" s="19">
        <v>2604133</v>
      </c>
      <c r="E59" s="19">
        <f t="shared" si="0"/>
        <v>4758942</v>
      </c>
      <c r="F59" s="82"/>
    </row>
    <row r="60" spans="2:6" ht="12.95" customHeight="1" x14ac:dyDescent="0.2">
      <c r="B60" s="79" t="s">
        <v>138</v>
      </c>
      <c r="C60" s="94"/>
      <c r="D60" s="1"/>
    </row>
    <row r="61" spans="2:6" ht="12.95" customHeight="1" x14ac:dyDescent="0.2">
      <c r="B61" s="79" t="s">
        <v>28</v>
      </c>
      <c r="C61" s="94"/>
    </row>
    <row r="64" spans="2:6" ht="15.75" x14ac:dyDescent="0.25">
      <c r="B64" s="58" t="s">
        <v>253</v>
      </c>
    </row>
    <row r="67" spans="2:6" ht="45" x14ac:dyDescent="0.2">
      <c r="B67" s="114" t="s">
        <v>196</v>
      </c>
      <c r="C67" s="113" t="s">
        <v>254</v>
      </c>
      <c r="D67" s="113" t="s">
        <v>255</v>
      </c>
      <c r="E67" s="113" t="s">
        <v>59</v>
      </c>
    </row>
    <row r="68" spans="2:6" ht="12.95" customHeight="1" x14ac:dyDescent="0.2">
      <c r="B68" s="101" t="s">
        <v>47</v>
      </c>
      <c r="C68" s="4">
        <v>59009</v>
      </c>
      <c r="D68" s="4">
        <v>283804</v>
      </c>
      <c r="E68" s="4">
        <f>C68+D68</f>
        <v>342813</v>
      </c>
      <c r="F68" s="4"/>
    </row>
    <row r="69" spans="2:6" ht="12.95" customHeight="1" x14ac:dyDescent="0.2">
      <c r="B69" s="101" t="s">
        <v>48</v>
      </c>
      <c r="C69" s="4">
        <v>58925</v>
      </c>
      <c r="D69" s="4">
        <v>284404</v>
      </c>
      <c r="E69" s="4">
        <f t="shared" ref="E69:E79" si="1">C69+D69</f>
        <v>343329</v>
      </c>
      <c r="F69" s="4"/>
    </row>
    <row r="70" spans="2:6" ht="12.95" customHeight="1" x14ac:dyDescent="0.2">
      <c r="B70" s="101" t="s">
        <v>49</v>
      </c>
      <c r="C70" s="4">
        <v>58881</v>
      </c>
      <c r="D70" s="4">
        <v>286082</v>
      </c>
      <c r="E70" s="4">
        <f t="shared" si="1"/>
        <v>344963</v>
      </c>
      <c r="F70" s="4"/>
    </row>
    <row r="71" spans="2:6" ht="12.95" customHeight="1" x14ac:dyDescent="0.2">
      <c r="B71" s="101" t="s">
        <v>50</v>
      </c>
      <c r="C71" s="4">
        <v>58972</v>
      </c>
      <c r="D71" s="4">
        <v>289333</v>
      </c>
      <c r="E71" s="4">
        <f t="shared" si="1"/>
        <v>348305</v>
      </c>
      <c r="F71" s="4"/>
    </row>
    <row r="72" spans="2:6" ht="12.95" customHeight="1" x14ac:dyDescent="0.2">
      <c r="B72" s="101" t="s">
        <v>51</v>
      </c>
      <c r="C72" s="4">
        <v>59148</v>
      </c>
      <c r="D72" s="4">
        <v>290503</v>
      </c>
      <c r="E72" s="4">
        <f t="shared" si="1"/>
        <v>349651</v>
      </c>
      <c r="F72" s="4"/>
    </row>
    <row r="73" spans="2:6" ht="12.95" customHeight="1" x14ac:dyDescent="0.2">
      <c r="B73" s="101" t="s">
        <v>52</v>
      </c>
      <c r="C73" s="4">
        <v>59221</v>
      </c>
      <c r="D73" s="4">
        <v>292191</v>
      </c>
      <c r="E73" s="4">
        <f t="shared" si="1"/>
        <v>351412</v>
      </c>
      <c r="F73" s="4"/>
    </row>
    <row r="74" spans="2:6" ht="12.95" customHeight="1" x14ac:dyDescent="0.2">
      <c r="B74" s="101" t="s">
        <v>53</v>
      </c>
      <c r="C74" s="4">
        <v>59173</v>
      </c>
      <c r="D74" s="4">
        <v>293214</v>
      </c>
      <c r="E74" s="4">
        <f t="shared" si="1"/>
        <v>352387</v>
      </c>
      <c r="F74" s="4"/>
    </row>
    <row r="75" spans="2:6" ht="12.95" customHeight="1" x14ac:dyDescent="0.2">
      <c r="B75" s="101" t="s">
        <v>54</v>
      </c>
      <c r="C75" s="65">
        <v>58692</v>
      </c>
      <c r="D75" s="65">
        <v>293118</v>
      </c>
      <c r="E75" s="65">
        <f t="shared" si="1"/>
        <v>351810</v>
      </c>
      <c r="F75" s="4"/>
    </row>
    <row r="76" spans="2:6" ht="12.95" customHeight="1" x14ac:dyDescent="0.2">
      <c r="B76" s="101" t="s">
        <v>55</v>
      </c>
      <c r="C76" s="4">
        <v>58831</v>
      </c>
      <c r="D76" s="4">
        <v>294049</v>
      </c>
      <c r="E76" s="4">
        <f t="shared" si="1"/>
        <v>352880</v>
      </c>
      <c r="F76" s="4"/>
    </row>
    <row r="77" spans="2:6" ht="12.95" customHeight="1" x14ac:dyDescent="0.2">
      <c r="B77" s="101" t="s">
        <v>56</v>
      </c>
      <c r="C77" s="4">
        <v>58628</v>
      </c>
      <c r="D77" s="4">
        <v>295032</v>
      </c>
      <c r="E77" s="4">
        <f t="shared" si="1"/>
        <v>353660</v>
      </c>
      <c r="F77" s="4"/>
    </row>
    <row r="78" spans="2:6" ht="12.95" customHeight="1" x14ac:dyDescent="0.2">
      <c r="B78" s="101" t="s">
        <v>57</v>
      </c>
      <c r="C78" s="65">
        <v>58302</v>
      </c>
      <c r="D78" s="65">
        <v>295693</v>
      </c>
      <c r="E78" s="65">
        <f t="shared" si="1"/>
        <v>353995</v>
      </c>
      <c r="F78" s="65"/>
    </row>
    <row r="79" spans="2:6" ht="12.95" customHeight="1" x14ac:dyDescent="0.2">
      <c r="B79" s="77" t="s">
        <v>58</v>
      </c>
      <c r="C79" s="19">
        <v>58278</v>
      </c>
      <c r="D79" s="19">
        <v>296495</v>
      </c>
      <c r="E79" s="19">
        <f t="shared" si="1"/>
        <v>354773</v>
      </c>
      <c r="F79" s="82"/>
    </row>
    <row r="80" spans="2:6" ht="12.95" customHeight="1" x14ac:dyDescent="0.2">
      <c r="B80" s="79" t="s">
        <v>138</v>
      </c>
      <c r="C80" s="1"/>
      <c r="D80" s="1"/>
    </row>
    <row r="81" spans="2:2" ht="12.95" customHeight="1" x14ac:dyDescent="0.2">
      <c r="B81" s="79" t="s">
        <v>28</v>
      </c>
    </row>
  </sheetData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1"/>
  <sheetViews>
    <sheetView workbookViewId="0">
      <selection activeCell="G34" sqref="G34"/>
    </sheetView>
  </sheetViews>
  <sheetFormatPr defaultColWidth="9.33203125" defaultRowHeight="12.95" customHeight="1" x14ac:dyDescent="0.2"/>
  <cols>
    <col min="1" max="1" width="2.83203125" style="57" customWidth="1"/>
    <col min="2" max="2" width="21.83203125" style="57" customWidth="1"/>
    <col min="3" max="3" width="27" style="57" customWidth="1"/>
    <col min="4" max="4" width="28.6640625" style="57" customWidth="1"/>
    <col min="5" max="5" width="24" style="57" customWidth="1"/>
    <col min="6" max="6" width="24.33203125" style="57" customWidth="1"/>
    <col min="7" max="7" width="22.5" style="57" customWidth="1"/>
    <col min="8" max="8" width="26.5" style="57" customWidth="1"/>
    <col min="9" max="16384" width="9.33203125" style="57"/>
  </cols>
  <sheetData>
    <row r="2" spans="2:8" ht="15.75" x14ac:dyDescent="0.25">
      <c r="B2" s="58" t="s">
        <v>256</v>
      </c>
    </row>
    <row r="5" spans="2:8" ht="22.5" x14ac:dyDescent="0.2">
      <c r="B5" s="30" t="s">
        <v>196</v>
      </c>
      <c r="C5" s="96" t="s">
        <v>90</v>
      </c>
      <c r="D5" s="96" t="s">
        <v>91</v>
      </c>
      <c r="E5" s="61"/>
      <c r="F5" s="61"/>
      <c r="G5" s="61"/>
    </row>
    <row r="6" spans="2:8" ht="12.95" customHeight="1" x14ac:dyDescent="0.2">
      <c r="B6" s="101" t="s">
        <v>47</v>
      </c>
      <c r="C6" s="4">
        <v>1767988</v>
      </c>
      <c r="D6" s="65">
        <v>17764</v>
      </c>
    </row>
    <row r="7" spans="2:8" ht="12.95" customHeight="1" x14ac:dyDescent="0.2">
      <c r="B7" s="101" t="s">
        <v>48</v>
      </c>
      <c r="C7" s="4">
        <v>1767667</v>
      </c>
      <c r="D7" s="4">
        <v>18012</v>
      </c>
      <c r="F7" s="106"/>
      <c r="G7" s="106"/>
      <c r="H7" s="106"/>
    </row>
    <row r="8" spans="2:8" ht="12.95" customHeight="1" x14ac:dyDescent="0.2">
      <c r="B8" s="101" t="s">
        <v>49</v>
      </c>
      <c r="C8" s="65">
        <v>1765070</v>
      </c>
      <c r="D8" s="65">
        <v>18310</v>
      </c>
      <c r="E8" s="61"/>
    </row>
    <row r="9" spans="2:8" ht="12.95" customHeight="1" x14ac:dyDescent="0.2">
      <c r="B9" s="101" t="s">
        <v>50</v>
      </c>
      <c r="C9" s="4">
        <v>1759804</v>
      </c>
      <c r="D9" s="4">
        <v>18427</v>
      </c>
    </row>
    <row r="10" spans="2:8" ht="12.95" customHeight="1" x14ac:dyDescent="0.2">
      <c r="B10" s="101" t="s">
        <v>51</v>
      </c>
      <c r="C10" s="4">
        <v>1760113</v>
      </c>
      <c r="D10" s="4">
        <v>18681</v>
      </c>
    </row>
    <row r="11" spans="2:8" ht="12.95" customHeight="1" x14ac:dyDescent="0.2">
      <c r="B11" s="101" t="s">
        <v>52</v>
      </c>
      <c r="C11" s="4">
        <v>1760490</v>
      </c>
      <c r="D11" s="4">
        <v>18777</v>
      </c>
    </row>
    <row r="12" spans="2:8" ht="12.95" customHeight="1" x14ac:dyDescent="0.2">
      <c r="B12" s="101" t="s">
        <v>53</v>
      </c>
      <c r="C12" s="4">
        <v>1760021</v>
      </c>
      <c r="D12" s="4">
        <v>18932</v>
      </c>
    </row>
    <row r="13" spans="2:8" ht="12.95" customHeight="1" x14ac:dyDescent="0.2">
      <c r="B13" s="101" t="s">
        <v>54</v>
      </c>
      <c r="C13" s="4">
        <v>1764528</v>
      </c>
      <c r="D13" s="4">
        <v>19036</v>
      </c>
    </row>
    <row r="14" spans="2:8" ht="12.95" customHeight="1" x14ac:dyDescent="0.2">
      <c r="B14" s="101" t="s">
        <v>55</v>
      </c>
      <c r="C14" s="4">
        <v>1766123</v>
      </c>
      <c r="D14" s="4">
        <v>19011</v>
      </c>
    </row>
    <row r="15" spans="2:8" ht="12.95" customHeight="1" x14ac:dyDescent="0.2">
      <c r="B15" s="101" t="s">
        <v>56</v>
      </c>
      <c r="C15" s="4">
        <v>1765583</v>
      </c>
      <c r="D15" s="4">
        <v>18858</v>
      </c>
    </row>
    <row r="16" spans="2:8" ht="12.95" customHeight="1" x14ac:dyDescent="0.2">
      <c r="B16" s="101" t="s">
        <v>57</v>
      </c>
      <c r="C16" s="4">
        <v>1767485</v>
      </c>
      <c r="D16" s="4">
        <v>19173</v>
      </c>
    </row>
    <row r="17" spans="2:8" ht="12.95" customHeight="1" x14ac:dyDescent="0.2">
      <c r="B17" s="77" t="s">
        <v>58</v>
      </c>
      <c r="C17" s="19">
        <v>1768370</v>
      </c>
      <c r="D17" s="19">
        <v>19310</v>
      </c>
    </row>
    <row r="18" spans="2:8" ht="12.95" customHeight="1" x14ac:dyDescent="0.2">
      <c r="B18" s="79" t="s">
        <v>138</v>
      </c>
      <c r="G18" s="4"/>
      <c r="H18" s="4"/>
    </row>
    <row r="19" spans="2:8" ht="12.95" customHeight="1" x14ac:dyDescent="0.2">
      <c r="B19" s="79" t="s">
        <v>28</v>
      </c>
      <c r="G19" s="4"/>
      <c r="H19" s="4"/>
    </row>
    <row r="20" spans="2:8" ht="12.95" customHeight="1" x14ac:dyDescent="0.2">
      <c r="G20" s="4"/>
      <c r="H20" s="4"/>
    </row>
    <row r="21" spans="2:8" ht="12.95" customHeight="1" x14ac:dyDescent="0.2">
      <c r="G21" s="4"/>
      <c r="H21" s="4"/>
    </row>
    <row r="22" spans="2:8" ht="12.95" customHeight="1" x14ac:dyDescent="0.2">
      <c r="B22" s="60" t="s">
        <v>140</v>
      </c>
      <c r="G22" s="4"/>
      <c r="H22" s="4"/>
    </row>
    <row r="23" spans="2:8" ht="12.95" customHeight="1" x14ac:dyDescent="0.2">
      <c r="G23" s="4"/>
      <c r="H23" s="4"/>
    </row>
    <row r="24" spans="2:8" ht="12.95" customHeight="1" x14ac:dyDescent="0.2">
      <c r="G24" s="4"/>
      <c r="H24" s="4"/>
    </row>
    <row r="25" spans="2:8" ht="12.95" customHeight="1" x14ac:dyDescent="0.2">
      <c r="F25" s="106"/>
      <c r="G25" s="123"/>
      <c r="H25" s="4"/>
    </row>
    <row r="26" spans="2:8" ht="12.95" customHeight="1" x14ac:dyDescent="0.2">
      <c r="G26" s="4"/>
      <c r="H26" s="4"/>
    </row>
    <row r="27" spans="2:8" ht="12.95" customHeight="1" x14ac:dyDescent="0.2">
      <c r="G27" s="4"/>
      <c r="H27" s="4"/>
    </row>
    <row r="28" spans="2:8" ht="12.95" customHeight="1" x14ac:dyDescent="0.2">
      <c r="G28" s="4"/>
      <c r="H28" s="4"/>
    </row>
    <row r="29" spans="2:8" ht="12.95" customHeight="1" x14ac:dyDescent="0.2">
      <c r="G29" s="4"/>
      <c r="H29" s="4"/>
    </row>
    <row r="30" spans="2:8" ht="12.95" customHeight="1" x14ac:dyDescent="0.2">
      <c r="G30" s="4"/>
      <c r="H30" s="4"/>
    </row>
    <row r="31" spans="2:8" ht="12.95" customHeight="1" x14ac:dyDescent="0.2">
      <c r="G31" s="4"/>
      <c r="H31" s="4"/>
    </row>
    <row r="32" spans="2:8" ht="12.95" customHeight="1" x14ac:dyDescent="0.2">
      <c r="G32" s="4"/>
      <c r="H32" s="4"/>
    </row>
    <row r="33" spans="2:8" ht="12.95" customHeight="1" x14ac:dyDescent="0.2">
      <c r="G33" s="4"/>
      <c r="H33" s="4"/>
    </row>
    <row r="34" spans="2:8" ht="12.95" customHeight="1" x14ac:dyDescent="0.2">
      <c r="G34" s="4"/>
      <c r="H34" s="4"/>
    </row>
    <row r="35" spans="2:8" ht="12.95" customHeight="1" x14ac:dyDescent="0.2">
      <c r="G35" s="4"/>
      <c r="H35" s="4"/>
    </row>
    <row r="36" spans="2:8" ht="12.95" customHeight="1" x14ac:dyDescent="0.2">
      <c r="G36" s="4"/>
      <c r="H36" s="4"/>
    </row>
    <row r="37" spans="2:8" ht="12.95" customHeight="1" x14ac:dyDescent="0.2">
      <c r="G37" s="4"/>
      <c r="H37" s="4"/>
    </row>
    <row r="38" spans="2:8" ht="12.95" customHeight="1" x14ac:dyDescent="0.2">
      <c r="G38" s="4"/>
      <c r="H38" s="4"/>
    </row>
    <row r="39" spans="2:8" ht="12.95" customHeight="1" x14ac:dyDescent="0.2">
      <c r="G39" s="4"/>
      <c r="H39" s="4"/>
    </row>
    <row r="40" spans="2:8" ht="12.95" customHeight="1" x14ac:dyDescent="0.2">
      <c r="G40" s="4"/>
      <c r="H40" s="4"/>
    </row>
    <row r="41" spans="2:8" ht="12.95" customHeight="1" x14ac:dyDescent="0.2">
      <c r="G41" s="4"/>
      <c r="H41" s="4"/>
    </row>
    <row r="42" spans="2:8" ht="12.95" customHeight="1" x14ac:dyDescent="0.2">
      <c r="G42" s="4"/>
      <c r="H42" s="4"/>
    </row>
    <row r="43" spans="2:8" ht="12.95" customHeight="1" x14ac:dyDescent="0.2">
      <c r="G43" s="4"/>
      <c r="H43" s="4"/>
    </row>
    <row r="44" spans="2:8" ht="15.75" x14ac:dyDescent="0.25">
      <c r="B44" s="58" t="s">
        <v>257</v>
      </c>
    </row>
    <row r="47" spans="2:8" ht="25.5" customHeight="1" x14ac:dyDescent="0.2">
      <c r="B47" s="114" t="s">
        <v>196</v>
      </c>
      <c r="C47" s="113" t="s">
        <v>251</v>
      </c>
      <c r="D47" s="113" t="s">
        <v>258</v>
      </c>
      <c r="E47" s="113" t="s">
        <v>59</v>
      </c>
    </row>
    <row r="48" spans="2:8" ht="12.95" customHeight="1" x14ac:dyDescent="0.2">
      <c r="B48" s="101" t="s">
        <v>47</v>
      </c>
      <c r="C48" s="4">
        <v>1263225</v>
      </c>
      <c r="D48" s="4">
        <v>504763</v>
      </c>
      <c r="E48" s="4">
        <f>C48+D48</f>
        <v>1767988</v>
      </c>
      <c r="F48" s="1"/>
      <c r="G48" s="1"/>
    </row>
    <row r="49" spans="2:9" ht="12.95" customHeight="1" x14ac:dyDescent="0.2">
      <c r="B49" s="101" t="s">
        <v>48</v>
      </c>
      <c r="C49" s="65">
        <v>1263218</v>
      </c>
      <c r="D49" s="4">
        <v>504449</v>
      </c>
      <c r="E49" s="4">
        <f t="shared" ref="E49:E59" si="0">C49+D49</f>
        <v>1767667</v>
      </c>
      <c r="F49" s="1"/>
      <c r="G49" s="106"/>
      <c r="H49" s="106"/>
      <c r="I49" s="106"/>
    </row>
    <row r="50" spans="2:9" ht="12.95" customHeight="1" x14ac:dyDescent="0.2">
      <c r="B50" s="101" t="s">
        <v>49</v>
      </c>
      <c r="C50" s="65">
        <v>1262052</v>
      </c>
      <c r="D50" s="65">
        <v>503018</v>
      </c>
      <c r="E50" s="4">
        <f t="shared" si="0"/>
        <v>1765070</v>
      </c>
      <c r="F50" s="1"/>
      <c r="G50" s="1"/>
    </row>
    <row r="51" spans="2:9" ht="12.95" customHeight="1" x14ac:dyDescent="0.2">
      <c r="B51" s="101" t="s">
        <v>50</v>
      </c>
      <c r="C51" s="4">
        <v>1258774</v>
      </c>
      <c r="D51" s="4">
        <v>501030</v>
      </c>
      <c r="E51" s="4">
        <f t="shared" si="0"/>
        <v>1759804</v>
      </c>
      <c r="F51" s="1"/>
      <c r="G51" s="1"/>
    </row>
    <row r="52" spans="2:9" ht="12.95" customHeight="1" x14ac:dyDescent="0.2">
      <c r="B52" s="101" t="s">
        <v>51</v>
      </c>
      <c r="C52" s="4">
        <v>1259176</v>
      </c>
      <c r="D52" s="4">
        <v>500937</v>
      </c>
      <c r="E52" s="4">
        <f t="shared" si="0"/>
        <v>1760113</v>
      </c>
      <c r="F52" s="1"/>
      <c r="G52" s="1"/>
    </row>
    <row r="53" spans="2:9" ht="12.95" customHeight="1" x14ac:dyDescent="0.2">
      <c r="B53" s="101" t="s">
        <v>52</v>
      </c>
      <c r="C53" s="4">
        <v>1259622</v>
      </c>
      <c r="D53" s="4">
        <v>500868</v>
      </c>
      <c r="E53" s="4">
        <f t="shared" si="0"/>
        <v>1760490</v>
      </c>
      <c r="F53" s="1"/>
      <c r="G53" s="1"/>
    </row>
    <row r="54" spans="2:9" ht="12.95" customHeight="1" x14ac:dyDescent="0.2">
      <c r="B54" s="101" t="s">
        <v>53</v>
      </c>
      <c r="C54" s="4">
        <v>1259623</v>
      </c>
      <c r="D54" s="4">
        <v>500398</v>
      </c>
      <c r="E54" s="4">
        <f t="shared" si="0"/>
        <v>1760021</v>
      </c>
      <c r="F54" s="1"/>
      <c r="G54" s="1"/>
    </row>
    <row r="55" spans="2:9" ht="12.95" customHeight="1" x14ac:dyDescent="0.2">
      <c r="B55" s="101" t="s">
        <v>54</v>
      </c>
      <c r="C55" s="4">
        <v>1264181</v>
      </c>
      <c r="D55" s="4">
        <v>500347</v>
      </c>
      <c r="E55" s="4">
        <f t="shared" si="0"/>
        <v>1764528</v>
      </c>
      <c r="F55" s="1"/>
      <c r="G55" s="1"/>
    </row>
    <row r="56" spans="2:9" ht="12.95" customHeight="1" x14ac:dyDescent="0.2">
      <c r="B56" s="101" t="s">
        <v>55</v>
      </c>
      <c r="C56" s="4">
        <v>1266227</v>
      </c>
      <c r="D56" s="4">
        <v>499896</v>
      </c>
      <c r="E56" s="4">
        <f t="shared" si="0"/>
        <v>1766123</v>
      </c>
      <c r="F56" s="1"/>
      <c r="G56" s="1"/>
    </row>
    <row r="57" spans="2:9" ht="12.95" customHeight="1" x14ac:dyDescent="0.2">
      <c r="B57" s="101" t="s">
        <v>56</v>
      </c>
      <c r="C57" s="4">
        <v>1267193</v>
      </c>
      <c r="D57" s="4">
        <v>498390</v>
      </c>
      <c r="E57" s="4">
        <f t="shared" si="0"/>
        <v>1765583</v>
      </c>
      <c r="F57" s="1"/>
      <c r="G57" s="1"/>
    </row>
    <row r="58" spans="2:9" ht="12.95" customHeight="1" x14ac:dyDescent="0.2">
      <c r="B58" s="101" t="s">
        <v>57</v>
      </c>
      <c r="C58" s="4">
        <v>1269245</v>
      </c>
      <c r="D58" s="4">
        <v>498240</v>
      </c>
      <c r="E58" s="4">
        <f t="shared" si="0"/>
        <v>1767485</v>
      </c>
      <c r="F58" s="1"/>
      <c r="G58" s="1"/>
    </row>
    <row r="59" spans="2:9" ht="12.95" customHeight="1" x14ac:dyDescent="0.2">
      <c r="B59" s="77" t="s">
        <v>58</v>
      </c>
      <c r="C59" s="19">
        <v>1271428</v>
      </c>
      <c r="D59" s="19">
        <v>496942</v>
      </c>
      <c r="E59" s="19">
        <f t="shared" si="0"/>
        <v>1768370</v>
      </c>
      <c r="F59" s="1"/>
      <c r="G59" s="1"/>
    </row>
    <row r="60" spans="2:9" ht="12.95" customHeight="1" x14ac:dyDescent="0.2">
      <c r="B60" s="79" t="s">
        <v>138</v>
      </c>
      <c r="C60" s="83"/>
      <c r="D60" s="83"/>
    </row>
    <row r="61" spans="2:9" ht="12.95" customHeight="1" x14ac:dyDescent="0.2">
      <c r="B61" s="79" t="s">
        <v>28</v>
      </c>
    </row>
    <row r="64" spans="2:9" ht="15.75" x14ac:dyDescent="0.25">
      <c r="B64" s="58" t="s">
        <v>259</v>
      </c>
    </row>
    <row r="67" spans="2:9" ht="33.75" x14ac:dyDescent="0.2">
      <c r="B67" s="114" t="s">
        <v>196</v>
      </c>
      <c r="C67" s="113" t="s">
        <v>260</v>
      </c>
      <c r="D67" s="113" t="s">
        <v>261</v>
      </c>
      <c r="E67" s="113" t="s">
        <v>59</v>
      </c>
    </row>
    <row r="68" spans="2:9" ht="12.95" customHeight="1" x14ac:dyDescent="0.2">
      <c r="B68" s="101" t="s">
        <v>47</v>
      </c>
      <c r="C68" s="4">
        <v>1802</v>
      </c>
      <c r="D68" s="4">
        <v>15962</v>
      </c>
      <c r="E68" s="4">
        <f>C68+D68</f>
        <v>17764</v>
      </c>
      <c r="F68" s="1"/>
      <c r="G68" s="1"/>
    </row>
    <row r="69" spans="2:9" ht="12.95" customHeight="1" x14ac:dyDescent="0.2">
      <c r="B69" s="101" t="s">
        <v>48</v>
      </c>
      <c r="C69" s="4">
        <v>1822</v>
      </c>
      <c r="D69" s="4">
        <v>16190</v>
      </c>
      <c r="E69" s="4">
        <f t="shared" ref="E69:E79" si="1">C69+D69</f>
        <v>18012</v>
      </c>
      <c r="F69" s="1"/>
      <c r="G69" s="1"/>
    </row>
    <row r="70" spans="2:9" ht="12.95" customHeight="1" x14ac:dyDescent="0.2">
      <c r="B70" s="101" t="s">
        <v>49</v>
      </c>
      <c r="C70" s="65">
        <v>1854</v>
      </c>
      <c r="D70" s="65">
        <v>16456</v>
      </c>
      <c r="E70" s="4">
        <f t="shared" si="1"/>
        <v>18310</v>
      </c>
      <c r="F70" s="1"/>
      <c r="G70" s="1"/>
    </row>
    <row r="71" spans="2:9" ht="12.95" customHeight="1" x14ac:dyDescent="0.2">
      <c r="B71" s="101" t="s">
        <v>50</v>
      </c>
      <c r="C71" s="4">
        <v>1858</v>
      </c>
      <c r="D71" s="4">
        <v>16569</v>
      </c>
      <c r="E71" s="4">
        <f t="shared" si="1"/>
        <v>18427</v>
      </c>
      <c r="F71" s="1"/>
      <c r="G71" s="106"/>
      <c r="H71" s="106"/>
      <c r="I71" s="106"/>
    </row>
    <row r="72" spans="2:9" ht="12.95" customHeight="1" x14ac:dyDescent="0.2">
      <c r="B72" s="101" t="s">
        <v>51</v>
      </c>
      <c r="C72" s="4">
        <v>1880</v>
      </c>
      <c r="D72" s="4">
        <v>16801</v>
      </c>
      <c r="E72" s="4">
        <f t="shared" si="1"/>
        <v>18681</v>
      </c>
      <c r="F72" s="1"/>
      <c r="G72" s="1"/>
    </row>
    <row r="73" spans="2:9" ht="12.95" customHeight="1" x14ac:dyDescent="0.2">
      <c r="B73" s="101" t="s">
        <v>52</v>
      </c>
      <c r="C73" s="4">
        <v>1880</v>
      </c>
      <c r="D73" s="4">
        <v>16897</v>
      </c>
      <c r="E73" s="4">
        <f t="shared" si="1"/>
        <v>18777</v>
      </c>
      <c r="F73" s="1"/>
      <c r="G73" s="1"/>
    </row>
    <row r="74" spans="2:9" ht="12.95" customHeight="1" x14ac:dyDescent="0.2">
      <c r="B74" s="101" t="s">
        <v>53</v>
      </c>
      <c r="C74" s="4">
        <v>1899</v>
      </c>
      <c r="D74" s="4">
        <v>17033</v>
      </c>
      <c r="E74" s="4">
        <f t="shared" si="1"/>
        <v>18932</v>
      </c>
      <c r="F74" s="1"/>
      <c r="G74" s="1"/>
    </row>
    <row r="75" spans="2:9" ht="12.95" customHeight="1" x14ac:dyDescent="0.2">
      <c r="B75" s="101" t="s">
        <v>54</v>
      </c>
      <c r="C75" s="4">
        <v>1899</v>
      </c>
      <c r="D75" s="4">
        <v>17137</v>
      </c>
      <c r="E75" s="4">
        <f t="shared" si="1"/>
        <v>19036</v>
      </c>
      <c r="F75" s="1"/>
      <c r="G75" s="1"/>
    </row>
    <row r="76" spans="2:9" ht="12.95" customHeight="1" x14ac:dyDescent="0.2">
      <c r="B76" s="101" t="s">
        <v>55</v>
      </c>
      <c r="C76" s="4">
        <v>1881</v>
      </c>
      <c r="D76" s="4">
        <v>17130</v>
      </c>
      <c r="E76" s="4">
        <f t="shared" si="1"/>
        <v>19011</v>
      </c>
      <c r="F76" s="1"/>
      <c r="G76" s="1"/>
    </row>
    <row r="77" spans="2:9" ht="12.95" customHeight="1" x14ac:dyDescent="0.2">
      <c r="B77" s="101" t="s">
        <v>56</v>
      </c>
      <c r="C77" s="4">
        <v>1883</v>
      </c>
      <c r="D77" s="4">
        <v>16975</v>
      </c>
      <c r="E77" s="4">
        <f t="shared" si="1"/>
        <v>18858</v>
      </c>
      <c r="F77" s="1"/>
      <c r="G77" s="1"/>
    </row>
    <row r="78" spans="2:9" ht="12.95" customHeight="1" x14ac:dyDescent="0.2">
      <c r="B78" s="101" t="s">
        <v>57</v>
      </c>
      <c r="C78" s="4">
        <v>1882</v>
      </c>
      <c r="D78" s="65">
        <v>17291</v>
      </c>
      <c r="E78" s="4">
        <f t="shared" si="1"/>
        <v>19173</v>
      </c>
      <c r="F78" s="1"/>
      <c r="G78" s="1"/>
    </row>
    <row r="79" spans="2:9" ht="12.95" customHeight="1" x14ac:dyDescent="0.2">
      <c r="B79" s="77" t="s">
        <v>58</v>
      </c>
      <c r="C79" s="19">
        <v>1867</v>
      </c>
      <c r="D79" s="19">
        <v>17443</v>
      </c>
      <c r="E79" s="19">
        <f t="shared" si="1"/>
        <v>19310</v>
      </c>
    </row>
    <row r="80" spans="2:9" ht="12.95" customHeight="1" x14ac:dyDescent="0.2">
      <c r="B80" s="79" t="s">
        <v>138</v>
      </c>
      <c r="C80" s="83"/>
      <c r="D80" s="83"/>
    </row>
    <row r="81" spans="2:2" ht="12.95" customHeight="1" x14ac:dyDescent="0.2">
      <c r="B81" s="79" t="s">
        <v>28</v>
      </c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"/>
  <sheetViews>
    <sheetView workbookViewId="0">
      <selection activeCell="C24" sqref="C24"/>
    </sheetView>
  </sheetViews>
  <sheetFormatPr defaultColWidth="9.33203125" defaultRowHeight="12.95" customHeight="1" x14ac:dyDescent="0.2"/>
  <cols>
    <col min="1" max="1" width="2.83203125" style="57" customWidth="1"/>
    <col min="2" max="2" width="29" style="57" customWidth="1"/>
    <col min="3" max="3" width="15" style="57" customWidth="1"/>
    <col min="4" max="4" width="20.83203125" style="57" customWidth="1"/>
    <col min="5" max="16384" width="9.33203125" style="57"/>
  </cols>
  <sheetData>
    <row r="2" spans="2:11" ht="15.75" x14ac:dyDescent="0.25">
      <c r="B2" s="58" t="s">
        <v>141</v>
      </c>
    </row>
    <row r="3" spans="2:11" ht="12.75" x14ac:dyDescent="0.2">
      <c r="B3" s="84" t="s">
        <v>122</v>
      </c>
    </row>
    <row r="6" spans="2:11" ht="25.5" x14ac:dyDescent="0.2">
      <c r="B6" s="85" t="s">
        <v>118</v>
      </c>
      <c r="C6" s="86" t="s">
        <v>65</v>
      </c>
      <c r="D6" s="86" t="s">
        <v>66</v>
      </c>
    </row>
    <row r="7" spans="2:11" ht="12.75" x14ac:dyDescent="0.2">
      <c r="B7" s="84" t="s">
        <v>119</v>
      </c>
      <c r="C7" s="87">
        <v>1183884</v>
      </c>
      <c r="D7" s="87">
        <v>35297</v>
      </c>
      <c r="G7" s="106"/>
      <c r="H7" s="106"/>
      <c r="I7" s="106"/>
      <c r="J7" s="106"/>
      <c r="K7" s="31"/>
    </row>
    <row r="8" spans="2:11" ht="12.75" x14ac:dyDescent="0.2">
      <c r="B8" s="84" t="s">
        <v>120</v>
      </c>
      <c r="C8" s="87">
        <v>67041</v>
      </c>
      <c r="D8" s="87">
        <v>582</v>
      </c>
    </row>
    <row r="9" spans="2:11" ht="12.75" x14ac:dyDescent="0.2">
      <c r="B9" s="88" t="s">
        <v>59</v>
      </c>
      <c r="C9" s="89">
        <f>SUM(C7:C8)</f>
        <v>1250925</v>
      </c>
      <c r="D9" s="89">
        <f>SUM(D7:D8)</f>
        <v>35879</v>
      </c>
    </row>
    <row r="10" spans="2:11" ht="12.75" x14ac:dyDescent="0.2">
      <c r="B10" s="90" t="s">
        <v>28</v>
      </c>
      <c r="C10" s="84"/>
      <c r="D10" s="8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7"/>
  <sheetViews>
    <sheetView workbookViewId="0">
      <selection activeCell="K47" sqref="K47"/>
    </sheetView>
  </sheetViews>
  <sheetFormatPr defaultColWidth="9.33203125" defaultRowHeight="12.95" customHeight="1" x14ac:dyDescent="0.2"/>
  <cols>
    <col min="1" max="1" width="16.33203125" style="49" customWidth="1"/>
    <col min="2" max="2" width="24.83203125" style="49" customWidth="1"/>
    <col min="3" max="3" width="39.5" style="49" customWidth="1"/>
    <col min="4" max="4" width="29.1640625" style="49" customWidth="1"/>
    <col min="5" max="5" width="12.6640625" style="49" customWidth="1"/>
    <col min="6" max="7" width="9.1640625" style="49" customWidth="1"/>
    <col min="8" max="10" width="13.6640625" style="49" customWidth="1"/>
    <col min="11" max="16384" width="9.33203125" style="49"/>
  </cols>
  <sheetData>
    <row r="3" spans="1:6" ht="15" x14ac:dyDescent="0.25">
      <c r="A3" s="32" t="s">
        <v>197</v>
      </c>
      <c r="B3" s="52"/>
      <c r="C3" s="52"/>
      <c r="D3" s="52"/>
      <c r="E3" s="52"/>
      <c r="F3" s="52"/>
    </row>
    <row r="4" spans="1:6" ht="15" x14ac:dyDescent="0.25">
      <c r="A4" s="17" t="s">
        <v>200</v>
      </c>
      <c r="B4" s="52"/>
      <c r="C4" s="52"/>
      <c r="D4" s="52"/>
      <c r="E4" s="52"/>
      <c r="F4" s="52"/>
    </row>
    <row r="6" spans="1:6" ht="11.25" x14ac:dyDescent="0.2">
      <c r="A6" s="131" t="s">
        <v>196</v>
      </c>
      <c r="B6" s="133" t="s">
        <v>44</v>
      </c>
      <c r="C6" s="133"/>
    </row>
    <row r="7" spans="1:6" ht="22.5" x14ac:dyDescent="0.2">
      <c r="A7" s="132"/>
      <c r="B7" s="51" t="s">
        <v>42</v>
      </c>
      <c r="C7" s="50" t="s">
        <v>43</v>
      </c>
    </row>
    <row r="8" spans="1:6" ht="11.25" x14ac:dyDescent="0.2">
      <c r="A8" s="98" t="s">
        <v>150</v>
      </c>
      <c r="B8" s="53">
        <v>163039</v>
      </c>
      <c r="C8" s="53">
        <v>17954068359</v>
      </c>
    </row>
    <row r="9" spans="1:6" ht="11.25" x14ac:dyDescent="0.2">
      <c r="A9" s="98" t="s">
        <v>151</v>
      </c>
      <c r="B9" s="53">
        <v>268745</v>
      </c>
      <c r="C9" s="53">
        <v>25650178066</v>
      </c>
    </row>
    <row r="10" spans="1:6" ht="11.25" x14ac:dyDescent="0.2">
      <c r="A10" s="98" t="s">
        <v>152</v>
      </c>
      <c r="B10" s="53">
        <v>294820</v>
      </c>
      <c r="C10" s="53">
        <v>21020501688</v>
      </c>
    </row>
    <row r="11" spans="1:6" ht="11.25" x14ac:dyDescent="0.2">
      <c r="A11" s="98" t="s">
        <v>153</v>
      </c>
      <c r="B11" s="53">
        <v>294845</v>
      </c>
      <c r="C11" s="53">
        <v>18669671153</v>
      </c>
    </row>
    <row r="12" spans="1:6" ht="11.25" x14ac:dyDescent="0.2">
      <c r="A12" s="98" t="s">
        <v>154</v>
      </c>
      <c r="B12" s="53">
        <v>292832</v>
      </c>
      <c r="C12" s="53">
        <v>17810301798</v>
      </c>
    </row>
    <row r="13" spans="1:6" ht="11.25" x14ac:dyDescent="0.2">
      <c r="A13" s="98" t="s">
        <v>155</v>
      </c>
      <c r="B13" s="53">
        <v>298201</v>
      </c>
      <c r="C13" s="53">
        <v>20225609995</v>
      </c>
    </row>
    <row r="14" spans="1:6" ht="11.25" x14ac:dyDescent="0.2">
      <c r="A14" s="98" t="s">
        <v>156</v>
      </c>
      <c r="B14" s="53">
        <v>322133</v>
      </c>
      <c r="C14" s="53">
        <v>25046620720</v>
      </c>
      <c r="D14" s="120"/>
    </row>
    <row r="15" spans="1:6" ht="11.25" x14ac:dyDescent="0.2">
      <c r="A15" s="98" t="s">
        <v>157</v>
      </c>
      <c r="B15" s="53">
        <v>291938</v>
      </c>
      <c r="C15" s="53">
        <v>18488779651</v>
      </c>
    </row>
    <row r="16" spans="1:6" ht="11.25" x14ac:dyDescent="0.2">
      <c r="A16" s="98" t="s">
        <v>158</v>
      </c>
      <c r="B16" s="53">
        <v>313904</v>
      </c>
      <c r="C16" s="53">
        <v>25212315912</v>
      </c>
    </row>
    <row r="17" spans="1:3" ht="11.25" x14ac:dyDescent="0.2">
      <c r="A17" s="98" t="s">
        <v>159</v>
      </c>
      <c r="B17" s="53">
        <v>312555</v>
      </c>
      <c r="C17" s="53">
        <v>28235198580</v>
      </c>
    </row>
    <row r="18" spans="1:3" ht="11.25" x14ac:dyDescent="0.2">
      <c r="A18" s="98" t="s">
        <v>160</v>
      </c>
      <c r="B18" s="53">
        <v>307444</v>
      </c>
      <c r="C18" s="53">
        <v>18016542597</v>
      </c>
    </row>
    <row r="19" spans="1:3" ht="11.25" x14ac:dyDescent="0.2">
      <c r="A19" s="99" t="s">
        <v>161</v>
      </c>
      <c r="B19" s="53">
        <v>313045</v>
      </c>
      <c r="C19" s="53">
        <v>24634909436</v>
      </c>
    </row>
    <row r="20" spans="1:3" ht="11.25" x14ac:dyDescent="0.2">
      <c r="A20" s="98" t="s">
        <v>162</v>
      </c>
      <c r="B20" s="53">
        <v>285827</v>
      </c>
      <c r="C20" s="53">
        <v>16862737943</v>
      </c>
    </row>
    <row r="21" spans="1:3" ht="11.25" x14ac:dyDescent="0.2">
      <c r="A21" s="98" t="s">
        <v>163</v>
      </c>
      <c r="B21" s="53">
        <v>305451</v>
      </c>
      <c r="C21" s="53">
        <v>19486919316</v>
      </c>
    </row>
    <row r="22" spans="1:3" ht="11.25" x14ac:dyDescent="0.2">
      <c r="A22" s="98" t="s">
        <v>164</v>
      </c>
      <c r="B22" s="53">
        <v>319191</v>
      </c>
      <c r="C22" s="53">
        <v>20134374566</v>
      </c>
    </row>
    <row r="23" spans="1:3" ht="11.25" x14ac:dyDescent="0.2">
      <c r="A23" s="98" t="s">
        <v>165</v>
      </c>
      <c r="B23" s="53">
        <v>319864</v>
      </c>
      <c r="C23" s="53">
        <v>18031475897</v>
      </c>
    </row>
    <row r="24" spans="1:3" ht="11.25" x14ac:dyDescent="0.2">
      <c r="A24" s="98" t="s">
        <v>166</v>
      </c>
      <c r="B24" s="53">
        <v>327842</v>
      </c>
      <c r="C24" s="53">
        <v>19452712491</v>
      </c>
    </row>
    <row r="25" spans="1:3" ht="11.25" x14ac:dyDescent="0.2">
      <c r="A25" s="98" t="s">
        <v>167</v>
      </c>
      <c r="B25" s="53">
        <v>335743</v>
      </c>
      <c r="C25" s="53">
        <v>22541748553</v>
      </c>
    </row>
    <row r="26" spans="1:3" ht="11.25" x14ac:dyDescent="0.2">
      <c r="A26" s="98" t="s">
        <v>168</v>
      </c>
      <c r="B26" s="53">
        <v>334815</v>
      </c>
      <c r="C26" s="53">
        <v>22169728949</v>
      </c>
    </row>
    <row r="27" spans="1:3" ht="11.25" x14ac:dyDescent="0.2">
      <c r="A27" s="98" t="s">
        <v>169</v>
      </c>
      <c r="B27" s="53">
        <v>325428</v>
      </c>
      <c r="C27" s="53">
        <v>24605244552</v>
      </c>
    </row>
    <row r="28" spans="1:3" ht="11.25" x14ac:dyDescent="0.2">
      <c r="A28" s="98" t="s">
        <v>170</v>
      </c>
      <c r="B28" s="53">
        <v>339067</v>
      </c>
      <c r="C28" s="53">
        <v>22609840716</v>
      </c>
    </row>
    <row r="29" spans="1:3" ht="11.25" x14ac:dyDescent="0.2">
      <c r="A29" s="98" t="s">
        <v>171</v>
      </c>
      <c r="B29" s="53">
        <v>337011</v>
      </c>
      <c r="C29" s="53">
        <v>19226595212</v>
      </c>
    </row>
    <row r="30" spans="1:3" ht="11.25" x14ac:dyDescent="0.2">
      <c r="A30" s="98" t="s">
        <v>172</v>
      </c>
      <c r="B30" s="53">
        <v>340724</v>
      </c>
      <c r="C30" s="53">
        <v>21207802155</v>
      </c>
    </row>
    <row r="31" spans="1:3" ht="11.25" x14ac:dyDescent="0.2">
      <c r="A31" s="99" t="s">
        <v>173</v>
      </c>
      <c r="B31" s="53">
        <v>338023</v>
      </c>
      <c r="C31" s="53">
        <v>28819189077</v>
      </c>
    </row>
    <row r="32" spans="1:3" ht="11.25" x14ac:dyDescent="0.2">
      <c r="A32" s="98" t="s">
        <v>174</v>
      </c>
      <c r="B32" s="53">
        <v>318306</v>
      </c>
      <c r="C32" s="53">
        <v>20418678431</v>
      </c>
    </row>
    <row r="33" spans="1:7" ht="11.25" x14ac:dyDescent="0.2">
      <c r="A33" s="98" t="s">
        <v>175</v>
      </c>
      <c r="B33" s="53">
        <v>322120</v>
      </c>
      <c r="C33" s="53">
        <v>17030188533</v>
      </c>
    </row>
    <row r="34" spans="1:7" ht="11.25" x14ac:dyDescent="0.2">
      <c r="A34" s="98" t="s">
        <v>176</v>
      </c>
      <c r="B34" s="53">
        <v>358099</v>
      </c>
      <c r="C34" s="53">
        <v>22799301411</v>
      </c>
    </row>
    <row r="35" spans="1:7" ht="11.25" x14ac:dyDescent="0.2">
      <c r="A35" s="98" t="s">
        <v>177</v>
      </c>
      <c r="B35" s="53">
        <v>334266</v>
      </c>
      <c r="C35" s="53">
        <v>21258324865</v>
      </c>
    </row>
    <row r="36" spans="1:7" ht="11.25" x14ac:dyDescent="0.2">
      <c r="A36" s="98" t="s">
        <v>178</v>
      </c>
      <c r="B36" s="53">
        <v>366457</v>
      </c>
      <c r="C36" s="53">
        <v>22073086566</v>
      </c>
    </row>
    <row r="37" spans="1:7" ht="11.25" x14ac:dyDescent="0.2">
      <c r="A37" s="98" t="s">
        <v>179</v>
      </c>
      <c r="B37" s="53">
        <v>355205</v>
      </c>
      <c r="C37" s="53">
        <v>23652298884</v>
      </c>
    </row>
    <row r="38" spans="1:7" ht="11.25" x14ac:dyDescent="0.2">
      <c r="A38" s="98" t="s">
        <v>180</v>
      </c>
      <c r="B38" s="53">
        <v>357762</v>
      </c>
      <c r="C38" s="53">
        <v>24067309711</v>
      </c>
    </row>
    <row r="39" spans="1:7" ht="11.25" x14ac:dyDescent="0.2">
      <c r="A39" s="98" t="s">
        <v>181</v>
      </c>
      <c r="B39" s="53">
        <v>354007</v>
      </c>
      <c r="C39" s="53">
        <v>20361943968</v>
      </c>
    </row>
    <row r="40" spans="1:7" ht="11.25" x14ac:dyDescent="0.2">
      <c r="A40" s="98" t="s">
        <v>182</v>
      </c>
      <c r="B40" s="53">
        <v>359596</v>
      </c>
      <c r="C40" s="53">
        <v>24440200877</v>
      </c>
    </row>
    <row r="41" spans="1:7" ht="11.25" x14ac:dyDescent="0.2">
      <c r="A41" s="98" t="s">
        <v>183</v>
      </c>
      <c r="B41" s="53">
        <v>374855</v>
      </c>
      <c r="C41" s="53">
        <v>21926451061</v>
      </c>
    </row>
    <row r="42" spans="1:7" ht="11.25" x14ac:dyDescent="0.2">
      <c r="A42" s="99" t="s">
        <v>184</v>
      </c>
      <c r="B42" s="53">
        <v>368336</v>
      </c>
      <c r="C42" s="53">
        <v>29644448860</v>
      </c>
    </row>
    <row r="43" spans="1:7" ht="11.25" x14ac:dyDescent="0.2">
      <c r="A43" s="100" t="s">
        <v>185</v>
      </c>
      <c r="B43" s="54">
        <v>366480</v>
      </c>
      <c r="C43" s="54">
        <v>28315214327</v>
      </c>
    </row>
    <row r="44" spans="1:7" ht="11.25" x14ac:dyDescent="0.2">
      <c r="A44" s="17" t="s">
        <v>28</v>
      </c>
    </row>
    <row r="47" spans="1:7" ht="12.95" customHeight="1" x14ac:dyDescent="0.25">
      <c r="B47" s="32" t="s">
        <v>41</v>
      </c>
      <c r="C47" s="52"/>
      <c r="D47" s="52"/>
      <c r="E47" s="52"/>
      <c r="F47" s="52"/>
      <c r="G47" s="52"/>
    </row>
    <row r="50" spans="3:8" ht="11.25" x14ac:dyDescent="0.2">
      <c r="C50" s="4"/>
      <c r="D50" s="4"/>
    </row>
    <row r="51" spans="3:8" ht="11.25" x14ac:dyDescent="0.2">
      <c r="C51" s="40"/>
      <c r="D51" s="40"/>
    </row>
    <row r="52" spans="3:8" ht="11.25" x14ac:dyDescent="0.2">
      <c r="C52" s="55"/>
      <c r="D52" s="55"/>
    </row>
    <row r="57" spans="3:8" ht="12.95" customHeight="1" x14ac:dyDescent="0.2">
      <c r="E57" s="120"/>
      <c r="F57" s="120"/>
      <c r="G57" s="120"/>
      <c r="H57" s="120"/>
    </row>
  </sheetData>
  <mergeCells count="2">
    <mergeCell ref="A6:A7"/>
    <mergeCell ref="B6:C6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8"/>
  <sheetViews>
    <sheetView showGridLines="0" topLeftCell="A61" zoomScale="140" zoomScaleNormal="140" workbookViewId="0">
      <selection activeCell="H52" sqref="H52"/>
    </sheetView>
  </sheetViews>
  <sheetFormatPr defaultColWidth="9.33203125" defaultRowHeight="12.95" customHeight="1" x14ac:dyDescent="0.2"/>
  <cols>
    <col min="1" max="1" width="2.83203125" style="5" customWidth="1"/>
    <col min="2" max="2" width="21.6640625" style="5" customWidth="1"/>
    <col min="3" max="3" width="17.6640625" style="5" customWidth="1"/>
    <col min="4" max="4" width="18.33203125" style="5" customWidth="1"/>
    <col min="5" max="5" width="15.33203125" style="5" customWidth="1"/>
    <col min="6" max="6" width="23.83203125" style="5" customWidth="1"/>
    <col min="7" max="7" width="16" style="5" customWidth="1"/>
    <col min="8" max="8" width="24.6640625" style="5" customWidth="1"/>
    <col min="9" max="9" width="9.33203125" style="5"/>
    <col min="10" max="16" width="9.33203125" style="5" customWidth="1"/>
    <col min="17" max="16384" width="9.33203125" style="5"/>
  </cols>
  <sheetData>
    <row r="2" spans="2:13" ht="15.75" x14ac:dyDescent="0.25">
      <c r="B2" s="14" t="s">
        <v>201</v>
      </c>
    </row>
    <row r="3" spans="2:13" ht="12.95" customHeight="1" x14ac:dyDescent="0.2">
      <c r="B3" s="17" t="s">
        <v>200</v>
      </c>
    </row>
    <row r="4" spans="2:13" ht="12.95" customHeight="1" x14ac:dyDescent="0.25">
      <c r="B4" s="14"/>
    </row>
    <row r="6" spans="2:13" ht="12.95" customHeight="1" x14ac:dyDescent="0.2">
      <c r="B6" s="134" t="s">
        <v>196</v>
      </c>
      <c r="C6" s="133" t="s">
        <v>65</v>
      </c>
      <c r="D6" s="133"/>
      <c r="E6" s="136" t="s">
        <v>61</v>
      </c>
      <c r="F6" s="136"/>
      <c r="G6" s="133" t="s">
        <v>59</v>
      </c>
      <c r="H6" s="133"/>
    </row>
    <row r="7" spans="2:13" ht="33.75" x14ac:dyDescent="0.2">
      <c r="B7" s="135"/>
      <c r="C7" s="7" t="s">
        <v>42</v>
      </c>
      <c r="D7" s="7" t="s">
        <v>60</v>
      </c>
      <c r="E7" s="93" t="s">
        <v>42</v>
      </c>
      <c r="F7" s="93" t="s">
        <v>60</v>
      </c>
      <c r="G7" s="93" t="s">
        <v>42</v>
      </c>
      <c r="H7" s="93" t="s">
        <v>60</v>
      </c>
    </row>
    <row r="8" spans="2:13" ht="12.95" customHeight="1" x14ac:dyDescent="0.2">
      <c r="B8" s="101" t="s">
        <v>47</v>
      </c>
      <c r="C8" s="4">
        <v>57413</v>
      </c>
      <c r="D8" s="4">
        <v>1531188510</v>
      </c>
      <c r="E8" s="21">
        <v>260893</v>
      </c>
      <c r="F8" s="21">
        <v>18887489921</v>
      </c>
      <c r="G8" s="4">
        <v>318306</v>
      </c>
      <c r="H8" s="4">
        <v>20418678431</v>
      </c>
    </row>
    <row r="9" spans="2:13" ht="12.95" customHeight="1" x14ac:dyDescent="0.2">
      <c r="B9" s="101" t="s">
        <v>48</v>
      </c>
      <c r="C9" s="4">
        <v>56533</v>
      </c>
      <c r="D9" s="4">
        <v>1599270404</v>
      </c>
      <c r="E9" s="21">
        <v>265587</v>
      </c>
      <c r="F9" s="21">
        <v>15430918129</v>
      </c>
      <c r="G9" s="4">
        <v>322120</v>
      </c>
      <c r="H9" s="4">
        <v>17030188533</v>
      </c>
    </row>
    <row r="10" spans="2:13" ht="12.95" customHeight="1" x14ac:dyDescent="0.2">
      <c r="B10" s="101" t="s">
        <v>49</v>
      </c>
      <c r="C10" s="4">
        <v>62979</v>
      </c>
      <c r="D10" s="4">
        <v>1780102540</v>
      </c>
      <c r="E10" s="21">
        <v>295120</v>
      </c>
      <c r="F10" s="21">
        <v>21019198871</v>
      </c>
      <c r="G10" s="4">
        <v>358099</v>
      </c>
      <c r="H10" s="4">
        <v>22799301411</v>
      </c>
      <c r="J10" s="120"/>
      <c r="K10" s="120"/>
      <c r="L10" s="120"/>
      <c r="M10" s="120"/>
    </row>
    <row r="11" spans="2:13" ht="12.95" customHeight="1" x14ac:dyDescent="0.2">
      <c r="B11" s="101" t="s">
        <v>50</v>
      </c>
      <c r="C11" s="4">
        <v>55751</v>
      </c>
      <c r="D11" s="4">
        <v>1393206564</v>
      </c>
      <c r="E11" s="21">
        <v>278515</v>
      </c>
      <c r="F11" s="21">
        <v>19865118301</v>
      </c>
      <c r="G11" s="4">
        <v>334266</v>
      </c>
      <c r="H11" s="4">
        <v>21258324865</v>
      </c>
    </row>
    <row r="12" spans="2:13" ht="12.95" customHeight="1" x14ac:dyDescent="0.2">
      <c r="B12" s="101" t="s">
        <v>51</v>
      </c>
      <c r="C12" s="4">
        <v>60794</v>
      </c>
      <c r="D12" s="4">
        <v>1602482975</v>
      </c>
      <c r="E12" s="21">
        <v>305663</v>
      </c>
      <c r="F12" s="21">
        <v>20470603591</v>
      </c>
      <c r="G12" s="4">
        <v>366457</v>
      </c>
      <c r="H12" s="4">
        <v>22073086566</v>
      </c>
    </row>
    <row r="13" spans="2:13" ht="12.95" customHeight="1" x14ac:dyDescent="0.2">
      <c r="B13" s="101" t="s">
        <v>52</v>
      </c>
      <c r="C13" s="4">
        <v>59313</v>
      </c>
      <c r="D13" s="4">
        <v>1494021948</v>
      </c>
      <c r="E13" s="21">
        <v>295892</v>
      </c>
      <c r="F13" s="21">
        <v>22158276936</v>
      </c>
      <c r="G13" s="4">
        <v>355205</v>
      </c>
      <c r="H13" s="4">
        <v>23652298884</v>
      </c>
    </row>
    <row r="14" spans="2:13" ht="12.95" customHeight="1" x14ac:dyDescent="0.2">
      <c r="B14" s="101" t="s">
        <v>53</v>
      </c>
      <c r="C14" s="4">
        <v>61073</v>
      </c>
      <c r="D14" s="4">
        <v>1539759292</v>
      </c>
      <c r="E14" s="21">
        <v>296689</v>
      </c>
      <c r="F14" s="21">
        <v>22527550419</v>
      </c>
      <c r="G14" s="4">
        <v>357762</v>
      </c>
      <c r="H14" s="4">
        <v>24067309711</v>
      </c>
    </row>
    <row r="15" spans="2:13" ht="12.95" customHeight="1" x14ac:dyDescent="0.2">
      <c r="B15" s="101" t="s">
        <v>54</v>
      </c>
      <c r="C15" s="4">
        <v>65135</v>
      </c>
      <c r="D15" s="4">
        <v>1600292101</v>
      </c>
      <c r="E15" s="21">
        <v>288872</v>
      </c>
      <c r="F15" s="21">
        <v>18761651867</v>
      </c>
      <c r="G15" s="4">
        <v>354007</v>
      </c>
      <c r="H15" s="4">
        <v>20361943968</v>
      </c>
    </row>
    <row r="16" spans="2:13" ht="12.95" customHeight="1" x14ac:dyDescent="0.2">
      <c r="B16" s="101" t="s">
        <v>55</v>
      </c>
      <c r="C16" s="4">
        <v>66592</v>
      </c>
      <c r="D16" s="4">
        <v>1661549189</v>
      </c>
      <c r="E16" s="21">
        <v>293004</v>
      </c>
      <c r="F16" s="21">
        <v>22778651688</v>
      </c>
      <c r="G16" s="4">
        <v>359596</v>
      </c>
      <c r="H16" s="4">
        <v>24440200877</v>
      </c>
    </row>
    <row r="17" spans="2:11" ht="12.95" customHeight="1" x14ac:dyDescent="0.2">
      <c r="B17" s="101" t="s">
        <v>56</v>
      </c>
      <c r="C17" s="4">
        <v>72348</v>
      </c>
      <c r="D17" s="4">
        <v>1983810423</v>
      </c>
      <c r="E17" s="21">
        <v>302507</v>
      </c>
      <c r="F17" s="21">
        <v>19942640638</v>
      </c>
      <c r="G17" s="4">
        <v>374855</v>
      </c>
      <c r="H17" s="4">
        <v>21926451061</v>
      </c>
    </row>
    <row r="18" spans="2:11" ht="12.95" customHeight="1" x14ac:dyDescent="0.2">
      <c r="B18" s="101" t="s">
        <v>57</v>
      </c>
      <c r="C18" s="4">
        <v>71468</v>
      </c>
      <c r="D18" s="4">
        <v>1751932257</v>
      </c>
      <c r="E18" s="21">
        <v>296868</v>
      </c>
      <c r="F18" s="21">
        <v>27892516603</v>
      </c>
      <c r="G18" s="4">
        <v>368336</v>
      </c>
      <c r="H18" s="4">
        <v>29644448860</v>
      </c>
      <c r="J18" s="117"/>
      <c r="K18" s="117"/>
    </row>
    <row r="19" spans="2:11" ht="12.95" customHeight="1" x14ac:dyDescent="0.2">
      <c r="B19" s="101" t="s">
        <v>58</v>
      </c>
      <c r="C19" s="4">
        <v>76319</v>
      </c>
      <c r="D19" s="4">
        <v>1743712502</v>
      </c>
      <c r="E19" s="21">
        <v>290161</v>
      </c>
      <c r="F19" s="21">
        <v>26571501825</v>
      </c>
      <c r="G19" s="4">
        <v>366480</v>
      </c>
      <c r="H19" s="4">
        <v>28315214327</v>
      </c>
    </row>
    <row r="20" spans="2:11" ht="12.95" customHeight="1" x14ac:dyDescent="0.2">
      <c r="B20" s="9" t="s">
        <v>59</v>
      </c>
      <c r="C20" s="10">
        <f>SUM(C8:C19)</f>
        <v>765718</v>
      </c>
      <c r="D20" s="10">
        <f>SUM(D8:D19)</f>
        <v>19681328705</v>
      </c>
      <c r="E20" s="24">
        <f t="shared" ref="E20:F20" si="0">SUM(E8:E19)</f>
        <v>3469771</v>
      </c>
      <c r="F20" s="24">
        <f t="shared" si="0"/>
        <v>256306118789</v>
      </c>
      <c r="G20" s="10">
        <f>SUM(G8:G19)</f>
        <v>4235489</v>
      </c>
      <c r="H20" s="10">
        <f>SUM(H8:H19)</f>
        <v>275987447494</v>
      </c>
    </row>
    <row r="21" spans="2:11" ht="12.95" customHeight="1" x14ac:dyDescent="0.2">
      <c r="B21" s="18" t="s">
        <v>28</v>
      </c>
      <c r="C21" s="4"/>
      <c r="D21" s="4"/>
      <c r="E21" s="4"/>
      <c r="F21" s="4"/>
      <c r="G21" s="4"/>
      <c r="H21" s="4"/>
    </row>
    <row r="22" spans="2:11" s="36" customFormat="1" ht="12.95" customHeight="1" x14ac:dyDescent="0.2">
      <c r="B22" s="18"/>
      <c r="C22" s="4"/>
      <c r="D22" s="4"/>
      <c r="E22" s="4"/>
      <c r="F22" s="4"/>
      <c r="G22" s="4"/>
      <c r="H22" s="4"/>
    </row>
    <row r="24" spans="2:11" ht="12.95" customHeight="1" x14ac:dyDescent="0.2">
      <c r="B24" s="128" t="s">
        <v>62</v>
      </c>
      <c r="C24" s="129"/>
      <c r="D24" s="129"/>
      <c r="E24" s="129"/>
      <c r="F24" s="129"/>
      <c r="G24" s="129"/>
    </row>
    <row r="35" spans="2:10" ht="12.95" customHeight="1" x14ac:dyDescent="0.2">
      <c r="G35" s="120"/>
      <c r="H35" s="117"/>
      <c r="I35" s="117"/>
      <c r="J35" s="117"/>
    </row>
    <row r="46" spans="2:10" ht="12.95" customHeight="1" x14ac:dyDescent="0.2">
      <c r="B46" s="128" t="s">
        <v>147</v>
      </c>
      <c r="C46" s="129"/>
      <c r="D46" s="129"/>
      <c r="E46" s="129"/>
      <c r="F46" s="129"/>
      <c r="G46" s="129"/>
    </row>
    <row r="58" spans="7:9" ht="12.95" customHeight="1" x14ac:dyDescent="0.2">
      <c r="G58" s="120"/>
      <c r="H58" s="117"/>
      <c r="I58" s="117"/>
    </row>
  </sheetData>
  <mergeCells count="6">
    <mergeCell ref="B46:G46"/>
    <mergeCell ref="B6:B7"/>
    <mergeCell ref="C6:D6"/>
    <mergeCell ref="E6:F6"/>
    <mergeCell ref="G6:H6"/>
    <mergeCell ref="B24:G2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1"/>
  <sheetViews>
    <sheetView topLeftCell="A70" workbookViewId="0">
      <selection activeCell="I67" sqref="I67"/>
    </sheetView>
  </sheetViews>
  <sheetFormatPr defaultColWidth="9.33203125" defaultRowHeight="12.95" customHeight="1" x14ac:dyDescent="0.2"/>
  <cols>
    <col min="1" max="1" width="16.33203125" style="49" customWidth="1"/>
    <col min="2" max="2" width="24.83203125" style="49" customWidth="1"/>
    <col min="3" max="3" width="39.5" style="49" customWidth="1"/>
    <col min="4" max="4" width="29.1640625" style="49" customWidth="1"/>
    <col min="5" max="5" width="12.6640625" style="49" customWidth="1"/>
    <col min="6" max="7" width="9.1640625" style="49" customWidth="1"/>
    <col min="8" max="10" width="13.6640625" style="49" customWidth="1"/>
    <col min="11" max="16384" width="9.33203125" style="49"/>
  </cols>
  <sheetData>
    <row r="3" spans="1:6" ht="15" x14ac:dyDescent="0.25">
      <c r="A3" s="118" t="s">
        <v>265</v>
      </c>
      <c r="B3" s="119"/>
      <c r="C3" s="119"/>
      <c r="D3" s="119"/>
      <c r="E3" s="52"/>
      <c r="F3" s="52"/>
    </row>
    <row r="5" spans="1:6" ht="11.25" x14ac:dyDescent="0.2">
      <c r="A5" s="131" t="s">
        <v>196</v>
      </c>
      <c r="B5" s="133" t="s">
        <v>59</v>
      </c>
      <c r="C5" s="133"/>
    </row>
    <row r="6" spans="1:6" ht="22.5" x14ac:dyDescent="0.2">
      <c r="A6" s="132"/>
      <c r="B6" s="93" t="s">
        <v>45</v>
      </c>
      <c r="C6" s="92" t="s">
        <v>46</v>
      </c>
    </row>
    <row r="7" spans="1:6" ht="11.25" x14ac:dyDescent="0.2">
      <c r="A7" s="98" t="s">
        <v>150</v>
      </c>
      <c r="B7" s="53">
        <v>19220610</v>
      </c>
      <c r="C7" s="53">
        <v>117746193371</v>
      </c>
    </row>
    <row r="8" spans="1:6" ht="11.25" x14ac:dyDescent="0.2">
      <c r="A8" s="98" t="s">
        <v>151</v>
      </c>
      <c r="B8" s="53">
        <v>19222624</v>
      </c>
      <c r="C8" s="53">
        <v>114441111216</v>
      </c>
    </row>
    <row r="9" spans="1:6" ht="11.25" x14ac:dyDescent="0.2">
      <c r="A9" s="98" t="s">
        <v>152</v>
      </c>
      <c r="B9" s="53">
        <v>21268974</v>
      </c>
      <c r="C9" s="53">
        <v>129454132390</v>
      </c>
    </row>
    <row r="10" spans="1:6" ht="11.25" x14ac:dyDescent="0.2">
      <c r="A10" s="98" t="s">
        <v>153</v>
      </c>
      <c r="B10" s="53">
        <v>20706860</v>
      </c>
      <c r="C10" s="53">
        <v>120641602223</v>
      </c>
    </row>
    <row r="11" spans="1:6" ht="11.25" x14ac:dyDescent="0.2">
      <c r="A11" s="98" t="s">
        <v>154</v>
      </c>
      <c r="B11" s="53">
        <v>20712268</v>
      </c>
      <c r="C11" s="53">
        <v>118288066919</v>
      </c>
    </row>
    <row r="12" spans="1:6" ht="11.25" x14ac:dyDescent="0.2">
      <c r="A12" s="98" t="s">
        <v>155</v>
      </c>
      <c r="B12" s="53">
        <v>21645519</v>
      </c>
      <c r="C12" s="53">
        <v>131829213732</v>
      </c>
    </row>
    <row r="13" spans="1:6" ht="11.25" x14ac:dyDescent="0.2">
      <c r="A13" s="98" t="s">
        <v>156</v>
      </c>
      <c r="B13" s="53">
        <v>22284524</v>
      </c>
      <c r="C13" s="53">
        <v>150111362301</v>
      </c>
      <c r="D13" s="120"/>
    </row>
    <row r="14" spans="1:6" ht="11.25" x14ac:dyDescent="0.2">
      <c r="A14" s="98" t="s">
        <v>157</v>
      </c>
      <c r="B14" s="53">
        <v>20290763</v>
      </c>
      <c r="C14" s="53">
        <v>118997367052</v>
      </c>
    </row>
    <row r="15" spans="1:6" ht="11.25" x14ac:dyDescent="0.2">
      <c r="A15" s="98" t="s">
        <v>158</v>
      </c>
      <c r="B15" s="53">
        <v>21713845</v>
      </c>
      <c r="C15" s="53">
        <v>136632827175</v>
      </c>
    </row>
    <row r="16" spans="1:6" ht="11.25" x14ac:dyDescent="0.2">
      <c r="A16" s="98" t="s">
        <v>159</v>
      </c>
      <c r="B16" s="53">
        <v>21644419</v>
      </c>
      <c r="C16" s="53">
        <v>127247829387</v>
      </c>
    </row>
    <row r="17" spans="1:3" ht="11.25" x14ac:dyDescent="0.2">
      <c r="A17" s="98" t="s">
        <v>160</v>
      </c>
      <c r="B17" s="53">
        <v>21963607</v>
      </c>
      <c r="C17" s="53">
        <v>125276171726</v>
      </c>
    </row>
    <row r="18" spans="1:3" ht="11.25" x14ac:dyDescent="0.2">
      <c r="A18" s="99" t="s">
        <v>161</v>
      </c>
      <c r="B18" s="53">
        <v>23310223</v>
      </c>
      <c r="C18" s="53">
        <v>160656578163</v>
      </c>
    </row>
    <row r="19" spans="1:3" ht="11.25" x14ac:dyDescent="0.2">
      <c r="A19" s="98" t="s">
        <v>162</v>
      </c>
      <c r="B19" s="53">
        <v>19572521</v>
      </c>
      <c r="C19" s="53">
        <v>111090376248</v>
      </c>
    </row>
    <row r="20" spans="1:3" ht="11.25" x14ac:dyDescent="0.2">
      <c r="A20" s="98" t="s">
        <v>163</v>
      </c>
      <c r="B20" s="53">
        <v>20759023</v>
      </c>
      <c r="C20" s="53">
        <v>116378446595</v>
      </c>
    </row>
    <row r="21" spans="1:3" ht="11.25" x14ac:dyDescent="0.2">
      <c r="A21" s="98" t="s">
        <v>164</v>
      </c>
      <c r="B21" s="53">
        <v>21787052</v>
      </c>
      <c r="C21" s="53">
        <v>131584930167</v>
      </c>
    </row>
    <row r="22" spans="1:3" ht="11.25" x14ac:dyDescent="0.2">
      <c r="A22" s="98" t="s">
        <v>165</v>
      </c>
      <c r="B22" s="53">
        <v>22104496</v>
      </c>
      <c r="C22" s="53">
        <v>124543079861</v>
      </c>
    </row>
    <row r="23" spans="1:3" ht="11.25" x14ac:dyDescent="0.2">
      <c r="A23" s="98" t="s">
        <v>166</v>
      </c>
      <c r="B23" s="53">
        <v>22734115</v>
      </c>
      <c r="C23" s="53">
        <v>126918216740</v>
      </c>
    </row>
    <row r="24" spans="1:3" ht="11.25" x14ac:dyDescent="0.2">
      <c r="A24" s="98" t="s">
        <v>167</v>
      </c>
      <c r="B24" s="53">
        <v>22591351</v>
      </c>
      <c r="C24" s="53">
        <v>133149960530</v>
      </c>
    </row>
    <row r="25" spans="1:3" ht="11.25" x14ac:dyDescent="0.2">
      <c r="A25" s="98" t="s">
        <v>168</v>
      </c>
      <c r="B25" s="53">
        <v>22761999</v>
      </c>
      <c r="C25" s="53">
        <v>134714118502</v>
      </c>
    </row>
    <row r="26" spans="1:3" ht="11.25" x14ac:dyDescent="0.2">
      <c r="A26" s="98" t="s">
        <v>169</v>
      </c>
      <c r="B26" s="53">
        <v>23124542</v>
      </c>
      <c r="C26" s="53">
        <v>134633288535</v>
      </c>
    </row>
    <row r="27" spans="1:3" ht="11.25" x14ac:dyDescent="0.2">
      <c r="A27" s="98" t="s">
        <v>170</v>
      </c>
      <c r="B27" s="53">
        <v>22597018</v>
      </c>
      <c r="C27" s="53">
        <v>140121857616</v>
      </c>
    </row>
    <row r="28" spans="1:3" ht="11.25" x14ac:dyDescent="0.2">
      <c r="A28" s="98" t="s">
        <v>171</v>
      </c>
      <c r="B28" s="53">
        <v>22781413</v>
      </c>
      <c r="C28" s="53">
        <v>129746620058</v>
      </c>
    </row>
    <row r="29" spans="1:3" ht="11.25" x14ac:dyDescent="0.2">
      <c r="A29" s="98" t="s">
        <v>172</v>
      </c>
      <c r="B29" s="53">
        <v>22468079</v>
      </c>
      <c r="C29" s="53">
        <v>130521661308</v>
      </c>
    </row>
    <row r="30" spans="1:3" ht="11.25" x14ac:dyDescent="0.2">
      <c r="A30" s="99" t="s">
        <v>173</v>
      </c>
      <c r="B30" s="53">
        <v>22513391</v>
      </c>
      <c r="C30" s="53">
        <v>130853448053</v>
      </c>
    </row>
    <row r="31" spans="1:3" ht="11.25" x14ac:dyDescent="0.2">
      <c r="A31" s="98" t="s">
        <v>174</v>
      </c>
      <c r="B31" s="53">
        <v>20955308</v>
      </c>
      <c r="C31" s="53">
        <v>122855794030</v>
      </c>
    </row>
    <row r="32" spans="1:3" ht="11.25" x14ac:dyDescent="0.2">
      <c r="A32" s="98" t="s">
        <v>175</v>
      </c>
      <c r="B32" s="53">
        <v>21461617</v>
      </c>
      <c r="C32" s="53">
        <v>123603229830</v>
      </c>
    </row>
    <row r="33" spans="1:5" ht="11.25" x14ac:dyDescent="0.2">
      <c r="A33" s="98" t="s">
        <v>176</v>
      </c>
      <c r="B33" s="53">
        <v>23269404</v>
      </c>
      <c r="C33" s="53">
        <v>131528207018</v>
      </c>
    </row>
    <row r="34" spans="1:5" ht="11.25" x14ac:dyDescent="0.2">
      <c r="A34" s="98" t="s">
        <v>177</v>
      </c>
      <c r="B34" s="53">
        <v>21975919</v>
      </c>
      <c r="C34" s="53">
        <v>116406144000</v>
      </c>
    </row>
    <row r="35" spans="1:5" ht="11.25" x14ac:dyDescent="0.2">
      <c r="A35" s="98" t="s">
        <v>178</v>
      </c>
      <c r="B35" s="53">
        <v>23762893</v>
      </c>
      <c r="C35" s="53">
        <v>127640301569</v>
      </c>
    </row>
    <row r="36" spans="1:5" ht="11.25" x14ac:dyDescent="0.2">
      <c r="A36" s="98" t="s">
        <v>179</v>
      </c>
      <c r="B36" s="53">
        <v>23056687</v>
      </c>
      <c r="C36" s="53">
        <v>132477081553</v>
      </c>
    </row>
    <row r="37" spans="1:5" ht="11.25" x14ac:dyDescent="0.2">
      <c r="A37" s="98" t="s">
        <v>180</v>
      </c>
      <c r="B37" s="53">
        <v>23665466</v>
      </c>
      <c r="C37" s="53">
        <v>139646263894</v>
      </c>
    </row>
    <row r="38" spans="1:5" ht="11.25" x14ac:dyDescent="0.2">
      <c r="A38" s="98" t="s">
        <v>181</v>
      </c>
      <c r="B38" s="53">
        <v>23624678</v>
      </c>
      <c r="C38" s="53">
        <v>133973176746</v>
      </c>
    </row>
    <row r="39" spans="1:5" ht="11.25" x14ac:dyDescent="0.2">
      <c r="A39" s="98" t="s">
        <v>182</v>
      </c>
      <c r="B39" s="53">
        <v>23058372</v>
      </c>
      <c r="C39" s="53">
        <v>133587855297</v>
      </c>
    </row>
    <row r="40" spans="1:5" ht="11.25" x14ac:dyDescent="0.2">
      <c r="A40" s="98" t="s">
        <v>183</v>
      </c>
      <c r="B40" s="53">
        <v>23944573</v>
      </c>
      <c r="C40" s="53">
        <v>133678509664</v>
      </c>
    </row>
    <row r="41" spans="1:5" ht="11.25" x14ac:dyDescent="0.2">
      <c r="A41" s="99" t="s">
        <v>184</v>
      </c>
      <c r="B41" s="53">
        <v>23435554</v>
      </c>
      <c r="C41" s="53">
        <v>146779437330</v>
      </c>
    </row>
    <row r="42" spans="1:5" ht="11.25" x14ac:dyDescent="0.2">
      <c r="A42" s="100" t="s">
        <v>185</v>
      </c>
      <c r="B42" s="54">
        <v>24037316</v>
      </c>
      <c r="C42" s="54">
        <v>142549286593</v>
      </c>
    </row>
    <row r="43" spans="1:5" ht="11.25" x14ac:dyDescent="0.2">
      <c r="A43" s="17" t="s">
        <v>28</v>
      </c>
    </row>
    <row r="46" spans="1:5" ht="12.95" customHeight="1" x14ac:dyDescent="0.25">
      <c r="B46" s="137" t="s">
        <v>64</v>
      </c>
      <c r="C46" s="129"/>
      <c r="D46" s="129"/>
      <c r="E46" s="52"/>
    </row>
    <row r="49" spans="3:4" ht="11.25" x14ac:dyDescent="0.2">
      <c r="C49" s="4"/>
      <c r="D49" s="4"/>
    </row>
    <row r="50" spans="3:4" ht="11.25" x14ac:dyDescent="0.2">
      <c r="C50" s="40"/>
      <c r="D50" s="40"/>
    </row>
    <row r="51" spans="3:4" ht="11.25" x14ac:dyDescent="0.2">
      <c r="C51" s="55"/>
      <c r="D51" s="55"/>
    </row>
  </sheetData>
  <mergeCells count="3">
    <mergeCell ref="A5:A6"/>
    <mergeCell ref="B5:C5"/>
    <mergeCell ref="B46:D4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7"/>
  <sheetViews>
    <sheetView showGridLines="0" topLeftCell="A52" zoomScale="140" zoomScaleNormal="140" workbookViewId="0">
      <selection activeCell="E71" sqref="E71"/>
    </sheetView>
  </sheetViews>
  <sheetFormatPr defaultColWidth="9.33203125" defaultRowHeight="12.95" customHeight="1" x14ac:dyDescent="0.2"/>
  <cols>
    <col min="1" max="1" width="2.83203125" style="5" customWidth="1"/>
    <col min="2" max="2" width="22.5" style="5" customWidth="1"/>
    <col min="3" max="3" width="20" style="5" customWidth="1"/>
    <col min="4" max="4" width="20.33203125" style="5" customWidth="1"/>
    <col min="5" max="5" width="17.83203125" style="5" customWidth="1"/>
    <col min="6" max="6" width="21.33203125" style="5" customWidth="1"/>
    <col min="7" max="7" width="16.5" style="5" customWidth="1"/>
    <col min="8" max="8" width="21.33203125" style="5" customWidth="1"/>
    <col min="9" max="16384" width="9.33203125" style="5"/>
  </cols>
  <sheetData>
    <row r="2" spans="2:12" ht="15.75" x14ac:dyDescent="0.25">
      <c r="B2" s="107" t="s">
        <v>266</v>
      </c>
      <c r="C2" s="47"/>
      <c r="D2" s="47"/>
      <c r="E2" s="47"/>
    </row>
    <row r="3" spans="2:12" ht="12.95" customHeight="1" x14ac:dyDescent="0.25">
      <c r="B3" s="14"/>
    </row>
    <row r="5" spans="2:12" ht="12.95" customHeight="1" x14ac:dyDescent="0.2">
      <c r="B5" s="131" t="s">
        <v>196</v>
      </c>
      <c r="C5" s="133" t="s">
        <v>65</v>
      </c>
      <c r="D5" s="133"/>
      <c r="E5" s="136" t="s">
        <v>66</v>
      </c>
      <c r="F5" s="136"/>
      <c r="G5" s="133" t="s">
        <v>59</v>
      </c>
      <c r="H5" s="133"/>
    </row>
    <row r="6" spans="2:12" ht="33.75" x14ac:dyDescent="0.2">
      <c r="B6" s="138"/>
      <c r="C6" s="93" t="s">
        <v>42</v>
      </c>
      <c r="D6" s="93" t="s">
        <v>60</v>
      </c>
      <c r="E6" s="93" t="s">
        <v>42</v>
      </c>
      <c r="F6" s="93" t="s">
        <v>60</v>
      </c>
      <c r="G6" s="93" t="s">
        <v>42</v>
      </c>
      <c r="H6" s="93" t="s">
        <v>60</v>
      </c>
    </row>
    <row r="7" spans="2:12" ht="12.95" customHeight="1" x14ac:dyDescent="0.2">
      <c r="B7" s="101" t="s">
        <v>47</v>
      </c>
      <c r="C7" s="4">
        <v>10821125</v>
      </c>
      <c r="D7" s="4">
        <v>8759810238</v>
      </c>
      <c r="E7" s="21">
        <v>10134183</v>
      </c>
      <c r="F7" s="21">
        <v>114095983792</v>
      </c>
      <c r="G7" s="4">
        <f t="shared" ref="G7:G18" si="0">C7+E7</f>
        <v>20955308</v>
      </c>
      <c r="H7" s="4">
        <f t="shared" ref="H7:H18" si="1">D7+F7</f>
        <v>122855794030</v>
      </c>
    </row>
    <row r="8" spans="2:12" ht="12.95" customHeight="1" x14ac:dyDescent="0.2">
      <c r="B8" s="101" t="s">
        <v>48</v>
      </c>
      <c r="C8" s="4">
        <v>10691499</v>
      </c>
      <c r="D8" s="4">
        <v>9038336588</v>
      </c>
      <c r="E8" s="21">
        <v>10770118</v>
      </c>
      <c r="F8" s="21">
        <v>114564893242</v>
      </c>
      <c r="G8" s="4">
        <f t="shared" si="0"/>
        <v>21461617</v>
      </c>
      <c r="H8" s="4">
        <f t="shared" si="1"/>
        <v>123603229830</v>
      </c>
    </row>
    <row r="9" spans="2:12" ht="12.95" customHeight="1" x14ac:dyDescent="0.2">
      <c r="B9" s="101" t="s">
        <v>49</v>
      </c>
      <c r="C9" s="4">
        <v>11835240</v>
      </c>
      <c r="D9" s="4">
        <v>10029907827</v>
      </c>
      <c r="E9" s="21">
        <v>11434164</v>
      </c>
      <c r="F9" s="21">
        <v>121498299191</v>
      </c>
      <c r="G9" s="4">
        <f t="shared" si="0"/>
        <v>23269404</v>
      </c>
      <c r="H9" s="4">
        <f t="shared" si="1"/>
        <v>131528207018</v>
      </c>
      <c r="J9" s="120"/>
      <c r="K9" s="120"/>
      <c r="L9" s="120"/>
    </row>
    <row r="10" spans="2:12" ht="12.95" customHeight="1" x14ac:dyDescent="0.2">
      <c r="B10" s="101" t="s">
        <v>50</v>
      </c>
      <c r="C10" s="4">
        <v>10949115</v>
      </c>
      <c r="D10" s="4">
        <v>8956813346</v>
      </c>
      <c r="E10" s="21">
        <v>11026804</v>
      </c>
      <c r="F10" s="21">
        <v>107449330654</v>
      </c>
      <c r="G10" s="4">
        <f t="shared" si="0"/>
        <v>21975919</v>
      </c>
      <c r="H10" s="4">
        <f t="shared" si="1"/>
        <v>116406144000</v>
      </c>
    </row>
    <row r="11" spans="2:12" ht="12.95" customHeight="1" x14ac:dyDescent="0.2">
      <c r="B11" s="101" t="s">
        <v>51</v>
      </c>
      <c r="C11" s="4">
        <v>11627274</v>
      </c>
      <c r="D11" s="4">
        <v>9749173580</v>
      </c>
      <c r="E11" s="21">
        <v>12135619</v>
      </c>
      <c r="F11" s="21">
        <v>117891127989</v>
      </c>
      <c r="G11" s="4">
        <f t="shared" si="0"/>
        <v>23762893</v>
      </c>
      <c r="H11" s="4">
        <f t="shared" si="1"/>
        <v>127640301569</v>
      </c>
    </row>
    <row r="12" spans="2:12" ht="12.95" customHeight="1" x14ac:dyDescent="0.2">
      <c r="B12" s="101" t="s">
        <v>52</v>
      </c>
      <c r="C12" s="4">
        <v>11433529</v>
      </c>
      <c r="D12" s="4">
        <v>9336933367</v>
      </c>
      <c r="E12" s="21">
        <v>11623158</v>
      </c>
      <c r="F12" s="21">
        <v>123140148186</v>
      </c>
      <c r="G12" s="4">
        <f t="shared" si="0"/>
        <v>23056687</v>
      </c>
      <c r="H12" s="4">
        <f t="shared" si="1"/>
        <v>132477081553</v>
      </c>
    </row>
    <row r="13" spans="2:12" ht="12.95" customHeight="1" x14ac:dyDescent="0.2">
      <c r="B13" s="101" t="s">
        <v>53</v>
      </c>
      <c r="C13" s="4">
        <v>11531243</v>
      </c>
      <c r="D13" s="4">
        <v>9936326981</v>
      </c>
      <c r="E13" s="21">
        <v>12134223</v>
      </c>
      <c r="F13" s="21">
        <v>129709936913</v>
      </c>
      <c r="G13" s="4">
        <f t="shared" si="0"/>
        <v>23665466</v>
      </c>
      <c r="H13" s="4">
        <f t="shared" si="1"/>
        <v>139646263894</v>
      </c>
    </row>
    <row r="14" spans="2:12" ht="12.95" customHeight="1" x14ac:dyDescent="0.2">
      <c r="B14" s="101" t="s">
        <v>54</v>
      </c>
      <c r="C14" s="4">
        <v>11112689</v>
      </c>
      <c r="D14" s="4">
        <v>9030248875</v>
      </c>
      <c r="E14" s="21">
        <v>12511989</v>
      </c>
      <c r="F14" s="21">
        <v>124942927871</v>
      </c>
      <c r="G14" s="4">
        <f t="shared" si="0"/>
        <v>23624678</v>
      </c>
      <c r="H14" s="4">
        <f t="shared" si="1"/>
        <v>133973176746</v>
      </c>
    </row>
    <row r="15" spans="2:12" ht="12.95" customHeight="1" x14ac:dyDescent="0.2">
      <c r="B15" s="101" t="s">
        <v>55</v>
      </c>
      <c r="C15" s="4">
        <v>11707952</v>
      </c>
      <c r="D15" s="4">
        <v>9543758099</v>
      </c>
      <c r="E15" s="21">
        <v>11350420</v>
      </c>
      <c r="F15" s="21">
        <v>124044097198</v>
      </c>
      <c r="G15" s="4">
        <f t="shared" si="0"/>
        <v>23058372</v>
      </c>
      <c r="H15" s="4">
        <f t="shared" si="1"/>
        <v>133587855297</v>
      </c>
    </row>
    <row r="16" spans="2:12" ht="12.95" customHeight="1" x14ac:dyDescent="0.2">
      <c r="B16" s="101" t="s">
        <v>56</v>
      </c>
      <c r="C16" s="4">
        <v>12120155</v>
      </c>
      <c r="D16" s="4">
        <v>10233352453</v>
      </c>
      <c r="E16" s="21">
        <v>11824418</v>
      </c>
      <c r="F16" s="21">
        <v>123445157211</v>
      </c>
      <c r="G16" s="4">
        <f t="shared" si="0"/>
        <v>23944573</v>
      </c>
      <c r="H16" s="4">
        <f t="shared" si="1"/>
        <v>133678509664</v>
      </c>
    </row>
    <row r="17" spans="2:10" ht="12.95" customHeight="1" x14ac:dyDescent="0.2">
      <c r="B17" s="101" t="s">
        <v>57</v>
      </c>
      <c r="C17" s="4">
        <v>11802100</v>
      </c>
      <c r="D17" s="4">
        <v>10595931272</v>
      </c>
      <c r="E17" s="21">
        <v>11633454</v>
      </c>
      <c r="F17" s="21">
        <v>136183506058</v>
      </c>
      <c r="G17" s="4">
        <f t="shared" si="0"/>
        <v>23435554</v>
      </c>
      <c r="H17" s="4">
        <f t="shared" si="1"/>
        <v>146779437330</v>
      </c>
    </row>
    <row r="18" spans="2:10" ht="12.95" customHeight="1" x14ac:dyDescent="0.2">
      <c r="B18" s="101" t="s">
        <v>58</v>
      </c>
      <c r="C18" s="4">
        <v>11800187</v>
      </c>
      <c r="D18" s="4">
        <v>10724904362</v>
      </c>
      <c r="E18" s="21">
        <v>12237129</v>
      </c>
      <c r="F18" s="21">
        <v>131824382231</v>
      </c>
      <c r="G18" s="4">
        <f t="shared" si="0"/>
        <v>24037316</v>
      </c>
      <c r="H18" s="4">
        <f t="shared" si="1"/>
        <v>142549286593</v>
      </c>
    </row>
    <row r="19" spans="2:10" ht="12.95" customHeight="1" x14ac:dyDescent="0.2">
      <c r="B19" s="9" t="s">
        <v>59</v>
      </c>
      <c r="C19" s="10">
        <f t="shared" ref="C19:H19" si="2">SUM(C7:C18)</f>
        <v>137432108</v>
      </c>
      <c r="D19" s="10">
        <f t="shared" si="2"/>
        <v>115935496988</v>
      </c>
      <c r="E19" s="24">
        <f t="shared" si="2"/>
        <v>138815679</v>
      </c>
      <c r="F19" s="24">
        <f t="shared" si="2"/>
        <v>1468789790536</v>
      </c>
      <c r="G19" s="10">
        <f t="shared" si="2"/>
        <v>276247787</v>
      </c>
      <c r="H19" s="10">
        <f t="shared" si="2"/>
        <v>1584725287524</v>
      </c>
    </row>
    <row r="20" spans="2:10" ht="12.95" customHeight="1" x14ac:dyDescent="0.2">
      <c r="B20" s="18" t="s">
        <v>28</v>
      </c>
      <c r="C20" s="4"/>
      <c r="D20" s="4"/>
      <c r="E20" s="4"/>
      <c r="F20" s="4"/>
      <c r="G20" s="4"/>
      <c r="H20" s="4"/>
      <c r="I20" s="36"/>
      <c r="J20" s="36"/>
    </row>
    <row r="21" spans="2:10" ht="12.95" customHeight="1" x14ac:dyDescent="0.2">
      <c r="C21" s="4"/>
      <c r="D21" s="4"/>
      <c r="E21" s="4"/>
      <c r="F21" s="4"/>
      <c r="G21" s="4"/>
      <c r="H21" s="4"/>
      <c r="I21" s="36"/>
      <c r="J21" s="36"/>
    </row>
    <row r="22" spans="2:10" ht="12.95" customHeight="1" x14ac:dyDescent="0.2">
      <c r="C22" s="4"/>
      <c r="D22" s="4"/>
      <c r="E22" s="4"/>
      <c r="F22" s="4" t="s">
        <v>4</v>
      </c>
      <c r="G22" s="4"/>
      <c r="H22" s="4"/>
    </row>
    <row r="23" spans="2:10" ht="12.95" customHeight="1" x14ac:dyDescent="0.2">
      <c r="B23" s="16" t="s">
        <v>67</v>
      </c>
      <c r="C23" s="4"/>
      <c r="D23" s="4"/>
      <c r="E23" s="4"/>
      <c r="F23" s="4"/>
      <c r="G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33" spans="2:10" ht="12.95" customHeight="1" x14ac:dyDescent="0.2">
      <c r="G33" s="120"/>
      <c r="H33" s="117"/>
      <c r="I33" s="117"/>
      <c r="J33" s="117"/>
    </row>
    <row r="45" spans="2:10" ht="12.95" customHeight="1" x14ac:dyDescent="0.2">
      <c r="B45" s="16" t="s">
        <v>68</v>
      </c>
    </row>
    <row r="57" spans="7:9" ht="12.95" customHeight="1" x14ac:dyDescent="0.2">
      <c r="G57" s="120"/>
      <c r="H57" s="117"/>
      <c r="I57" s="117"/>
    </row>
  </sheetData>
  <mergeCells count="4">
    <mergeCell ref="B5:B6"/>
    <mergeCell ref="C5:D5"/>
    <mergeCell ref="E5:F5"/>
    <mergeCell ref="G5:H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showGridLines="0" topLeftCell="A94" zoomScale="150" zoomScaleNormal="150" workbookViewId="0">
      <selection activeCell="G69" sqref="G69"/>
    </sheetView>
  </sheetViews>
  <sheetFormatPr defaultColWidth="9.33203125" defaultRowHeight="12.95" customHeight="1" x14ac:dyDescent="0.2"/>
  <cols>
    <col min="1" max="1" width="2.83203125" style="5" customWidth="1"/>
    <col min="2" max="2" width="22.1640625" style="5" customWidth="1"/>
    <col min="3" max="3" width="15.5" style="5" customWidth="1"/>
    <col min="4" max="4" width="19.1640625" style="5" customWidth="1"/>
    <col min="5" max="5" width="18.33203125" style="5" customWidth="1"/>
    <col min="6" max="6" width="24.83203125" style="5" customWidth="1"/>
    <col min="7" max="7" width="21" style="5" customWidth="1"/>
    <col min="8" max="8" width="21.83203125" style="5" customWidth="1"/>
    <col min="9" max="16384" width="9.33203125" style="5"/>
  </cols>
  <sheetData>
    <row r="2" spans="2:12" ht="15.75" x14ac:dyDescent="0.25">
      <c r="B2" s="14" t="s">
        <v>202</v>
      </c>
    </row>
    <row r="3" spans="2:12" ht="12.95" customHeight="1" x14ac:dyDescent="0.2">
      <c r="B3" s="5" t="s">
        <v>200</v>
      </c>
    </row>
    <row r="4" spans="2:12" ht="12.95" customHeight="1" x14ac:dyDescent="0.2">
      <c r="G4" s="124"/>
      <c r="H4" s="124"/>
    </row>
    <row r="5" spans="2:12" ht="12.95" customHeight="1" x14ac:dyDescent="0.2">
      <c r="B5" s="131" t="s">
        <v>196</v>
      </c>
      <c r="C5" s="133" t="s">
        <v>65</v>
      </c>
      <c r="D5" s="133"/>
      <c r="E5" s="136" t="s">
        <v>66</v>
      </c>
      <c r="F5" s="136"/>
      <c r="G5" s="133" t="s">
        <v>59</v>
      </c>
      <c r="H5" s="133"/>
    </row>
    <row r="6" spans="2:12" ht="33.75" x14ac:dyDescent="0.2">
      <c r="B6" s="138"/>
      <c r="C6" s="93" t="s">
        <v>42</v>
      </c>
      <c r="D6" s="93" t="s">
        <v>60</v>
      </c>
      <c r="E6" s="93" t="s">
        <v>42</v>
      </c>
      <c r="F6" s="93" t="s">
        <v>60</v>
      </c>
      <c r="G6" s="93" t="s">
        <v>42</v>
      </c>
      <c r="H6" s="93" t="s">
        <v>60</v>
      </c>
    </row>
    <row r="7" spans="2:12" ht="12.95" customHeight="1" x14ac:dyDescent="0.2">
      <c r="B7" s="101" t="s">
        <v>47</v>
      </c>
      <c r="C7" s="4">
        <v>40376</v>
      </c>
      <c r="D7" s="4">
        <v>1135300313</v>
      </c>
      <c r="E7" s="21">
        <v>12053</v>
      </c>
      <c r="F7" s="21">
        <v>3937793509</v>
      </c>
      <c r="G7" s="4">
        <f t="shared" ref="G7:G18" si="0">C7+E7</f>
        <v>52429</v>
      </c>
      <c r="H7" s="4">
        <f t="shared" ref="H7:H18" si="1">D7+F7</f>
        <v>5073093822</v>
      </c>
    </row>
    <row r="8" spans="2:12" ht="12.95" customHeight="1" x14ac:dyDescent="0.2">
      <c r="B8" s="101" t="s">
        <v>48</v>
      </c>
      <c r="C8" s="4">
        <v>40057</v>
      </c>
      <c r="D8" s="4">
        <v>1224434096</v>
      </c>
      <c r="E8" s="21">
        <v>12283</v>
      </c>
      <c r="F8" s="21">
        <v>2639575505</v>
      </c>
      <c r="G8" s="4">
        <f t="shared" si="0"/>
        <v>52340</v>
      </c>
      <c r="H8" s="4">
        <f t="shared" si="1"/>
        <v>3864009601</v>
      </c>
    </row>
    <row r="9" spans="2:12" ht="12.95" customHeight="1" x14ac:dyDescent="0.2">
      <c r="B9" s="101" t="s">
        <v>49</v>
      </c>
      <c r="C9" s="4">
        <v>44115</v>
      </c>
      <c r="D9" s="4">
        <v>1401389552</v>
      </c>
      <c r="E9" s="21">
        <v>13960</v>
      </c>
      <c r="F9" s="21">
        <v>4561049602</v>
      </c>
      <c r="G9" s="4">
        <f t="shared" si="0"/>
        <v>58075</v>
      </c>
      <c r="H9" s="4">
        <f t="shared" si="1"/>
        <v>5962439154</v>
      </c>
    </row>
    <row r="10" spans="2:12" ht="12.95" customHeight="1" x14ac:dyDescent="0.2">
      <c r="B10" s="101" t="s">
        <v>50</v>
      </c>
      <c r="C10" s="4">
        <v>39490</v>
      </c>
      <c r="D10" s="4">
        <v>966688045</v>
      </c>
      <c r="E10" s="21">
        <v>13474</v>
      </c>
      <c r="F10" s="21">
        <v>4144967466</v>
      </c>
      <c r="G10" s="4">
        <f t="shared" si="0"/>
        <v>52964</v>
      </c>
      <c r="H10" s="4">
        <f t="shared" si="1"/>
        <v>5111655511</v>
      </c>
    </row>
    <row r="11" spans="2:12" ht="12.95" customHeight="1" x14ac:dyDescent="0.2">
      <c r="B11" s="101" t="s">
        <v>51</v>
      </c>
      <c r="C11" s="4">
        <v>41998</v>
      </c>
      <c r="D11" s="4">
        <v>1143393072</v>
      </c>
      <c r="E11" s="21">
        <v>14607</v>
      </c>
      <c r="F11" s="21">
        <v>3328224747</v>
      </c>
      <c r="G11" s="4">
        <f t="shared" si="0"/>
        <v>56605</v>
      </c>
      <c r="H11" s="4">
        <f t="shared" si="1"/>
        <v>4471617819</v>
      </c>
    </row>
    <row r="12" spans="2:12" ht="12.95" customHeight="1" x14ac:dyDescent="0.2">
      <c r="B12" s="101" t="s">
        <v>52</v>
      </c>
      <c r="C12" s="4">
        <v>40383</v>
      </c>
      <c r="D12" s="4">
        <v>1024385354</v>
      </c>
      <c r="E12" s="21">
        <v>14969</v>
      </c>
      <c r="F12" s="21">
        <v>4850235039</v>
      </c>
      <c r="G12" s="4">
        <f t="shared" si="0"/>
        <v>55352</v>
      </c>
      <c r="H12" s="4">
        <f t="shared" si="1"/>
        <v>5874620393</v>
      </c>
      <c r="J12" s="120"/>
      <c r="K12" s="120"/>
      <c r="L12" s="120"/>
    </row>
    <row r="13" spans="2:12" ht="12.95" customHeight="1" x14ac:dyDescent="0.2">
      <c r="B13" s="101" t="s">
        <v>53</v>
      </c>
      <c r="C13" s="4">
        <v>41601</v>
      </c>
      <c r="D13" s="4">
        <v>1096580826</v>
      </c>
      <c r="E13" s="21">
        <v>13768</v>
      </c>
      <c r="F13" s="21">
        <v>5154194874</v>
      </c>
      <c r="G13" s="4">
        <f t="shared" si="0"/>
        <v>55369</v>
      </c>
      <c r="H13" s="4">
        <f t="shared" si="1"/>
        <v>6250775700</v>
      </c>
    </row>
    <row r="14" spans="2:12" ht="12.95" customHeight="1" x14ac:dyDescent="0.2">
      <c r="B14" s="101" t="s">
        <v>54</v>
      </c>
      <c r="C14" s="4">
        <v>45018</v>
      </c>
      <c r="D14" s="4">
        <v>1126059624</v>
      </c>
      <c r="E14" s="21">
        <v>15630</v>
      </c>
      <c r="F14" s="21">
        <v>3292051138</v>
      </c>
      <c r="G14" s="4">
        <f t="shared" si="0"/>
        <v>60648</v>
      </c>
      <c r="H14" s="4">
        <f t="shared" si="1"/>
        <v>4418110762</v>
      </c>
    </row>
    <row r="15" spans="2:12" ht="12.95" customHeight="1" x14ac:dyDescent="0.2">
      <c r="B15" s="101" t="s">
        <v>55</v>
      </c>
      <c r="C15" s="4">
        <v>45349</v>
      </c>
      <c r="D15" s="4">
        <v>1193097720</v>
      </c>
      <c r="E15" s="21">
        <v>14526</v>
      </c>
      <c r="F15" s="21">
        <v>5200048302</v>
      </c>
      <c r="G15" s="4">
        <f t="shared" si="0"/>
        <v>59875</v>
      </c>
      <c r="H15" s="4">
        <f t="shared" si="1"/>
        <v>6393146022</v>
      </c>
    </row>
    <row r="16" spans="2:12" ht="12.95" customHeight="1" x14ac:dyDescent="0.2">
      <c r="B16" s="101" t="s">
        <v>56</v>
      </c>
      <c r="C16" s="4">
        <v>50575</v>
      </c>
      <c r="D16" s="4">
        <v>1406219807</v>
      </c>
      <c r="E16" s="21">
        <v>14606</v>
      </c>
      <c r="F16" s="21">
        <v>3971579671</v>
      </c>
      <c r="G16" s="4">
        <f t="shared" si="0"/>
        <v>65181</v>
      </c>
      <c r="H16" s="4">
        <f t="shared" si="1"/>
        <v>5377799478</v>
      </c>
    </row>
    <row r="17" spans="2:10" ht="12.95" customHeight="1" x14ac:dyDescent="0.2">
      <c r="B17" s="101" t="s">
        <v>57</v>
      </c>
      <c r="C17" s="4">
        <v>48525</v>
      </c>
      <c r="D17" s="4">
        <v>1137652802</v>
      </c>
      <c r="E17" s="21">
        <v>14008</v>
      </c>
      <c r="F17" s="21">
        <v>9033220901</v>
      </c>
      <c r="G17" s="4">
        <f t="shared" si="0"/>
        <v>62533</v>
      </c>
      <c r="H17" s="4">
        <f t="shared" si="1"/>
        <v>10170873703</v>
      </c>
      <c r="J17" s="117"/>
    </row>
    <row r="18" spans="2:10" ht="12.95" customHeight="1" x14ac:dyDescent="0.2">
      <c r="B18" s="101" t="s">
        <v>58</v>
      </c>
      <c r="C18" s="4">
        <v>50525</v>
      </c>
      <c r="D18" s="4">
        <v>1187024940</v>
      </c>
      <c r="E18" s="21">
        <v>13165</v>
      </c>
      <c r="F18" s="21">
        <v>6873537327</v>
      </c>
      <c r="G18" s="4">
        <f t="shared" si="0"/>
        <v>63690</v>
      </c>
      <c r="H18" s="4">
        <f t="shared" si="1"/>
        <v>8060562267</v>
      </c>
    </row>
    <row r="19" spans="2:10" ht="12.95" customHeight="1" x14ac:dyDescent="0.2">
      <c r="B19" s="9" t="s">
        <v>59</v>
      </c>
      <c r="C19" s="10">
        <f>SUM(C7:C18)</f>
        <v>528012</v>
      </c>
      <c r="D19" s="10">
        <f t="shared" ref="D19:H19" si="2">SUM(D7:D18)</f>
        <v>14042226151</v>
      </c>
      <c r="E19" s="24">
        <f t="shared" si="2"/>
        <v>167049</v>
      </c>
      <c r="F19" s="24">
        <f t="shared" si="2"/>
        <v>56986478081</v>
      </c>
      <c r="G19" s="10">
        <f t="shared" si="2"/>
        <v>695061</v>
      </c>
      <c r="H19" s="10">
        <f t="shared" si="2"/>
        <v>71028704232</v>
      </c>
    </row>
    <row r="20" spans="2:10" ht="12.95" customHeight="1" x14ac:dyDescent="0.2">
      <c r="B20" s="18"/>
      <c r="C20" s="4"/>
      <c r="D20" s="4"/>
      <c r="E20" s="4"/>
      <c r="F20" s="4"/>
      <c r="G20" s="4"/>
      <c r="H20" s="4"/>
      <c r="I20" s="36"/>
      <c r="J20" s="36"/>
    </row>
    <row r="21" spans="2:10" ht="12.95" customHeight="1" x14ac:dyDescent="0.2">
      <c r="C21" s="4"/>
      <c r="D21" s="4"/>
      <c r="E21" s="4"/>
      <c r="F21" s="4"/>
      <c r="G21" s="4"/>
      <c r="H21" s="4"/>
      <c r="I21" s="36"/>
      <c r="J21" s="36"/>
    </row>
    <row r="22" spans="2:10" ht="12.95" customHeight="1" x14ac:dyDescent="0.2">
      <c r="B22" s="128" t="s">
        <v>267</v>
      </c>
      <c r="C22" s="129"/>
      <c r="D22" s="129"/>
      <c r="E22" s="129"/>
      <c r="F22" s="129"/>
      <c r="G22" s="4"/>
      <c r="H22" s="4"/>
    </row>
    <row r="23" spans="2:10" ht="12.95" customHeight="1" x14ac:dyDescent="0.2">
      <c r="C23" s="4"/>
      <c r="D23" s="4"/>
      <c r="E23" s="4"/>
      <c r="F23" s="4"/>
      <c r="G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25" spans="2:10" ht="12.95" customHeight="1" x14ac:dyDescent="0.2">
      <c r="C25" s="4"/>
      <c r="D25" s="4"/>
      <c r="E25" s="4"/>
      <c r="F25" s="4"/>
      <c r="G25" s="4"/>
      <c r="H25" s="4"/>
    </row>
    <row r="26" spans="2:10" ht="12.95" customHeight="1" x14ac:dyDescent="0.2">
      <c r="C26" s="4"/>
      <c r="D26" s="4"/>
      <c r="E26" s="4"/>
      <c r="F26" s="4"/>
      <c r="G26" s="4"/>
      <c r="H26" s="4"/>
    </row>
    <row r="27" spans="2:10" ht="12.95" customHeight="1" x14ac:dyDescent="0.2">
      <c r="C27" s="4"/>
      <c r="D27" s="4"/>
      <c r="E27" s="4"/>
      <c r="F27" s="4"/>
      <c r="G27" s="4"/>
      <c r="H27" s="4"/>
    </row>
    <row r="28" spans="2:10" ht="12.95" customHeight="1" x14ac:dyDescent="0.2">
      <c r="C28" s="4"/>
      <c r="D28" s="4"/>
      <c r="E28" s="4"/>
      <c r="F28" s="4"/>
      <c r="G28" s="4"/>
      <c r="H28" s="4"/>
    </row>
    <row r="29" spans="2:10" ht="12.95" customHeight="1" x14ac:dyDescent="0.2">
      <c r="C29" s="4"/>
      <c r="D29" s="4"/>
      <c r="E29" s="4"/>
      <c r="F29" s="4"/>
      <c r="G29" s="4"/>
      <c r="H29" s="4"/>
    </row>
    <row r="30" spans="2:10" ht="12.95" customHeight="1" x14ac:dyDescent="0.2">
      <c r="C30" s="4"/>
      <c r="D30" s="4"/>
      <c r="E30" s="4"/>
      <c r="F30" s="4"/>
      <c r="G30" s="4"/>
      <c r="H30" s="4"/>
    </row>
    <row r="31" spans="2:10" ht="12.95" customHeight="1" x14ac:dyDescent="0.2">
      <c r="C31" s="4"/>
      <c r="D31" s="4"/>
      <c r="E31" s="4"/>
      <c r="F31" s="4"/>
      <c r="G31" s="4"/>
      <c r="H31" s="4"/>
    </row>
    <row r="32" spans="2:10" ht="12.95" customHeight="1" x14ac:dyDescent="0.2">
      <c r="C32" s="4"/>
      <c r="D32" s="4"/>
      <c r="E32" s="4"/>
      <c r="F32" s="4"/>
      <c r="G32" s="4"/>
      <c r="H32" s="4"/>
    </row>
    <row r="33" spans="2:8" ht="12.95" customHeight="1" x14ac:dyDescent="0.2">
      <c r="C33" s="4"/>
      <c r="D33" s="4"/>
      <c r="E33" s="4"/>
      <c r="F33" s="4"/>
      <c r="G33" s="4"/>
      <c r="H33" s="4"/>
    </row>
    <row r="34" spans="2:8" ht="12.95" customHeight="1" x14ac:dyDescent="0.2">
      <c r="C34" s="4"/>
      <c r="D34" s="4"/>
      <c r="E34" s="4"/>
      <c r="F34" s="4"/>
      <c r="G34" s="4"/>
      <c r="H34" s="4"/>
    </row>
    <row r="35" spans="2:8" ht="12.95" customHeight="1" x14ac:dyDescent="0.2">
      <c r="C35" s="4"/>
      <c r="D35" s="4"/>
      <c r="E35" s="4"/>
      <c r="F35" s="4"/>
      <c r="G35" s="4"/>
      <c r="H35" s="4"/>
    </row>
    <row r="36" spans="2:8" ht="12.95" customHeight="1" x14ac:dyDescent="0.2">
      <c r="C36" s="4"/>
      <c r="D36" s="4"/>
      <c r="E36" s="4"/>
      <c r="F36" s="4"/>
      <c r="G36" s="4"/>
      <c r="H36" s="4"/>
    </row>
    <row r="37" spans="2:8" ht="12.95" customHeight="1" x14ac:dyDescent="0.2">
      <c r="C37" s="4"/>
      <c r="D37" s="4"/>
      <c r="E37" s="4"/>
      <c r="F37" s="4"/>
      <c r="G37" s="4"/>
      <c r="H37" s="4"/>
    </row>
    <row r="39" spans="2:8" ht="12.95" customHeight="1" x14ac:dyDescent="0.2">
      <c r="C39" s="4"/>
      <c r="D39" s="4"/>
      <c r="E39" s="4"/>
      <c r="F39" s="4"/>
      <c r="G39" s="4"/>
      <c r="H39" s="4"/>
    </row>
    <row r="40" spans="2:8" ht="12.95" customHeight="1" x14ac:dyDescent="0.2">
      <c r="C40" s="4"/>
      <c r="D40" s="4"/>
      <c r="E40" s="4"/>
      <c r="F40" s="4"/>
      <c r="G40" s="4"/>
      <c r="H40" s="4"/>
    </row>
    <row r="41" spans="2:8" ht="12.95" customHeight="1" x14ac:dyDescent="0.2">
      <c r="C41" s="4"/>
      <c r="D41" s="4"/>
      <c r="E41" s="4"/>
      <c r="F41" s="4"/>
      <c r="G41" s="4"/>
      <c r="H41" s="4"/>
    </row>
    <row r="44" spans="2:8" ht="12.95" customHeight="1" x14ac:dyDescent="0.2">
      <c r="B44" s="16" t="s">
        <v>69</v>
      </c>
    </row>
    <row r="53" spans="7:9" ht="12.95" customHeight="1" x14ac:dyDescent="0.2">
      <c r="G53" s="120"/>
      <c r="H53" s="117"/>
      <c r="I53" s="117"/>
    </row>
    <row r="66" spans="2:9" ht="12.95" customHeight="1" x14ac:dyDescent="0.2">
      <c r="B66" s="16" t="s">
        <v>70</v>
      </c>
    </row>
    <row r="74" spans="2:9" ht="12.95" customHeight="1" x14ac:dyDescent="0.2">
      <c r="G74" s="120"/>
      <c r="H74" s="117"/>
      <c r="I74" s="117"/>
    </row>
  </sheetData>
  <mergeCells count="6">
    <mergeCell ref="B22:F22"/>
    <mergeCell ref="G4:H4"/>
    <mergeCell ref="C5:D5"/>
    <mergeCell ref="E5:F5"/>
    <mergeCell ref="G5:H5"/>
    <mergeCell ref="B5:B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L108"/>
  <sheetViews>
    <sheetView showGridLines="0" topLeftCell="A121" zoomScale="140" zoomScaleNormal="140" workbookViewId="0">
      <selection activeCell="I77" sqref="I77"/>
    </sheetView>
  </sheetViews>
  <sheetFormatPr defaultColWidth="9.33203125" defaultRowHeight="12.95" customHeight="1" x14ac:dyDescent="0.2"/>
  <cols>
    <col min="1" max="1" width="2.83203125" style="5" customWidth="1"/>
    <col min="2" max="2" width="23.83203125" style="5" customWidth="1"/>
    <col min="3" max="3" width="20.1640625" style="5" customWidth="1"/>
    <col min="4" max="4" width="20" style="5" customWidth="1"/>
    <col min="5" max="5" width="25" style="5" customWidth="1"/>
    <col min="6" max="6" width="29" style="5" customWidth="1"/>
    <col min="7" max="7" width="18.33203125" style="5" customWidth="1"/>
    <col min="8" max="8" width="20.33203125" style="5" customWidth="1"/>
    <col min="9" max="10" width="9.33203125" style="5"/>
    <col min="11" max="11" width="14" style="5" customWidth="1"/>
    <col min="12" max="16384" width="9.33203125" style="5"/>
  </cols>
  <sheetData>
    <row r="2" spans="2:12" ht="15.75" x14ac:dyDescent="0.25">
      <c r="B2" s="14" t="s">
        <v>262</v>
      </c>
    </row>
    <row r="5" spans="2:12" ht="21" customHeight="1" x14ac:dyDescent="0.2">
      <c r="B5" s="131" t="s">
        <v>196</v>
      </c>
      <c r="C5" s="133" t="s">
        <v>203</v>
      </c>
      <c r="D5" s="133"/>
      <c r="E5" s="136" t="s">
        <v>204</v>
      </c>
      <c r="F5" s="136"/>
      <c r="G5" s="133" t="s">
        <v>205</v>
      </c>
      <c r="H5" s="133"/>
    </row>
    <row r="6" spans="2:12" ht="12.95" customHeight="1" x14ac:dyDescent="0.2">
      <c r="B6" s="138"/>
      <c r="C6" s="102" t="s">
        <v>71</v>
      </c>
      <c r="D6" s="102" t="s">
        <v>72</v>
      </c>
      <c r="E6" s="102" t="s">
        <v>71</v>
      </c>
      <c r="F6" s="102" t="s">
        <v>72</v>
      </c>
      <c r="G6" s="102" t="s">
        <v>71</v>
      </c>
      <c r="H6" s="102" t="s">
        <v>72</v>
      </c>
    </row>
    <row r="7" spans="2:12" ht="12.95" customHeight="1" x14ac:dyDescent="0.2">
      <c r="B7" s="101" t="s">
        <v>47</v>
      </c>
      <c r="C7" s="4">
        <v>5370237</v>
      </c>
      <c r="D7" s="4">
        <v>5269630</v>
      </c>
      <c r="E7" s="21">
        <v>1105580</v>
      </c>
      <c r="F7" s="21">
        <v>8979861</v>
      </c>
      <c r="G7" s="4">
        <f t="shared" ref="G7:G18" si="0">C7+E7</f>
        <v>6475817</v>
      </c>
      <c r="H7" s="4">
        <f t="shared" ref="H7:H18" si="1">D7+F7</f>
        <v>14249491</v>
      </c>
    </row>
    <row r="8" spans="2:12" ht="12.95" customHeight="1" x14ac:dyDescent="0.2">
      <c r="B8" s="101" t="s">
        <v>48</v>
      </c>
      <c r="C8" s="4">
        <v>5383286</v>
      </c>
      <c r="D8" s="4">
        <v>5112896</v>
      </c>
      <c r="E8" s="21">
        <v>1130055</v>
      </c>
      <c r="F8" s="21">
        <v>9589118</v>
      </c>
      <c r="G8" s="4">
        <f t="shared" si="0"/>
        <v>6513341</v>
      </c>
      <c r="H8" s="4">
        <f t="shared" si="1"/>
        <v>14702014</v>
      </c>
      <c r="J8" s="120"/>
      <c r="K8" s="117"/>
      <c r="L8" s="117"/>
    </row>
    <row r="9" spans="2:12" ht="12.95" customHeight="1" x14ac:dyDescent="0.2">
      <c r="B9" s="101" t="s">
        <v>49</v>
      </c>
      <c r="C9" s="4">
        <v>6000103</v>
      </c>
      <c r="D9" s="4">
        <v>5637172</v>
      </c>
      <c r="E9" s="21">
        <v>1237253</v>
      </c>
      <c r="F9" s="21">
        <v>10138549</v>
      </c>
      <c r="G9" s="4">
        <f t="shared" si="0"/>
        <v>7237356</v>
      </c>
      <c r="H9" s="4">
        <f t="shared" si="1"/>
        <v>15775721</v>
      </c>
    </row>
    <row r="10" spans="2:12" ht="12.95" customHeight="1" x14ac:dyDescent="0.2">
      <c r="B10" s="101" t="s">
        <v>50</v>
      </c>
      <c r="C10" s="4">
        <v>5485987</v>
      </c>
      <c r="D10" s="4">
        <v>5273482</v>
      </c>
      <c r="E10" s="21">
        <v>1159568</v>
      </c>
      <c r="F10" s="21">
        <v>9815513</v>
      </c>
      <c r="G10" s="4">
        <f t="shared" si="0"/>
        <v>6645555</v>
      </c>
      <c r="H10" s="4">
        <f t="shared" si="1"/>
        <v>15088995</v>
      </c>
    </row>
    <row r="11" spans="2:12" ht="12.95" customHeight="1" x14ac:dyDescent="0.2">
      <c r="B11" s="101" t="s">
        <v>51</v>
      </c>
      <c r="C11" s="4">
        <v>5734353</v>
      </c>
      <c r="D11" s="4">
        <v>5689357</v>
      </c>
      <c r="E11" s="21">
        <v>1255799</v>
      </c>
      <c r="F11" s="21">
        <v>10815977</v>
      </c>
      <c r="G11" s="4">
        <f t="shared" si="0"/>
        <v>6990152</v>
      </c>
      <c r="H11" s="4">
        <f t="shared" si="1"/>
        <v>16505334</v>
      </c>
    </row>
    <row r="12" spans="2:12" ht="12.95" customHeight="1" x14ac:dyDescent="0.2">
      <c r="B12" s="101" t="s">
        <v>52</v>
      </c>
      <c r="C12" s="4">
        <v>5688037</v>
      </c>
      <c r="D12" s="4">
        <v>5546454</v>
      </c>
      <c r="E12" s="21">
        <v>1235982</v>
      </c>
      <c r="F12" s="21">
        <v>10335044</v>
      </c>
      <c r="G12" s="4">
        <f t="shared" si="0"/>
        <v>6924019</v>
      </c>
      <c r="H12" s="4">
        <f t="shared" si="1"/>
        <v>15881498</v>
      </c>
    </row>
    <row r="13" spans="2:12" ht="12.95" customHeight="1" x14ac:dyDescent="0.2">
      <c r="B13" s="101" t="s">
        <v>53</v>
      </c>
      <c r="C13" s="4">
        <v>5737967</v>
      </c>
      <c r="D13" s="4">
        <v>5588257</v>
      </c>
      <c r="E13" s="21">
        <v>1278788</v>
      </c>
      <c r="F13" s="21">
        <v>10802485</v>
      </c>
      <c r="G13" s="4">
        <f t="shared" si="0"/>
        <v>7016755</v>
      </c>
      <c r="H13" s="4">
        <f t="shared" si="1"/>
        <v>16390742</v>
      </c>
    </row>
    <row r="14" spans="2:12" ht="12.95" customHeight="1" x14ac:dyDescent="0.2">
      <c r="B14" s="101" t="s">
        <v>54</v>
      </c>
      <c r="C14" s="4">
        <v>5507004</v>
      </c>
      <c r="D14" s="4">
        <v>5364639</v>
      </c>
      <c r="E14" s="21">
        <v>1222202</v>
      </c>
      <c r="F14" s="21">
        <v>11243921</v>
      </c>
      <c r="G14" s="4">
        <f t="shared" si="0"/>
        <v>6729206</v>
      </c>
      <c r="H14" s="4">
        <f t="shared" si="1"/>
        <v>16608560</v>
      </c>
    </row>
    <row r="15" spans="2:12" ht="12.95" customHeight="1" x14ac:dyDescent="0.2">
      <c r="B15" s="101" t="s">
        <v>55</v>
      </c>
      <c r="C15" s="4">
        <v>5763263</v>
      </c>
      <c r="D15" s="4">
        <v>5772295</v>
      </c>
      <c r="E15" s="21">
        <v>1213006</v>
      </c>
      <c r="F15" s="21">
        <v>10092027</v>
      </c>
      <c r="G15" s="4">
        <f t="shared" si="0"/>
        <v>6976269</v>
      </c>
      <c r="H15" s="4">
        <f t="shared" si="1"/>
        <v>15864322</v>
      </c>
    </row>
    <row r="16" spans="2:12" ht="12.95" customHeight="1" x14ac:dyDescent="0.2">
      <c r="B16" s="101" t="s">
        <v>56</v>
      </c>
      <c r="C16" s="4">
        <v>5800948</v>
      </c>
      <c r="D16" s="4">
        <v>6144045</v>
      </c>
      <c r="E16" s="21">
        <v>1224825</v>
      </c>
      <c r="F16" s="21">
        <v>10551177</v>
      </c>
      <c r="G16" s="4">
        <f t="shared" si="0"/>
        <v>7025773</v>
      </c>
      <c r="H16" s="4">
        <f t="shared" si="1"/>
        <v>16695222</v>
      </c>
    </row>
    <row r="17" spans="2:10" ht="12.95" customHeight="1" x14ac:dyDescent="0.2">
      <c r="B17" s="101" t="s">
        <v>57</v>
      </c>
      <c r="C17" s="4">
        <v>5582153</v>
      </c>
      <c r="D17" s="4">
        <v>6034539</v>
      </c>
      <c r="E17" s="21">
        <v>1150429</v>
      </c>
      <c r="F17" s="21">
        <v>10432080</v>
      </c>
      <c r="G17" s="4">
        <f t="shared" si="0"/>
        <v>6732582</v>
      </c>
      <c r="H17" s="4">
        <f t="shared" si="1"/>
        <v>16466619</v>
      </c>
    </row>
    <row r="18" spans="2:10" ht="12.95" customHeight="1" x14ac:dyDescent="0.2">
      <c r="B18" s="101" t="s">
        <v>58</v>
      </c>
      <c r="C18" s="4">
        <v>5500302</v>
      </c>
      <c r="D18" s="4">
        <v>6105479</v>
      </c>
      <c r="E18" s="21">
        <v>1197622</v>
      </c>
      <c r="F18" s="21">
        <v>10991801</v>
      </c>
      <c r="G18" s="4">
        <f t="shared" si="0"/>
        <v>6697924</v>
      </c>
      <c r="H18" s="4">
        <f t="shared" si="1"/>
        <v>17097280</v>
      </c>
    </row>
    <row r="19" spans="2:10" ht="12.95" customHeight="1" x14ac:dyDescent="0.2">
      <c r="B19" s="9" t="s">
        <v>59</v>
      </c>
      <c r="C19" s="10">
        <f t="shared" ref="C19:H19" si="2">SUM(C7:C18)</f>
        <v>67553640</v>
      </c>
      <c r="D19" s="10">
        <f t="shared" si="2"/>
        <v>67538245</v>
      </c>
      <c r="E19" s="24">
        <f t="shared" si="2"/>
        <v>14411109</v>
      </c>
      <c r="F19" s="24">
        <f t="shared" si="2"/>
        <v>123787553</v>
      </c>
      <c r="G19" s="10">
        <f>SUM(G7:G18)</f>
        <v>81964749</v>
      </c>
      <c r="H19" s="10">
        <f t="shared" si="2"/>
        <v>191325798</v>
      </c>
    </row>
    <row r="20" spans="2:10" ht="12.95" customHeight="1" x14ac:dyDescent="0.2">
      <c r="B20" s="18" t="s">
        <v>28</v>
      </c>
      <c r="C20" s="4"/>
      <c r="D20" s="4"/>
      <c r="E20" s="4"/>
      <c r="F20" s="4"/>
      <c r="G20" s="4"/>
      <c r="H20" s="4"/>
      <c r="I20" s="36"/>
      <c r="J20" s="36"/>
    </row>
    <row r="21" spans="2:10" ht="12.95" customHeight="1" x14ac:dyDescent="0.2">
      <c r="C21" s="4"/>
      <c r="D21" s="4"/>
      <c r="E21" s="4"/>
      <c r="F21" s="4"/>
      <c r="G21" s="4"/>
      <c r="H21" s="4"/>
    </row>
    <row r="22" spans="2:10" ht="12.95" customHeight="1" x14ac:dyDescent="0.2">
      <c r="B22" s="16" t="s">
        <v>73</v>
      </c>
      <c r="C22" s="4"/>
      <c r="D22" s="4"/>
      <c r="E22" s="4"/>
      <c r="F22" s="4"/>
      <c r="H22" s="4"/>
    </row>
    <row r="23" spans="2:10" ht="12.95" customHeight="1" x14ac:dyDescent="0.2">
      <c r="C23" s="4"/>
      <c r="D23" s="4"/>
      <c r="E23" s="4"/>
      <c r="F23" s="4"/>
      <c r="G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25" spans="2:10" ht="12.95" customHeight="1" x14ac:dyDescent="0.2">
      <c r="C25" s="4"/>
      <c r="D25" s="4"/>
      <c r="E25" s="4"/>
      <c r="F25" s="4"/>
      <c r="G25" s="4"/>
      <c r="H25" s="4"/>
    </row>
    <row r="26" spans="2:10" ht="12.95" customHeight="1" x14ac:dyDescent="0.2">
      <c r="C26" s="4"/>
      <c r="D26" s="4"/>
      <c r="E26" s="4"/>
      <c r="F26" s="4"/>
      <c r="G26" s="4"/>
      <c r="H26" s="4"/>
    </row>
    <row r="27" spans="2:10" ht="12.95" customHeight="1" x14ac:dyDescent="0.2">
      <c r="C27" s="4"/>
      <c r="D27" s="4"/>
      <c r="E27" s="4"/>
      <c r="F27" s="4"/>
      <c r="G27" s="4"/>
      <c r="H27" s="4"/>
    </row>
    <row r="28" spans="2:10" ht="12.95" customHeight="1" x14ac:dyDescent="0.2">
      <c r="C28" s="4"/>
      <c r="D28" s="4"/>
      <c r="E28" s="4"/>
      <c r="F28" s="4"/>
      <c r="G28" s="4"/>
      <c r="H28" s="4"/>
    </row>
    <row r="29" spans="2:10" ht="12.95" customHeight="1" x14ac:dyDescent="0.2">
      <c r="C29" s="4"/>
      <c r="D29" s="4"/>
      <c r="E29" s="4"/>
      <c r="F29" s="4"/>
      <c r="G29" s="4"/>
      <c r="H29" s="4"/>
    </row>
    <row r="30" spans="2:10" ht="12.95" customHeight="1" x14ac:dyDescent="0.2">
      <c r="C30" s="4"/>
      <c r="D30" s="4"/>
      <c r="E30" s="4"/>
      <c r="F30" s="4"/>
      <c r="G30" s="4"/>
      <c r="H30" s="4"/>
    </row>
    <row r="31" spans="2:10" ht="12.95" customHeight="1" x14ac:dyDescent="0.2">
      <c r="C31" s="4"/>
      <c r="D31" s="4"/>
      <c r="E31" s="4"/>
      <c r="F31" s="4"/>
      <c r="G31" s="4"/>
      <c r="H31" s="4"/>
    </row>
    <row r="32" spans="2:10" ht="12.95" customHeight="1" x14ac:dyDescent="0.2">
      <c r="C32" s="4"/>
      <c r="D32" s="4"/>
      <c r="E32" s="4"/>
      <c r="F32" s="4"/>
      <c r="G32" s="4"/>
      <c r="H32" s="4"/>
    </row>
    <row r="33" spans="2:8" ht="12.95" customHeight="1" x14ac:dyDescent="0.2">
      <c r="C33" s="4"/>
      <c r="D33" s="4"/>
      <c r="E33" s="4"/>
      <c r="F33" s="4"/>
      <c r="G33" s="4"/>
      <c r="H33" s="4"/>
    </row>
    <row r="34" spans="2:8" ht="12.95" customHeight="1" x14ac:dyDescent="0.2">
      <c r="C34" s="4"/>
      <c r="D34" s="4"/>
      <c r="E34" s="4"/>
      <c r="F34" s="4"/>
      <c r="G34" s="4"/>
      <c r="H34" s="4"/>
    </row>
    <row r="35" spans="2:8" ht="12.95" customHeight="1" x14ac:dyDescent="0.2">
      <c r="C35" s="4"/>
      <c r="D35" s="4"/>
      <c r="E35" s="4"/>
      <c r="F35" s="4"/>
      <c r="G35" s="4"/>
      <c r="H35" s="4"/>
    </row>
    <row r="36" spans="2:8" ht="12.95" customHeight="1" x14ac:dyDescent="0.2">
      <c r="C36" s="4"/>
      <c r="D36" s="4"/>
      <c r="E36" s="4"/>
      <c r="F36" s="4"/>
      <c r="G36" s="4"/>
      <c r="H36" s="4"/>
    </row>
    <row r="37" spans="2:8" ht="12.95" customHeight="1" x14ac:dyDescent="0.2">
      <c r="C37" s="4"/>
      <c r="D37" s="4"/>
      <c r="E37" s="4"/>
      <c r="F37" s="4"/>
      <c r="G37" s="4"/>
      <c r="H37" s="4"/>
    </row>
    <row r="38" spans="2:8" ht="12.95" customHeight="1" x14ac:dyDescent="0.2">
      <c r="C38" s="4"/>
      <c r="D38" s="4"/>
      <c r="E38" s="4"/>
      <c r="F38" s="4"/>
      <c r="G38" s="4"/>
      <c r="H38" s="4"/>
    </row>
    <row r="39" spans="2:8" ht="12.95" customHeight="1" x14ac:dyDescent="0.2">
      <c r="C39" s="4"/>
      <c r="D39" s="4"/>
      <c r="E39" s="4"/>
      <c r="F39" s="4"/>
      <c r="G39" s="4"/>
      <c r="H39" s="4"/>
    </row>
    <row r="40" spans="2:8" ht="12.95" customHeight="1" x14ac:dyDescent="0.2">
      <c r="C40" s="4"/>
      <c r="D40" s="4"/>
      <c r="E40" s="4"/>
      <c r="F40" s="4"/>
      <c r="G40" s="4"/>
      <c r="H40" s="4"/>
    </row>
    <row r="41" spans="2:8" ht="12.95" customHeight="1" x14ac:dyDescent="0.2">
      <c r="C41" s="4"/>
      <c r="D41" s="4"/>
      <c r="E41" s="4"/>
      <c r="F41" s="4"/>
      <c r="G41" s="4"/>
      <c r="H41" s="4"/>
    </row>
    <row r="42" spans="2:8" ht="12.95" customHeight="1" x14ac:dyDescent="0.2">
      <c r="C42" s="4"/>
      <c r="D42" s="4"/>
      <c r="E42" s="4"/>
      <c r="F42" s="4"/>
      <c r="G42" s="4"/>
      <c r="H42" s="4"/>
    </row>
    <row r="43" spans="2:8" ht="12.95" customHeight="1" x14ac:dyDescent="0.2">
      <c r="C43" s="4"/>
      <c r="D43" s="4"/>
      <c r="E43" s="4"/>
      <c r="F43" s="4"/>
      <c r="G43" s="4"/>
      <c r="H43" s="4"/>
    </row>
    <row r="44" spans="2:8" ht="12.95" customHeight="1" x14ac:dyDescent="0.2">
      <c r="B44" s="141" t="s">
        <v>75</v>
      </c>
      <c r="C44" s="129"/>
      <c r="D44" s="129"/>
      <c r="E44" s="129"/>
      <c r="F44" s="129"/>
      <c r="G44" s="4"/>
      <c r="H44" s="4"/>
    </row>
    <row r="45" spans="2:8" ht="12.95" customHeight="1" x14ac:dyDescent="0.2">
      <c r="C45" s="4"/>
      <c r="D45" s="4"/>
      <c r="E45" s="4"/>
      <c r="F45" s="4"/>
      <c r="G45" s="4"/>
      <c r="H45" s="4"/>
    </row>
    <row r="46" spans="2:8" ht="12.95" customHeight="1" x14ac:dyDescent="0.2">
      <c r="C46" s="4"/>
      <c r="D46" s="4"/>
      <c r="E46" s="4"/>
      <c r="F46" s="4"/>
      <c r="G46" s="4"/>
      <c r="H46" s="4"/>
    </row>
    <row r="47" spans="2:8" ht="12.95" customHeight="1" x14ac:dyDescent="0.2">
      <c r="C47" s="4"/>
      <c r="D47" s="4"/>
      <c r="E47" s="4"/>
      <c r="F47" s="4"/>
      <c r="G47" s="4"/>
      <c r="H47" s="4"/>
    </row>
    <row r="48" spans="2:8" ht="12.95" customHeight="1" x14ac:dyDescent="0.2">
      <c r="C48" s="4"/>
      <c r="D48" s="4"/>
      <c r="E48" s="4"/>
      <c r="F48" s="4"/>
      <c r="G48" s="4"/>
      <c r="H48" s="4"/>
    </row>
    <row r="49" spans="3:8" ht="12.95" customHeight="1" x14ac:dyDescent="0.2">
      <c r="C49" s="4"/>
      <c r="D49" s="4"/>
      <c r="E49" s="4"/>
      <c r="F49" s="4"/>
      <c r="G49" s="4"/>
      <c r="H49" s="4"/>
    </row>
    <row r="50" spans="3:8" ht="12.95" customHeight="1" x14ac:dyDescent="0.2">
      <c r="C50" s="4"/>
      <c r="D50" s="4"/>
      <c r="E50" s="4"/>
      <c r="F50" s="4"/>
      <c r="G50" s="4"/>
      <c r="H50" s="4"/>
    </row>
    <row r="51" spans="3:8" ht="12.95" customHeight="1" x14ac:dyDescent="0.2">
      <c r="C51" s="4"/>
      <c r="D51" s="4"/>
      <c r="E51" s="4"/>
      <c r="F51" s="4"/>
      <c r="G51" s="4"/>
      <c r="H51" s="4"/>
    </row>
    <row r="52" spans="3:8" ht="12.95" customHeight="1" x14ac:dyDescent="0.2">
      <c r="C52" s="4"/>
      <c r="D52" s="4"/>
      <c r="E52" s="4"/>
      <c r="F52" s="4"/>
      <c r="G52" s="4"/>
      <c r="H52" s="4"/>
    </row>
    <row r="53" spans="3:8" ht="12.95" customHeight="1" x14ac:dyDescent="0.2">
      <c r="C53" s="4"/>
      <c r="D53" s="4"/>
      <c r="E53" s="4"/>
      <c r="F53" s="4"/>
      <c r="G53" s="4"/>
      <c r="H53" s="4"/>
    </row>
    <row r="54" spans="3:8" ht="12.95" customHeight="1" x14ac:dyDescent="0.2">
      <c r="C54" s="4"/>
      <c r="D54" s="4"/>
      <c r="E54" s="4"/>
      <c r="F54" s="4"/>
      <c r="G54" s="4"/>
      <c r="H54" s="4"/>
    </row>
    <row r="55" spans="3:8" ht="12.95" customHeight="1" x14ac:dyDescent="0.2">
      <c r="C55" s="4"/>
      <c r="D55" s="4"/>
      <c r="E55" s="4"/>
      <c r="F55" s="4"/>
      <c r="G55" s="4"/>
      <c r="H55" s="4"/>
    </row>
    <row r="56" spans="3:8" ht="12.95" customHeight="1" x14ac:dyDescent="0.2">
      <c r="C56" s="4"/>
      <c r="D56" s="4"/>
      <c r="E56" s="4"/>
      <c r="F56" s="4"/>
      <c r="G56" s="4"/>
      <c r="H56" s="4"/>
    </row>
    <row r="57" spans="3:8" ht="12.95" customHeight="1" x14ac:dyDescent="0.2">
      <c r="C57" s="4"/>
      <c r="D57" s="4"/>
      <c r="E57" s="4"/>
      <c r="F57" s="4"/>
      <c r="G57" s="4"/>
      <c r="H57" s="4"/>
    </row>
    <row r="58" spans="3:8" ht="12.95" customHeight="1" x14ac:dyDescent="0.2">
      <c r="C58" s="4"/>
      <c r="D58" s="4"/>
      <c r="E58" s="4"/>
      <c r="F58" s="4"/>
      <c r="G58" s="4"/>
      <c r="H58" s="4"/>
    </row>
    <row r="59" spans="3:8" ht="12.95" customHeight="1" x14ac:dyDescent="0.2">
      <c r="C59" s="4"/>
      <c r="D59" s="4"/>
      <c r="E59" s="4"/>
      <c r="F59" s="4"/>
      <c r="G59" s="4"/>
      <c r="H59" s="4"/>
    </row>
    <row r="60" spans="3:8" ht="12.95" customHeight="1" x14ac:dyDescent="0.2">
      <c r="C60" s="4"/>
      <c r="D60" s="4"/>
      <c r="E60" s="4"/>
      <c r="F60" s="4"/>
      <c r="G60" s="4"/>
      <c r="H60" s="4"/>
    </row>
    <row r="61" spans="3:8" ht="12.95" customHeight="1" x14ac:dyDescent="0.2">
      <c r="C61" s="4"/>
      <c r="D61" s="4"/>
      <c r="E61" s="4"/>
      <c r="F61" s="4"/>
      <c r="G61" s="4"/>
      <c r="H61" s="4"/>
    </row>
    <row r="62" spans="3:8" ht="12.95" customHeight="1" x14ac:dyDescent="0.2">
      <c r="C62" s="4"/>
      <c r="D62" s="4"/>
      <c r="E62" s="4"/>
      <c r="F62" s="4"/>
      <c r="G62" s="4"/>
      <c r="H62" s="4"/>
    </row>
    <row r="63" spans="3:8" ht="12.95" customHeight="1" x14ac:dyDescent="0.2">
      <c r="C63" s="4"/>
      <c r="D63" s="4"/>
      <c r="E63" s="4"/>
      <c r="F63" s="4"/>
      <c r="G63" s="4"/>
      <c r="H63" s="4"/>
    </row>
    <row r="64" spans="3:8" ht="12.95" customHeight="1" x14ac:dyDescent="0.2">
      <c r="C64" s="4"/>
      <c r="D64" s="4"/>
      <c r="E64" s="4"/>
      <c r="F64" s="4"/>
      <c r="G64" s="4"/>
      <c r="H64" s="4"/>
    </row>
    <row r="65" spans="2:11" ht="12.95" customHeight="1" x14ac:dyDescent="0.2">
      <c r="C65" s="4"/>
      <c r="D65" s="4"/>
      <c r="E65" s="4"/>
      <c r="F65" s="4"/>
      <c r="G65" s="4"/>
      <c r="H65" s="4"/>
    </row>
    <row r="66" spans="2:11" ht="15.75" x14ac:dyDescent="0.25">
      <c r="B66" s="14" t="s">
        <v>206</v>
      </c>
    </row>
    <row r="68" spans="2:11" ht="12.95" customHeight="1" x14ac:dyDescent="0.2">
      <c r="B68" s="139" t="s">
        <v>196</v>
      </c>
      <c r="C68" s="133" t="s">
        <v>207</v>
      </c>
      <c r="D68" s="133"/>
      <c r="E68" s="136" t="s">
        <v>208</v>
      </c>
      <c r="F68" s="136"/>
      <c r="G68" s="133" t="s">
        <v>209</v>
      </c>
      <c r="H68" s="133"/>
    </row>
    <row r="69" spans="2:11" ht="12.95" customHeight="1" x14ac:dyDescent="0.2">
      <c r="B69" s="140"/>
      <c r="C69" s="113" t="s">
        <v>71</v>
      </c>
      <c r="D69" s="113" t="s">
        <v>72</v>
      </c>
      <c r="E69" s="113" t="s">
        <v>71</v>
      </c>
      <c r="F69" s="113" t="s">
        <v>72</v>
      </c>
      <c r="G69" s="113" t="s">
        <v>71</v>
      </c>
      <c r="H69" s="113" t="s">
        <v>72</v>
      </c>
    </row>
    <row r="70" spans="2:11" ht="12.95" customHeight="1" x14ac:dyDescent="0.2">
      <c r="B70" s="101" t="s">
        <v>47</v>
      </c>
      <c r="C70" s="4">
        <v>4520478498</v>
      </c>
      <c r="D70" s="4">
        <v>4100136264</v>
      </c>
      <c r="E70" s="21">
        <v>7376147315</v>
      </c>
      <c r="F70" s="21">
        <v>106559098929</v>
      </c>
      <c r="G70" s="4">
        <f t="shared" ref="G70:G81" si="3">C70+E70</f>
        <v>11896625813</v>
      </c>
      <c r="H70" s="4">
        <f t="shared" ref="H70:H81" si="4">D70+F70</f>
        <v>110659235193</v>
      </c>
    </row>
    <row r="71" spans="2:11" ht="12.95" customHeight="1" x14ac:dyDescent="0.2">
      <c r="B71" s="101" t="s">
        <v>48</v>
      </c>
      <c r="C71" s="4">
        <v>4825926664</v>
      </c>
      <c r="D71" s="4">
        <v>4065055350</v>
      </c>
      <c r="E71" s="21">
        <v>7214450299</v>
      </c>
      <c r="F71" s="21">
        <v>107167602932</v>
      </c>
      <c r="G71" s="4">
        <f t="shared" si="3"/>
        <v>12040376963</v>
      </c>
      <c r="H71" s="4">
        <f t="shared" si="4"/>
        <v>111232658282</v>
      </c>
      <c r="J71" s="120"/>
      <c r="K71" s="120"/>
    </row>
    <row r="72" spans="2:11" ht="12.95" customHeight="1" x14ac:dyDescent="0.2">
      <c r="B72" s="101" t="s">
        <v>49</v>
      </c>
      <c r="C72" s="4">
        <v>5372056604</v>
      </c>
      <c r="D72" s="4">
        <v>4507277938</v>
      </c>
      <c r="E72" s="21">
        <v>9124544932</v>
      </c>
      <c r="F72" s="21">
        <v>112094203382</v>
      </c>
      <c r="G72" s="4">
        <f t="shared" si="3"/>
        <v>14496601536</v>
      </c>
      <c r="H72" s="4">
        <f t="shared" si="4"/>
        <v>116601481320</v>
      </c>
    </row>
    <row r="73" spans="2:11" ht="12.95" customHeight="1" x14ac:dyDescent="0.2">
      <c r="B73" s="101" t="s">
        <v>50</v>
      </c>
      <c r="C73" s="4">
        <v>4524981067</v>
      </c>
      <c r="D73" s="4">
        <v>4286486819</v>
      </c>
      <c r="E73" s="21">
        <v>6321161783</v>
      </c>
      <c r="F73" s="21">
        <v>100571243477</v>
      </c>
      <c r="G73" s="4">
        <f t="shared" si="3"/>
        <v>10846142850</v>
      </c>
      <c r="H73" s="4">
        <f t="shared" si="4"/>
        <v>104857730296</v>
      </c>
      <c r="K73" s="4"/>
    </row>
    <row r="74" spans="2:11" ht="12.95" customHeight="1" x14ac:dyDescent="0.2">
      <c r="B74" s="101" t="s">
        <v>51</v>
      </c>
      <c r="C74" s="4">
        <v>4977456617</v>
      </c>
      <c r="D74" s="4">
        <v>4618034994</v>
      </c>
      <c r="E74" s="21">
        <v>6044106595</v>
      </c>
      <c r="F74" s="21">
        <v>111605100538</v>
      </c>
      <c r="G74" s="4">
        <f t="shared" si="3"/>
        <v>11021563212</v>
      </c>
      <c r="H74" s="4">
        <f t="shared" si="4"/>
        <v>116223135532</v>
      </c>
    </row>
    <row r="75" spans="2:11" ht="12.95" customHeight="1" x14ac:dyDescent="0.2">
      <c r="B75" s="101" t="s">
        <v>52</v>
      </c>
      <c r="C75" s="4">
        <v>4730374738</v>
      </c>
      <c r="D75" s="4">
        <v>4454820497</v>
      </c>
      <c r="E75" s="21">
        <v>7335155708</v>
      </c>
      <c r="F75" s="21">
        <v>115627471816</v>
      </c>
      <c r="G75" s="4">
        <f t="shared" si="3"/>
        <v>12065530446</v>
      </c>
      <c r="H75" s="4">
        <f t="shared" si="4"/>
        <v>120082292313</v>
      </c>
    </row>
    <row r="76" spans="2:11" ht="12.95" customHeight="1" x14ac:dyDescent="0.2">
      <c r="B76" s="101" t="s">
        <v>53</v>
      </c>
      <c r="C76" s="4">
        <v>5136803284</v>
      </c>
      <c r="D76" s="4">
        <v>4638656059</v>
      </c>
      <c r="E76" s="21">
        <v>7308715958</v>
      </c>
      <c r="F76" s="21">
        <v>122224439471</v>
      </c>
      <c r="G76" s="4">
        <f t="shared" si="3"/>
        <v>12445519242</v>
      </c>
      <c r="H76" s="4">
        <f t="shared" si="4"/>
        <v>126863095530</v>
      </c>
    </row>
    <row r="77" spans="2:11" ht="12.95" customHeight="1" x14ac:dyDescent="0.2">
      <c r="B77" s="101" t="s">
        <v>54</v>
      </c>
      <c r="C77" s="4">
        <v>4569950391</v>
      </c>
      <c r="D77" s="4">
        <v>4285746624</v>
      </c>
      <c r="E77" s="21">
        <v>6364628323</v>
      </c>
      <c r="F77" s="21">
        <v>118416214263</v>
      </c>
      <c r="G77" s="4">
        <f t="shared" si="3"/>
        <v>10934578714</v>
      </c>
      <c r="H77" s="4">
        <f t="shared" si="4"/>
        <v>122701960887</v>
      </c>
    </row>
    <row r="78" spans="2:11" ht="12.95" customHeight="1" x14ac:dyDescent="0.2">
      <c r="B78" s="101" t="s">
        <v>55</v>
      </c>
      <c r="C78" s="4">
        <v>4836442641</v>
      </c>
      <c r="D78" s="4">
        <v>4580934823</v>
      </c>
      <c r="E78" s="21">
        <v>6841758864</v>
      </c>
      <c r="F78" s="21">
        <v>117030069476</v>
      </c>
      <c r="G78" s="4">
        <f t="shared" si="3"/>
        <v>11678201505</v>
      </c>
      <c r="H78" s="4">
        <f t="shared" si="4"/>
        <v>121611004299</v>
      </c>
    </row>
    <row r="79" spans="2:11" ht="12.95" customHeight="1" x14ac:dyDescent="0.2">
      <c r="B79" s="101" t="s">
        <v>56</v>
      </c>
      <c r="C79" s="4">
        <v>5081081210</v>
      </c>
      <c r="D79" s="4">
        <v>5029310605</v>
      </c>
      <c r="E79" s="21">
        <v>6321698882</v>
      </c>
      <c r="F79" s="21">
        <v>116978128949</v>
      </c>
      <c r="G79" s="4">
        <f t="shared" si="3"/>
        <v>11402780092</v>
      </c>
      <c r="H79" s="4">
        <f t="shared" si="4"/>
        <v>122007439554</v>
      </c>
    </row>
    <row r="80" spans="2:11" ht="12.95" customHeight="1" x14ac:dyDescent="0.2">
      <c r="B80" s="101" t="s">
        <v>57</v>
      </c>
      <c r="C80" s="4">
        <v>5409721428</v>
      </c>
      <c r="D80" s="4">
        <v>5052540488</v>
      </c>
      <c r="E80" s="21">
        <v>8607731503</v>
      </c>
      <c r="F80" s="21">
        <v>127396345094</v>
      </c>
      <c r="G80" s="4">
        <f t="shared" si="3"/>
        <v>14017452931</v>
      </c>
      <c r="H80" s="4">
        <f t="shared" si="4"/>
        <v>132448885582</v>
      </c>
    </row>
    <row r="81" spans="2:8" ht="12.95" customHeight="1" x14ac:dyDescent="0.2">
      <c r="B81" s="101" t="s">
        <v>58</v>
      </c>
      <c r="C81" s="4">
        <v>5428703957</v>
      </c>
      <c r="D81" s="4">
        <v>5145409723</v>
      </c>
      <c r="E81" s="21">
        <v>7823647968</v>
      </c>
      <c r="F81" s="21">
        <v>123824094043</v>
      </c>
      <c r="G81" s="4">
        <f t="shared" si="3"/>
        <v>13252351925</v>
      </c>
      <c r="H81" s="4">
        <f t="shared" si="4"/>
        <v>128969503766</v>
      </c>
    </row>
    <row r="82" spans="2:8" ht="12.95" customHeight="1" x14ac:dyDescent="0.2">
      <c r="B82" s="9" t="s">
        <v>59</v>
      </c>
      <c r="C82" s="10">
        <f t="shared" ref="C82:H82" si="5">SUM(C70:C81)</f>
        <v>59413977099</v>
      </c>
      <c r="D82" s="10">
        <f t="shared" si="5"/>
        <v>54764410184</v>
      </c>
      <c r="E82" s="24">
        <f>SUM(E70:E81)</f>
        <v>86683748130</v>
      </c>
      <c r="F82" s="24">
        <f>SUM(F70:F81)</f>
        <v>1379494012370</v>
      </c>
      <c r="G82" s="10">
        <f t="shared" si="5"/>
        <v>146097725229</v>
      </c>
      <c r="H82" s="10">
        <f t="shared" si="5"/>
        <v>1434258422554</v>
      </c>
    </row>
    <row r="83" spans="2:8" ht="12.95" customHeight="1" x14ac:dyDescent="0.2">
      <c r="B83" s="18" t="s">
        <v>28</v>
      </c>
      <c r="C83" s="4"/>
      <c r="D83" s="4"/>
      <c r="E83" s="4"/>
      <c r="F83" s="4"/>
      <c r="G83" s="4"/>
      <c r="H83" s="4"/>
    </row>
    <row r="84" spans="2:8" ht="12.95" customHeight="1" x14ac:dyDescent="0.2">
      <c r="C84" s="4"/>
      <c r="D84" s="4"/>
      <c r="E84" s="4"/>
      <c r="F84" s="4"/>
      <c r="G84" s="4"/>
      <c r="H84" s="4"/>
    </row>
    <row r="85" spans="2:8" ht="12.95" customHeight="1" x14ac:dyDescent="0.2">
      <c r="B85" s="16" t="s">
        <v>74</v>
      </c>
    </row>
    <row r="86" spans="2:8" ht="12.95" customHeight="1" x14ac:dyDescent="0.2">
      <c r="G86" s="5" t="s">
        <v>4</v>
      </c>
    </row>
    <row r="107" spans="2:5" ht="12.95" customHeight="1" x14ac:dyDescent="0.2">
      <c r="B107" s="130" t="s">
        <v>187</v>
      </c>
      <c r="C107" s="129"/>
      <c r="D107" s="129"/>
      <c r="E107" s="129"/>
    </row>
    <row r="108" spans="2:5" ht="12.95" customHeight="1" x14ac:dyDescent="0.2">
      <c r="B108" s="129"/>
      <c r="C108" s="129"/>
      <c r="D108" s="129"/>
      <c r="E108" s="129"/>
    </row>
  </sheetData>
  <mergeCells count="10">
    <mergeCell ref="G5:H5"/>
    <mergeCell ref="C68:D68"/>
    <mergeCell ref="E68:F68"/>
    <mergeCell ref="G68:H68"/>
    <mergeCell ref="B44:F44"/>
    <mergeCell ref="B107:E108"/>
    <mergeCell ref="B5:B6"/>
    <mergeCell ref="B68:B69"/>
    <mergeCell ref="C5:D5"/>
    <mergeCell ref="E5:F5"/>
  </mergeCells>
  <pageMargins left="0.7" right="0.7" top="0.75" bottom="0.75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38</vt:i4>
      </vt:variant>
    </vt:vector>
  </HeadingPairs>
  <TitlesOfParts>
    <vt:vector size="38" baseType="lpstr">
      <vt:lpstr>Table 1</vt:lpstr>
      <vt:lpstr>Figures 1, 2, 3 and 4</vt:lpstr>
      <vt:lpstr>Figure 5</vt:lpstr>
      <vt:lpstr>Figure 6</vt:lpstr>
      <vt:lpstr>Figures 7 and 8</vt:lpstr>
      <vt:lpstr>Figure 9</vt:lpstr>
      <vt:lpstr>Figures 10 and 11</vt:lpstr>
      <vt:lpstr>Figures 12, 13 and 14</vt:lpstr>
      <vt:lpstr>Figures 15, 16, 17 and 18</vt:lpstr>
      <vt:lpstr>Tables 2 and 3</vt:lpstr>
      <vt:lpstr>Table 4</vt:lpstr>
      <vt:lpstr>Figure 19</vt:lpstr>
      <vt:lpstr>Figure 20</vt:lpstr>
      <vt:lpstr>Figure 21</vt:lpstr>
      <vt:lpstr>Figures 22, 23 and 24</vt:lpstr>
      <vt:lpstr>Figure 25</vt:lpstr>
      <vt:lpstr>Figures 26, 27 and 28</vt:lpstr>
      <vt:lpstr>Figures 29 and 30</vt:lpstr>
      <vt:lpstr>Figure 31</vt:lpstr>
      <vt:lpstr>Figure 32</vt:lpstr>
      <vt:lpstr>Figures 33 and 34</vt:lpstr>
      <vt:lpstr>Figure 35</vt:lpstr>
      <vt:lpstr>Figure 36</vt:lpstr>
      <vt:lpstr>Figure 37</vt:lpstr>
      <vt:lpstr>Figure 38</vt:lpstr>
      <vt:lpstr>Figure 39</vt:lpstr>
      <vt:lpstr>Figure 40</vt:lpstr>
      <vt:lpstr>Figure 41</vt:lpstr>
      <vt:lpstr>Figure 42</vt:lpstr>
      <vt:lpstr>Figures 43 and 44</vt:lpstr>
      <vt:lpstr>Table 5</vt:lpstr>
      <vt:lpstr>Figure 45</vt:lpstr>
      <vt:lpstr>Table 6</vt:lpstr>
      <vt:lpstr>Table 7</vt:lpstr>
      <vt:lpstr>Figures 46 and 47</vt:lpstr>
      <vt:lpstr>Figure 48</vt:lpstr>
      <vt:lpstr>Figure 49</vt:lpstr>
      <vt:lpstr>Table 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Svjetlana Čolak</dc:creator>
  <cp:lastModifiedBy>Ana-Marija Brkljačić</cp:lastModifiedBy>
  <cp:lastPrinted>2018-09-11T09:05:17Z</cp:lastPrinted>
  <dcterms:created xsi:type="dcterms:W3CDTF">2016-02-25T14:37:25Z</dcterms:created>
  <dcterms:modified xsi:type="dcterms:W3CDTF">2018-10-09T13:42:24Z</dcterms:modified>
</cp:coreProperties>
</file>