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abrkljac\Desktop\"/>
    </mc:Choice>
  </mc:AlternateContent>
  <bookViews>
    <workbookView xWindow="0" yWindow="0" windowWidth="18960" windowHeight="5730" firstSheet="17" activeTab="21"/>
  </bookViews>
  <sheets>
    <sheet name="Tablica 1." sheetId="13" r:id="rId1"/>
    <sheet name="Slika 1, 2, 3 i 4." sheetId="15" r:id="rId2"/>
    <sheet name="Slika 5." sheetId="14" r:id="rId3"/>
    <sheet name="Slika 6." sheetId="55" r:id="rId4"/>
    <sheet name="Slika 7. i 8." sheetId="29" r:id="rId5"/>
    <sheet name="Slika 9." sheetId="56" r:id="rId6"/>
    <sheet name="Slika 10. i 11." sheetId="28" r:id="rId7"/>
    <sheet name="Slika 12, 13 i 14." sheetId="27" r:id="rId8"/>
    <sheet name="Slika 15, 16, 17 i 18." sheetId="26" r:id="rId9"/>
    <sheet name="Tablica 2 i 3." sheetId="25" r:id="rId10"/>
    <sheet name="Tablica 4." sheetId="24" r:id="rId11"/>
    <sheet name="Slika 19." sheetId="57" r:id="rId12"/>
    <sheet name="Slika 20." sheetId="58" r:id="rId13"/>
    <sheet name="Slika 21." sheetId="23" r:id="rId14"/>
    <sheet name="Slika 22., 23. i 24." sheetId="22" r:id="rId15"/>
    <sheet name="Slika 25." sheetId="59" r:id="rId16"/>
    <sheet name="Slika 26,, 27. i 28." sheetId="20" r:id="rId17"/>
    <sheet name="Slika 29. i 30." sheetId="30" r:id="rId18"/>
    <sheet name="Slika 31." sheetId="60" r:id="rId19"/>
    <sheet name="Slika 32." sheetId="61" r:id="rId20"/>
    <sheet name="Slika 33. i 34." sheetId="33" r:id="rId21"/>
    <sheet name="Slika 35." sheetId="78" r:id="rId22"/>
    <sheet name="Slika 36." sheetId="77" r:id="rId23"/>
    <sheet name="Slika 37." sheetId="76" r:id="rId24"/>
    <sheet name="Slika 38." sheetId="75" r:id="rId25"/>
    <sheet name="Slika 39." sheetId="74" r:id="rId26"/>
    <sheet name="Slika 40." sheetId="73" r:id="rId27"/>
    <sheet name="Slika 41." sheetId="72" r:id="rId28"/>
    <sheet name="Slika 42." sheetId="71" r:id="rId29"/>
    <sheet name="Slika 43. i 44." sheetId="70" r:id="rId30"/>
    <sheet name="Tablica 5." sheetId="69" r:id="rId31"/>
    <sheet name="Slika 45." sheetId="68" r:id="rId32"/>
    <sheet name="Tablica 6." sheetId="67" r:id="rId33"/>
    <sheet name="Tablica 7." sheetId="66" r:id="rId34"/>
    <sheet name="Slika 46. i 47." sheetId="65" r:id="rId35"/>
    <sheet name="Slika 48." sheetId="64" r:id="rId36"/>
    <sheet name="Slika 49." sheetId="63" r:id="rId37"/>
    <sheet name="Tablica 8." sheetId="62" r:id="rId38"/>
  </sheets>
  <externalReferences>
    <externalReference r:id="rId39"/>
  </externalReferences>
  <calcPr calcId="152511"/>
</workbook>
</file>

<file path=xl/calcChain.xml><?xml version="1.0" encoding="utf-8"?>
<calcChain xmlns="http://schemas.openxmlformats.org/spreadsheetml/2006/main">
  <c r="D9" i="62" l="1"/>
  <c r="C9" i="62"/>
  <c r="E79" i="63"/>
  <c r="E78" i="63"/>
  <c r="E77" i="63"/>
  <c r="E76" i="63"/>
  <c r="E75" i="63"/>
  <c r="E74" i="63"/>
  <c r="E73" i="63"/>
  <c r="E72" i="63"/>
  <c r="E71" i="63"/>
  <c r="E70" i="63"/>
  <c r="E69" i="63"/>
  <c r="E68" i="63"/>
  <c r="E59" i="63"/>
  <c r="E58" i="63"/>
  <c r="E57" i="63"/>
  <c r="E56" i="63"/>
  <c r="E55" i="63"/>
  <c r="E54" i="63"/>
  <c r="E53" i="63"/>
  <c r="E52" i="63"/>
  <c r="E51" i="63"/>
  <c r="E50" i="63"/>
  <c r="E49" i="63"/>
  <c r="E48" i="63"/>
  <c r="E79" i="64"/>
  <c r="E78" i="64"/>
  <c r="E77" i="64"/>
  <c r="E76" i="64"/>
  <c r="E75" i="64"/>
  <c r="E74" i="64"/>
  <c r="E73" i="64"/>
  <c r="E72" i="64"/>
  <c r="E71" i="64"/>
  <c r="E70" i="64"/>
  <c r="E69" i="64"/>
  <c r="E68" i="64"/>
  <c r="E59" i="64"/>
  <c r="E58" i="64"/>
  <c r="E57" i="64"/>
  <c r="E56" i="64"/>
  <c r="E55" i="64"/>
  <c r="E54" i="64"/>
  <c r="E53" i="64"/>
  <c r="E52" i="64"/>
  <c r="E51" i="64"/>
  <c r="E50" i="64"/>
  <c r="E49" i="64"/>
  <c r="E48" i="64"/>
  <c r="E59" i="65"/>
  <c r="E58" i="65"/>
  <c r="E57" i="65"/>
  <c r="E56" i="65"/>
  <c r="E55" i="65"/>
  <c r="E54" i="65"/>
  <c r="E53" i="65"/>
  <c r="E52" i="65"/>
  <c r="E51" i="65"/>
  <c r="E50" i="65"/>
  <c r="E49" i="65"/>
  <c r="E48" i="65"/>
  <c r="E17" i="65"/>
  <c r="E16" i="65"/>
  <c r="E15" i="65"/>
  <c r="E14" i="65"/>
  <c r="E13" i="65"/>
  <c r="E12" i="65"/>
  <c r="E11" i="65"/>
  <c r="E10" i="65"/>
  <c r="E9" i="65"/>
  <c r="E8" i="65"/>
  <c r="E7" i="65"/>
  <c r="E6" i="65"/>
  <c r="H35" i="68"/>
  <c r="D35" i="68"/>
  <c r="H34" i="68"/>
  <c r="D34" i="68"/>
  <c r="H33" i="68"/>
  <c r="D33" i="68"/>
  <c r="H32" i="68"/>
  <c r="D32" i="68"/>
  <c r="H31" i="68"/>
  <c r="D31" i="68"/>
  <c r="H30" i="68"/>
  <c r="D30" i="68"/>
  <c r="H29" i="68"/>
  <c r="D29" i="68"/>
  <c r="H28" i="68"/>
  <c r="D28" i="68"/>
  <c r="H27" i="68"/>
  <c r="D27" i="68"/>
  <c r="H26" i="68"/>
  <c r="D26" i="68"/>
  <c r="H25" i="68"/>
  <c r="D25" i="68"/>
  <c r="H24" i="68"/>
  <c r="D24" i="68"/>
  <c r="D9" i="69"/>
  <c r="C9" i="69"/>
  <c r="D62" i="70"/>
  <c r="C62" i="70"/>
  <c r="D21" i="70"/>
  <c r="C21" i="70"/>
  <c r="D19" i="71"/>
  <c r="C19" i="71"/>
  <c r="E18" i="72"/>
  <c r="E17" i="72"/>
  <c r="E16" i="72"/>
  <c r="E15" i="72"/>
  <c r="E14" i="72"/>
  <c r="E13" i="72"/>
  <c r="E12" i="72"/>
  <c r="E11" i="72"/>
  <c r="E10" i="72"/>
  <c r="E9" i="72"/>
  <c r="E8" i="72"/>
  <c r="E7" i="72"/>
  <c r="F12" i="73"/>
  <c r="D12" i="73"/>
  <c r="F11" i="73"/>
  <c r="D11" i="73"/>
  <c r="F10" i="73"/>
  <c r="D10" i="73"/>
  <c r="F9" i="73"/>
  <c r="D9" i="73"/>
  <c r="F8" i="73"/>
  <c r="D8" i="73"/>
  <c r="F7" i="73"/>
  <c r="D7" i="73"/>
  <c r="D20" i="74"/>
  <c r="C20" i="74"/>
  <c r="D20" i="75"/>
  <c r="C20" i="75"/>
  <c r="D20" i="76"/>
  <c r="C20" i="76"/>
  <c r="D19" i="77"/>
  <c r="C19" i="77"/>
  <c r="D18" i="78"/>
  <c r="C18" i="78"/>
  <c r="M4" i="15" l="1"/>
  <c r="D7" i="13" l="1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1" i="26" l="1"/>
  <c r="H80" i="26"/>
  <c r="H79" i="26"/>
  <c r="H78" i="26"/>
  <c r="H77" i="26"/>
  <c r="H76" i="26"/>
  <c r="H75" i="26"/>
  <c r="H74" i="26"/>
  <c r="H73" i="26"/>
  <c r="H72" i="26"/>
  <c r="H71" i="26"/>
  <c r="H70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D11" i="13" s="1"/>
  <c r="E12" i="13"/>
  <c r="C18" i="13"/>
  <c r="D17" i="13" s="1"/>
  <c r="E18" i="13"/>
  <c r="F17" i="13" s="1"/>
  <c r="D14" i="13" l="1"/>
  <c r="F16" i="13"/>
  <c r="D16" i="13"/>
  <c r="D15" i="13"/>
  <c r="D18" i="13" s="1"/>
  <c r="E19" i="13"/>
  <c r="F15" i="13"/>
  <c r="F8" i="13"/>
  <c r="F10" i="13"/>
  <c r="D8" i="13"/>
  <c r="D10" i="13"/>
  <c r="D9" i="13"/>
  <c r="F9" i="13"/>
  <c r="F11" i="13"/>
  <c r="C19" i="13"/>
  <c r="G19" i="26" l="1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2" i="26"/>
  <c r="E82" i="26"/>
  <c r="D82" i="26"/>
  <c r="C82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2" i="26"/>
  <c r="H82" i="26"/>
  <c r="H19" i="26"/>
  <c r="N15" i="15" l="1"/>
  <c r="L15" i="15"/>
  <c r="N9" i="15"/>
  <c r="L9" i="15"/>
  <c r="M13" i="15" l="1"/>
  <c r="M14" i="15"/>
  <c r="M12" i="15"/>
  <c r="M11" i="15"/>
  <c r="O14" i="15"/>
  <c r="O12" i="15"/>
  <c r="O13" i="15"/>
  <c r="O7" i="15"/>
  <c r="O8" i="15"/>
  <c r="O6" i="15"/>
  <c r="O5" i="15"/>
  <c r="M7" i="15"/>
  <c r="M5" i="15"/>
  <c r="M8" i="15"/>
  <c r="M6" i="15"/>
  <c r="N16" i="15"/>
  <c r="L16" i="15"/>
</calcChain>
</file>

<file path=xl/sharedStrings.xml><?xml version="1.0" encoding="utf-8"?>
<sst xmlns="http://schemas.openxmlformats.org/spreadsheetml/2006/main" count="835" uniqueCount="254">
  <si>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</si>
  <si>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</si>
  <si>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</si>
  <si>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</si>
  <si>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</si>
  <si>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</si>
  <si>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</si>
  <si>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>UKUPNO (A+B)</t>
  </si>
  <si>
    <t>UKUPNO NACIONALNE PLATNE TRANSAKCIJE (1.- 5.)</t>
  </si>
  <si>
    <t>UKUPNO MEĐUNARODNE PLATNE TRANSAKCIJE (6.-8.)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</si>
  <si>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</si>
  <si>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</si>
  <si>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</si>
  <si>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</si>
  <si>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</si>
  <si>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</si>
  <si>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</si>
  <si>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</si>
  <si>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</si>
  <si>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</si>
  <si>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</si>
  <si>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</si>
  <si>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 xml:space="preserve">Slika 8. Poslani nacionalni i prekogranični/međunarodni kreditni transferi poslovnih subjekata (nepotrošača) </t>
  </si>
  <si>
    <t xml:space="preserve">Slika 12. Ukupni poslani nacionalni kreditni transferi potrošača i poslovnih subjekata (nepotrošača) </t>
  </si>
  <si>
    <t>Slika 14. Poslani nacionalni kreditni transferi poslovnih subjekata (nepotrošača)</t>
  </si>
  <si>
    <t>Poslovni subjekt (nepotrošač)</t>
  </si>
  <si>
    <t>Šalter</t>
  </si>
  <si>
    <t>Internet</t>
  </si>
  <si>
    <t>Telebanking</t>
  </si>
  <si>
    <t>Mobilni telefon</t>
  </si>
  <si>
    <t>E-račun</t>
  </si>
  <si>
    <t>Ostalo</t>
  </si>
  <si>
    <t xml:space="preserve">Poslovni subjekt (nepotrošač) 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</si>
  <si>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</si>
  <si>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</si>
  <si>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</si>
  <si>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</si>
  <si>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</si>
  <si>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</si>
  <si>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</si>
  <si>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</si>
  <si>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</si>
  <si>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</si>
  <si>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</si>
  <si>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</si>
  <si>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</si>
  <si>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</si>
  <si>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</si>
  <si>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</si>
  <si>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</si>
  <si>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</si>
  <si>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</si>
  <si>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</si>
  <si>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</si>
  <si>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</si>
  <si>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</si>
  <si>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</si>
  <si>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</si>
  <si>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</si>
  <si>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</si>
  <si>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7. Poslani nacionalni i prekogranični/međunarodni kreditni transferi potrošača </t>
  </si>
  <si>
    <t xml:space="preserve">Slika 13. Poslani nacionalni kreditni transferi potrošača </t>
  </si>
  <si>
    <t>Tablica 2. Ukupan broj nacionalnih kreditnih transfera  izvršenih elektronički</t>
  </si>
  <si>
    <t>Tablica 3. Ukupna vrijednost nacionalnih kreditnih transfera izvršenih elektronički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</si>
  <si>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</si>
  <si>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</si>
  <si>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</si>
  <si>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>Slika 17. Ukupan broj nacionalnih kreditnih transfera poslovnih subjekata (nepotrošača)  prema načinu zadavanja</t>
  </si>
  <si>
    <t xml:space="preserve">Tablica 4. Prosječan broj i vrijednost transakcija nacionalnih kreditnih transfera prema broju korisnika platnih usluga </t>
  </si>
  <si>
    <t xml:space="preserve">Platne transakcije u RH </t>
  </si>
  <si>
    <t xml:space="preserve">Slika 9. Ukupni poslani nacionalni kreditni transferi potrošača i poslovnih subjekata (nepotrošača) </t>
  </si>
  <si>
    <t xml:space="preserve">Slika 10. Poslani nacionalni kreditni transferi potrošača </t>
  </si>
  <si>
    <t xml:space="preserve">Slika 11. Poslani nacionalni kreditni transferi poslovnih subjekata (nepotrošača) </t>
  </si>
  <si>
    <t>Ukupno</t>
  </si>
  <si>
    <r>
      <rPr>
        <b/>
        <sz val="8"/>
        <color theme="1"/>
        <rFont val="Arial"/>
        <family val="2"/>
        <charset val="238"/>
      </rPr>
      <t>Izvršene platne transakcije</t>
    </r>
    <r>
      <rPr>
        <sz val="8"/>
        <color theme="1"/>
        <rFont val="Arial"/>
        <family val="2"/>
        <charset val="238"/>
      </rPr>
      <t xml:space="preserve"> obuhvaćaju izvršene platne transakcije kreditnih transfera, trajnog naloga, izravnog terećenja, novčane pošiljke i usluge plaćanja računa u svim valutama.</t>
    </r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</si>
  <si>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nacionalne kreditne transfere izvršene na teret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</si>
  <si>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Trajni nalozi</t>
    </r>
    <r>
      <rPr>
        <sz val="8"/>
        <color theme="1"/>
        <rFont val="Arial"/>
        <family val="2"/>
        <charset val="238"/>
      </rPr>
      <t xml:space="preserve"> obuhvaćaju sve nacionalne trajne naloge izvršene na teret računa za plaćanje potrošača i poslovnih subjekata (nepotrošača).</t>
    </r>
  </si>
  <si>
    <r>
      <rPr>
        <b/>
        <sz val="8"/>
        <color theme="1"/>
        <rFont val="Arial"/>
        <family val="2"/>
        <charset val="238"/>
      </rPr>
      <t>Usluga plaćanja računa</t>
    </r>
    <r>
      <rPr>
        <sz val="8"/>
        <color theme="1"/>
        <rFont val="Arial"/>
        <family val="2"/>
        <charset val="238"/>
      </rPr>
      <t xml:space="preserve"> obuhvaća sve nacionalne usluge plaćanja računa za plaćanje izvršene na teret potrošača i poslovnih subjekata (nepotrošača).</t>
    </r>
  </si>
  <si>
    <r>
      <rPr>
        <b/>
        <sz val="8"/>
        <color theme="1"/>
        <rFont val="Arial"/>
        <family val="2"/>
        <charset val="238"/>
      </rPr>
      <t xml:space="preserve">Izravna terećenja </t>
    </r>
    <r>
      <rPr>
        <sz val="8"/>
        <color theme="1"/>
        <rFont val="Arial"/>
        <family val="2"/>
        <charset val="238"/>
      </rPr>
      <t>obuhvaćaju sva nacionalna izravna terećenja izvršena na teret računa za plaćanje potrošača i poslovnih subjekata (nepotrošača).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</si>
  <si>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nacionalne novčane pošiljke izvršene na teret potrošača i poslovnih subjekata (nepotrošača).</t>
    </r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</si>
  <si>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međunarodne kreditne transfere izvršene na teret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</si>
  <si>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Primljeni kreditni transferi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međunarodne kreditne transfere u korist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</si>
  <si>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na teret potrošača i poslovnih subjekata (nepotrošača).</t>
    </r>
  </si>
  <si>
    <r>
      <rPr>
        <b/>
        <sz val="8"/>
        <color theme="1"/>
        <rFont val="Arial"/>
        <family val="2"/>
        <charset val="238"/>
      </rPr>
      <t>Primljene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u korist potrošača i poslovnih subjekata (nepotrošača).</t>
    </r>
  </si>
  <si>
    <t>Poslani nacionalni i prekogranični/međunarodni kreditni transferi u svim valutama (osim kune)</t>
  </si>
  <si>
    <t>preračunato u kune</t>
  </si>
  <si>
    <t>Poslani nacionalni kreditni transferi u kunama</t>
  </si>
  <si>
    <t>Poslani nacionalni kreditni transferi  u svim valutama (osim kune)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</si>
  <si>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</si>
  <si>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</si>
  <si>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</si>
  <si>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ugovora trajnog naloga</t>
  </si>
  <si>
    <t>Broj i vrijednost transakcija trajnog naloga u kunama</t>
  </si>
  <si>
    <t>(nepotrošača)</t>
  </si>
  <si>
    <t>Poslani prekogranični/međunarodni kreditni transferi u svim valutama (osim kune)</t>
  </si>
  <si>
    <t>Euro</t>
  </si>
  <si>
    <t>Američki dolar</t>
  </si>
  <si>
    <t>Funta sterlinga</t>
  </si>
  <si>
    <t>Švicarski franak</t>
  </si>
  <si>
    <t>Struktura udjela valuta u ukupnoj vrijednosti transakcija poslanih prekograničnih/međunarodnih kreditnih transfera potrošača i poslovnih subjekata (nepotrošača)</t>
  </si>
  <si>
    <t>Struktura udjela valuta u ukupnom broju transakcija primljenih prekograničnih/međunarodnih kreditnih transfera potrošača i poslovnih subjekata (nepotrošača)</t>
  </si>
  <si>
    <t>Struktura udjela valuta u ukupnoj vrijednosti transakcija primljenih prekograničnih/međunarodnih kreditnih transfera potrošača i poslovnih subjekata (nepotrošača)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</si>
  <si>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</si>
  <si>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</si>
  <si>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</si>
  <si>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</si>
  <si>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</si>
  <si>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</si>
  <si>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</si>
  <si>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</si>
  <si>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Poslovni subjekt (nepotrošač) – desno</t>
  </si>
  <si>
    <t>Potrošač – broj transakcija</t>
  </si>
  <si>
    <t xml:space="preserve"> Poslovni subjekt (nepotrošač) – broj transakcija</t>
  </si>
  <si>
    <t>Ukupno – broj transakcija</t>
  </si>
  <si>
    <t>Potrošač – vrijednost transakcija</t>
  </si>
  <si>
    <t>Ukupno – vrijednost transakcija</t>
  </si>
  <si>
    <t>Poslovni subjekt (nepotrošač) – vrijednost transakcija</t>
  </si>
  <si>
    <t>Ukupno potrošač i poslovni subjekt (nepotrošač) – broj transakcija</t>
  </si>
  <si>
    <t>Ukupno potrošač i poslovni subjekt (nepotrošač) – vrijednost transakcija</t>
  </si>
  <si>
    <t>UKUPNO potrošač i poslovni subjekt (nepotrošač) – broj transakcija</t>
  </si>
  <si>
    <t>UKUPNO potrošač i poslovni subjekt (nepotrošač) 
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</si>
  <si>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</si>
  <si>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</si>
  <si>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</si>
  <si>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</si>
  <si>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</si>
  <si>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</si>
  <si>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</si>
  <si>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</si>
  <si>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</si>
  <si>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</si>
  <si>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</si>
  <si>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</si>
  <si>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Struktura udjela valuta u ukupnom broju transakcija poslanih prekograničnih/međunarodnih kreditnih transfera potrošača i poslovnih subjekata (nepotrošača)</t>
  </si>
  <si>
    <t>Ukupni poslani nacionalni i prekogranični/međunarodni kreditni transferi potrošača i poslovnih subjekata (nepotrošača) u svim valutama (osim kune)</t>
  </si>
  <si>
    <t xml:space="preserve">Slika 6. Ukupni poslani nacionalni i prekogranični/međunarodni kreditni transferi potrošača i poslovnih subjekata (nepotrošača) </t>
  </si>
  <si>
    <t>Ukupni poslani nacionalni kreditni transferi potrošača i poslovnih subjekata (nepotrošača) u kunama</t>
  </si>
  <si>
    <t>Slika 21. Broj ugovora trajnog naloga</t>
  </si>
  <si>
    <t>Slika 22. Ukupan broj i vrijednost transakcija trajnog naloga potrošača i poslovnih subjekata</t>
  </si>
  <si>
    <t xml:space="preserve">Slika 23. Broj i vrijednost transakcija trajnog naloga potrošača </t>
  </si>
  <si>
    <t xml:space="preserve">Slika 24. Broj i vrijednost transakcija trajnog naloga poslovnih subjekata (nepotrošača) </t>
  </si>
  <si>
    <t>Ukupni poslani prekogranični/međunarodni kreditni transferi potrošača i poslovnih subjekata (nepotrošača) u kunama</t>
  </si>
  <si>
    <t>Slika 27. Poslani prekogranični/međunarodni kreditni transferi potrošača</t>
  </si>
  <si>
    <t xml:space="preserve">Slika 28. Poslani prekogranični/međunarodni kreditni transferi poslovnih subjekata (nepotrošača) </t>
  </si>
  <si>
    <t>Slika 29. Struktura udjela valuta u ukupnom broju transakcija poslanih prekograničnih/međunarodnih kreditnih transfera potrošača i poslovnih subjekata (nepotrošača)</t>
  </si>
  <si>
    <t>Slika 30. Struktura udjela valuta u ukupnoj vrijednosti transakcija poslanih prekograničnih/međunarodnih kreditnih transfera potrošača i poslovnih subjekata (nepotrošača)</t>
  </si>
  <si>
    <t>Ukupni primljeni prekogranični/međunarodni kreditni transferi potrošača i poslovnih subjekata (nepotrošača) u kunama</t>
  </si>
  <si>
    <t xml:space="preserve">Ukupni primljeni prekogranični/međunarodni kreditni transferi potrošača i poslovnih subjekata (nepotrošača) u svim valutama (osim kune) </t>
  </si>
  <si>
    <t>Ukupni nacionalni kreditni transferi potrošača i poslovnih subjekata (nepotrošača) izvršenih elektronički na šalteru</t>
  </si>
  <si>
    <t>Slika 19. Ukupni nacionalni kreditni transferi potrošača i poslovnih subjekata (nepotrošača) izvršenih elektronički na šalteru</t>
  </si>
  <si>
    <t>Slika 20. Ukupmi nacionalni kreditni transferi potrošača i poslovnih subjekata (nepotrošača) izvršenih elektronički mobilnim telefonom</t>
  </si>
  <si>
    <t>Ukupni nacionalni kreditni transferi potrošača i poslovnih subjekata (nepotrošača) izvršenih elektronički mobilnim telefonom</t>
  </si>
  <si>
    <t>broj transakcija (lijevo)</t>
  </si>
  <si>
    <t>vrijednost transakcija (desno)</t>
  </si>
  <si>
    <t>Usluga plaćanja računa</t>
  </si>
  <si>
    <t>Broj transakcija – lijevo</t>
  </si>
  <si>
    <t>Vrijednost transakcija – desno</t>
  </si>
  <si>
    <t>Slika 35. Broj i vrijednost transakcija usluge plaćanja računa</t>
  </si>
  <si>
    <t>Poslane novčane pošiljke u RH</t>
  </si>
  <si>
    <t>u kunama</t>
  </si>
  <si>
    <t xml:space="preserve">Slika 36. Poslane novčane pošiljke u RH </t>
  </si>
  <si>
    <t>Poslane prekogranične/međunarodne novčane pošiljke</t>
  </si>
  <si>
    <t xml:space="preserve">Slika 37. Poslane prekogranične/međunarodne novčane pošiljke </t>
  </si>
  <si>
    <t>Primljene prekogranične/međunarodne novčane pošiljke</t>
  </si>
  <si>
    <t xml:space="preserve">   Broj transakcija – lijevo</t>
  </si>
  <si>
    <t xml:space="preserve">    Vrijednost transakcija – desno</t>
  </si>
  <si>
    <t>Slika 38. Primljene prekogranične/međunarodne novčane pošiljke u kunama</t>
  </si>
  <si>
    <t>Primljene prekogranične/međunarodne novčane pošiljke u drugim valutama</t>
  </si>
  <si>
    <t xml:space="preserve">Slika 39. Primljene prekogranične/međunarodne novčane pošiljke </t>
  </si>
  <si>
    <t>Primljene prekogranične/međunarodne novčane pošiljke u pet najzastupljenijih valuta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</si>
  <si>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</si>
  <si>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</si>
  <si>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</si>
  <si>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</si>
  <si>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</si>
  <si>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</si>
  <si>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</si>
  <si>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</si>
  <si>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</si>
  <si>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</si>
  <si>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</si>
  <si>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Slika 40. Udjeli pet najzastupljenijih valuta u primljenim novčanim pošiljkama</t>
  </si>
  <si>
    <t>Broj suglasnosti za izravno terećenje</t>
  </si>
  <si>
    <t>Potrošač – desno</t>
  </si>
  <si>
    <t xml:space="preserve">Poslovni subjekt (nepotrošač) – lijevo </t>
  </si>
  <si>
    <t>Ukupno svi</t>
  </si>
  <si>
    <t xml:space="preserve">Broj suglasnosti </t>
  </si>
  <si>
    <t>Slika 41. Broj suglasnosti za izravno terećenje</t>
  </si>
  <si>
    <t>Ukupan broj i vrijednost transakcija izravnih terećenja</t>
  </si>
  <si>
    <t>računa i platnih kartica</t>
  </si>
  <si>
    <t>Ukupan broj transakcija – lijevo</t>
  </si>
  <si>
    <t>Ukupna vrijednost transakcija – desno</t>
  </si>
  <si>
    <t xml:space="preserve">Slika 42. Ukupan broj i vrijednost transakcija izravnih terećenja </t>
  </si>
  <si>
    <t xml:space="preserve">Broj i vrijednost izravnih terećenja računa i platnih kartica </t>
  </si>
  <si>
    <t>POTROŠAČI</t>
  </si>
  <si>
    <t xml:space="preserve"> Broj transakcija – lijevo</t>
  </si>
  <si>
    <t xml:space="preserve">Slika 43. Broj i vrijednost transakcija izravnih terećenja potrošača  </t>
  </si>
  <si>
    <t>NEPOTROŠAČI</t>
  </si>
  <si>
    <t xml:space="preserve"> UKUPNO</t>
  </si>
  <si>
    <t xml:space="preserve">Slika 44. Broj i vrijednost transakcija izravnih terećenja poslovnih subjekata (nepotrošača) </t>
  </si>
  <si>
    <t xml:space="preserve">Tablica 5. Broj računa potrošača i poslovnih subjekata (nepotrošača) </t>
  </si>
  <si>
    <t>na dan 31. prosinca 2017.</t>
  </si>
  <si>
    <t>Vrsta računa</t>
  </si>
  <si>
    <t>Transakcijski račun</t>
  </si>
  <si>
    <t>Drugi platni račun</t>
  </si>
  <si>
    <t>Napomena: Uključeni su blokirani računi na dan 31. prosinca 2017.</t>
  </si>
  <si>
    <t>Ukupan broj računa potrošača i poslovnih subjekata (nepotrošača)</t>
  </si>
  <si>
    <t>(s odobrenim prekoračenjem, bez odobrenog prekoračenja, drugi platni račun i blokirani računi)</t>
  </si>
  <si>
    <t>POTROŠAČ</t>
  </si>
  <si>
    <t>NEPOTROŠAČ</t>
  </si>
  <si>
    <t>neblokirani</t>
  </si>
  <si>
    <t>blokirani</t>
  </si>
  <si>
    <t>ukupno*</t>
  </si>
  <si>
    <t>* Transakcijski i drugi platni račun zbrojeni.</t>
  </si>
  <si>
    <t xml:space="preserve">Slika 45. Ukupan broj računa potrošača i poslovnih subjekata (nepotrošača) </t>
  </si>
  <si>
    <t xml:space="preserve">Tablica 6. Broj korisnika prema platnim servisima </t>
  </si>
  <si>
    <t>Opis načina plaćanja</t>
  </si>
  <si>
    <t>Izravno terećenje</t>
  </si>
  <si>
    <t>Trajni nalog</t>
  </si>
  <si>
    <t>Debitna kartica</t>
  </si>
  <si>
    <t>Kreditna kartica</t>
  </si>
  <si>
    <t>Napomena: Stanje na dan 31. prosinca 2017.</t>
  </si>
  <si>
    <t>Tablica 7. Platni servisi (usluge) povezani s računom za plaćanje</t>
  </si>
  <si>
    <t>Broj platnih servisa (usluga)</t>
  </si>
  <si>
    <t>4 i više</t>
  </si>
  <si>
    <t>Broj računa potrošača otvorenih kod kreditnih institucija</t>
  </si>
  <si>
    <t>Jednovalutni</t>
  </si>
  <si>
    <t>Multivalutni</t>
  </si>
  <si>
    <t>Napomena: Nisu uključeni blokirani računi.</t>
  </si>
  <si>
    <t xml:space="preserve">Slika 46. Broj jednovalutnih i multivalutnih računa potrošača otvorenih kod kreditnih institucija </t>
  </si>
  <si>
    <t>Broj računa poslovnih subjekata (nepotrošača) otvorenih kod kreditnih institucija</t>
  </si>
  <si>
    <t>Slika 47. Broj jednovalutnih i multivalutnih računa poslovnih subjekata (nepotrošača)</t>
  </si>
  <si>
    <t>Ukupan broj računa bez odobrenog prekoračenja</t>
  </si>
  <si>
    <t>Slika 48. Broj računa potrošača i poslovnih subjekata (nepotrošača) bez odobrenog prekoračenja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</si>
  <si>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</si>
  <si>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</si>
  <si>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</si>
  <si>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</si>
  <si>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Poslovni subjekt (nepotrošač) – 
 jednovalutni</t>
  </si>
  <si>
    <t>Poslovni subjekt (nepotrošač) – 
 multivalutni</t>
  </si>
  <si>
    <t>Ukupan broj računa s odobrenim prekoračenjem</t>
  </si>
  <si>
    <t xml:space="preserve">Slika 49. Broj računa potrošača i poslovnih subjekata (nepotrošača) s odobrenim prekoračenjem </t>
  </si>
  <si>
    <t>Broj računa potrošača s odobrenim prekoračenjem</t>
  </si>
  <si>
    <t>Potrošač – multivalutni</t>
  </si>
  <si>
    <t>Broj računa poslovnih subjekata (nepotrošača) s odobrenim prekoračenjem</t>
  </si>
  <si>
    <t>Poslovni subjekt –  (nepotrošač)
 jednovalutni</t>
  </si>
  <si>
    <t>Poslovni subjekt –  (nepotrošač)
 multivalutni</t>
  </si>
  <si>
    <t xml:space="preserve">Tablica 8. Broj blokiranih računa </t>
  </si>
  <si>
    <t>Slika 25. Ukupni poslani prekogranični/međunarodni kreditni transferi potrošača i poslovnih subjekata (nepotrošača) u kunama</t>
  </si>
  <si>
    <t>Slika 26. Ukupni poslani prekogranični/međunarodni kreditni transferi potrošača i poslovnih subjekata (nepotrošača) u svim valutama (osim kune)</t>
  </si>
  <si>
    <t>Slika 31. Ukupni primljeni prekogranični/međunarodni kreditni transferi potrošača i poslovnih subjekata (nepotrošača) u kunama</t>
  </si>
  <si>
    <t>Slika 32. Ukupni primljeni prekogranični/međunarodni kreditni transferi potrošača i poslovnih subjekata (nepotrošača) u svim valutama (osim kune)</t>
  </si>
  <si>
    <t>Slika 33. Struktura udjela valuta u ukupnom broju transakcija primljenih prekograničnih/međunarodnih kreditnih transfera potrošača i poslovnih subjekata (nepotrošača)</t>
  </si>
  <si>
    <t>Slika 34. Struktura udjela valuta u ukupnoj vrijednosti transakcija primljenih prekograničnih/međunarodnih kreditnih transfera potrošača i poslovnih subjekata (nepotrošača)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</si>
</sst>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[$-41A]mmm/\ yy;@"/>
  </numFmts>
  <fonts count="35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i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0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</cellStyleXfs>
  <cellXfs count="122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3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3" fontId="18" fillId="33" borderId="9" xfId="47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4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18" fillId="0" borderId="0" xfId="43" applyNumberFormat="1" applyFont="1"/>
    <xf numFmtId="3" fontId="25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6" fillId="0" borderId="0" xfId="0" applyNumberFormat="1" applyFont="1" applyFill="1" applyBorder="1" applyAlignment="1" applyProtection="1">
      <alignment horizontal="right" vertical="center"/>
    </xf>
    <xf numFmtId="10" fontId="27" fillId="0" borderId="0" xfId="0" applyNumberFormat="1" applyFont="1"/>
    <xf numFmtId="3" fontId="24" fillId="0" borderId="0" xfId="0" applyNumberFormat="1" applyFont="1"/>
    <xf numFmtId="3" fontId="28" fillId="0" borderId="0" xfId="0" applyNumberFormat="1" applyFont="1"/>
    <xf numFmtId="0" fontId="28" fillId="0" borderId="0" xfId="0" applyNumberFormat="1" applyFont="1"/>
    <xf numFmtId="0" fontId="29" fillId="0" borderId="0" xfId="0" applyNumberFormat="1" applyFont="1"/>
    <xf numFmtId="0" fontId="25" fillId="0" borderId="0" xfId="0" applyNumberFormat="1" applyFont="1"/>
    <xf numFmtId="0" fontId="26" fillId="34" borderId="0" xfId="0" applyNumberFormat="1" applyFont="1" applyFill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3" fontId="18" fillId="0" borderId="9" xfId="47" applyNumberFormat="1" applyFont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0" fillId="0" borderId="0" xfId="0" applyNumberFormat="1" applyFill="1"/>
    <xf numFmtId="0" fontId="0" fillId="0" borderId="0" xfId="0" applyNumberFormat="1" applyAlignment="1"/>
    <xf numFmtId="164" fontId="0" fillId="0" borderId="0" xfId="0" applyNumberForma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30" fillId="0" borderId="0" xfId="0" applyNumberFormat="1" applyFont="1"/>
    <xf numFmtId="0" fontId="0" fillId="0" borderId="0" xfId="0" applyNumberFormat="1" applyFill="1" applyBorder="1"/>
    <xf numFmtId="3" fontId="18" fillId="0" borderId="9" xfId="47" applyNumberFormat="1" applyFill="1"/>
    <xf numFmtId="0" fontId="31" fillId="0" borderId="0" xfId="42" applyNumberFormat="1" applyFont="1"/>
    <xf numFmtId="3" fontId="18" fillId="0" borderId="9" xfId="47" applyNumberFormat="1" applyFill="1" applyAlignment="1">
      <alignment horizontal="right"/>
    </xf>
    <xf numFmtId="0" fontId="0" fillId="0" borderId="9" xfId="47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3" fillId="0" borderId="9" xfId="0" applyNumberFormat="1" applyFont="1" applyBorder="1" applyAlignment="1">
      <alignment vertical="center"/>
    </xf>
    <xf numFmtId="3" fontId="18" fillId="0" borderId="0" xfId="47" applyNumberFormat="1" applyBorder="1"/>
    <xf numFmtId="165" fontId="0" fillId="0" borderId="0" xfId="0" applyNumberFormat="1"/>
    <xf numFmtId="0" fontId="32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2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3" fillId="0" borderId="0" xfId="0" applyNumberFormat="1" applyFont="1" applyAlignment="1">
      <alignment vertical="center"/>
    </xf>
    <xf numFmtId="0" fontId="0" fillId="34" borderId="0" xfId="0" applyNumberFormat="1" applyFill="1"/>
    <xf numFmtId="0" fontId="34" fillId="0" borderId="0" xfId="0" applyNumberFormat="1" applyFont="1"/>
    <xf numFmtId="0" fontId="0" fillId="0" borderId="0" xfId="0" applyNumberFormat="1"/>
    <xf numFmtId="0" fontId="17" fillId="0" borderId="0" xfId="2" applyNumberFormat="1"/>
    <xf numFmtId="0" fontId="0" fillId="0" borderId="0" xfId="0" applyNumberFormat="1" applyAlignment="1">
      <alignment vertical="top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19" fillId="0" borderId="0" xfId="48" applyNumberFormat="1" applyBorder="1" applyAlignment="1">
      <alignment horizontal="center" vertical="center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50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4.'!$M$4:$M$8</c:f>
              <c:numCache>
                <c:formatCode>0.00%</c:formatCode>
                <c:ptCount val="5"/>
                <c:pt idx="0">
                  <c:v>0.79542005904911306</c:v>
                </c:pt>
                <c:pt idx="1">
                  <c:v>6.1025280645221475E-2</c:v>
                </c:pt>
                <c:pt idx="2">
                  <c:v>6.8051155146188841E-2</c:v>
                </c:pt>
                <c:pt idx="3">
                  <c:v>7.5129266242192697E-2</c:v>
                </c:pt>
                <c:pt idx="4">
                  <c:v>3.7423891728395375E-4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11.'!$E$7:$E$18</c:f>
              <c:numCache>
                <c:formatCode>#,##0</c:formatCode>
                <c:ptCount val="12"/>
                <c:pt idx="0">
                  <c:v>10134183</c:v>
                </c:pt>
                <c:pt idx="1">
                  <c:v>10770118</c:v>
                </c:pt>
                <c:pt idx="2">
                  <c:v>11434164</c:v>
                </c:pt>
                <c:pt idx="3">
                  <c:v>11026804</c:v>
                </c:pt>
                <c:pt idx="4">
                  <c:v>12135619</c:v>
                </c:pt>
                <c:pt idx="5">
                  <c:v>11623158</c:v>
                </c:pt>
                <c:pt idx="6">
                  <c:v>12134223</c:v>
                </c:pt>
                <c:pt idx="7">
                  <c:v>12511989</c:v>
                </c:pt>
                <c:pt idx="8">
                  <c:v>11350420</c:v>
                </c:pt>
                <c:pt idx="9">
                  <c:v>11824418</c:v>
                </c:pt>
                <c:pt idx="10">
                  <c:v>11633454</c:v>
                </c:pt>
                <c:pt idx="11">
                  <c:v>12237129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9904"/>
        <c:axId val="184940464"/>
      </c:lineChart>
      <c:lineChart>
        <c:grouping val="standard"/>
        <c:varyColors val="0"/>
        <c:ser>
          <c:idx val="1"/>
          <c:order val="1"/>
          <c:tx>
            <c:strRef>
              <c:f>'Slika 10. i 11.'!$F$6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11.'!$F$7:$F$18</c:f>
              <c:numCache>
                <c:formatCode>#,##0</c:formatCode>
                <c:ptCount val="12"/>
                <c:pt idx="0">
                  <c:v>114095983792</c:v>
                </c:pt>
                <c:pt idx="1">
                  <c:v>114564893242</c:v>
                </c:pt>
                <c:pt idx="2">
                  <c:v>121498299191</c:v>
                </c:pt>
                <c:pt idx="3">
                  <c:v>107449330654</c:v>
                </c:pt>
                <c:pt idx="4">
                  <c:v>117891127989</c:v>
                </c:pt>
                <c:pt idx="5">
                  <c:v>123140148186</c:v>
                </c:pt>
                <c:pt idx="6">
                  <c:v>129709936913</c:v>
                </c:pt>
                <c:pt idx="7">
                  <c:v>124942927871</c:v>
                </c:pt>
                <c:pt idx="8">
                  <c:v>124044097198</c:v>
                </c:pt>
                <c:pt idx="9">
                  <c:v>123445157211</c:v>
                </c:pt>
                <c:pt idx="10">
                  <c:v>136183506058</c:v>
                </c:pt>
                <c:pt idx="11">
                  <c:v>131824382231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41584"/>
        <c:axId val="184941024"/>
      </c:lineChart>
      <c:catAx>
        <c:axId val="1849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940464"/>
        <c:crosses val="autoZero"/>
        <c:auto val="1"/>
        <c:lblAlgn val="ctr"/>
        <c:lblOffset val="100"/>
        <c:noMultiLvlLbl val="0"/>
      </c:catAx>
      <c:valAx>
        <c:axId val="18494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939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941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94158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4941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4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14.'!$G$7:$G$18</c:f>
              <c:numCache>
                <c:formatCode>#,##0</c:formatCode>
                <c:ptCount val="12"/>
                <c:pt idx="0">
                  <c:v>52429</c:v>
                </c:pt>
                <c:pt idx="1">
                  <c:v>52340</c:v>
                </c:pt>
                <c:pt idx="2">
                  <c:v>58075</c:v>
                </c:pt>
                <c:pt idx="3">
                  <c:v>52964</c:v>
                </c:pt>
                <c:pt idx="4">
                  <c:v>56605</c:v>
                </c:pt>
                <c:pt idx="5">
                  <c:v>55352</c:v>
                </c:pt>
                <c:pt idx="6">
                  <c:v>55369</c:v>
                </c:pt>
                <c:pt idx="7">
                  <c:v>60648</c:v>
                </c:pt>
                <c:pt idx="8">
                  <c:v>59875</c:v>
                </c:pt>
                <c:pt idx="9">
                  <c:v>65181</c:v>
                </c:pt>
                <c:pt idx="10">
                  <c:v>62533</c:v>
                </c:pt>
                <c:pt idx="11">
                  <c:v>63690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23792"/>
        <c:axId val="185424352"/>
      </c:lineChart>
      <c:lineChart>
        <c:grouping val="standard"/>
        <c:varyColors val="0"/>
        <c:ser>
          <c:idx val="1"/>
          <c:order val="1"/>
          <c:tx>
            <c:strRef>
              <c:f>'Slika 12, 13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14.'!$H$7:$H$18</c:f>
              <c:numCache>
                <c:formatCode>#,##0</c:formatCode>
                <c:ptCount val="12"/>
                <c:pt idx="0">
                  <c:v>5073093822</c:v>
                </c:pt>
                <c:pt idx="1">
                  <c:v>3864009601</c:v>
                </c:pt>
                <c:pt idx="2">
                  <c:v>5962439154</c:v>
                </c:pt>
                <c:pt idx="3">
                  <c:v>5111655511</c:v>
                </c:pt>
                <c:pt idx="4">
                  <c:v>4471617819</c:v>
                </c:pt>
                <c:pt idx="5">
                  <c:v>5874620393</c:v>
                </c:pt>
                <c:pt idx="6">
                  <c:v>6250775700</c:v>
                </c:pt>
                <c:pt idx="7">
                  <c:v>4418110762</c:v>
                </c:pt>
                <c:pt idx="8">
                  <c:v>6393146022</c:v>
                </c:pt>
                <c:pt idx="9">
                  <c:v>5377799478</c:v>
                </c:pt>
                <c:pt idx="10">
                  <c:v>10170873703</c:v>
                </c:pt>
                <c:pt idx="11">
                  <c:v>8060562267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25472"/>
        <c:axId val="185424912"/>
      </c:lineChart>
      <c:catAx>
        <c:axId val="1854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424352"/>
        <c:crosses val="autoZero"/>
        <c:auto val="1"/>
        <c:lblAlgn val="ctr"/>
        <c:lblOffset val="100"/>
        <c:noMultiLvlLbl val="0"/>
      </c:catAx>
      <c:valAx>
        <c:axId val="18542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4237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5424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42547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542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42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14.'!$C$7:$C$18</c:f>
              <c:numCache>
                <c:formatCode>#,##0</c:formatCode>
                <c:ptCount val="12"/>
                <c:pt idx="0">
                  <c:v>40376</c:v>
                </c:pt>
                <c:pt idx="1">
                  <c:v>40057</c:v>
                </c:pt>
                <c:pt idx="2">
                  <c:v>44115</c:v>
                </c:pt>
                <c:pt idx="3">
                  <c:v>39490</c:v>
                </c:pt>
                <c:pt idx="4">
                  <c:v>41998</c:v>
                </c:pt>
                <c:pt idx="5">
                  <c:v>40383</c:v>
                </c:pt>
                <c:pt idx="6">
                  <c:v>41601</c:v>
                </c:pt>
                <c:pt idx="7">
                  <c:v>45018</c:v>
                </c:pt>
                <c:pt idx="8">
                  <c:v>45349</c:v>
                </c:pt>
                <c:pt idx="9">
                  <c:v>50575</c:v>
                </c:pt>
                <c:pt idx="10">
                  <c:v>48525</c:v>
                </c:pt>
                <c:pt idx="11">
                  <c:v>50525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28832"/>
        <c:axId val="185429392"/>
      </c:lineChart>
      <c:lineChart>
        <c:grouping val="standard"/>
        <c:varyColors val="0"/>
        <c:ser>
          <c:idx val="1"/>
          <c:order val="1"/>
          <c:tx>
            <c:strRef>
              <c:f>'Slika 12, 13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14.'!$D$7:$D$18</c:f>
              <c:numCache>
                <c:formatCode>#,##0</c:formatCode>
                <c:ptCount val="12"/>
                <c:pt idx="0">
                  <c:v>1135300313</c:v>
                </c:pt>
                <c:pt idx="1">
                  <c:v>1224434096</c:v>
                </c:pt>
                <c:pt idx="2">
                  <c:v>1401389552</c:v>
                </c:pt>
                <c:pt idx="3">
                  <c:v>966688045</c:v>
                </c:pt>
                <c:pt idx="4">
                  <c:v>1143393072</c:v>
                </c:pt>
                <c:pt idx="5">
                  <c:v>1024385354</c:v>
                </c:pt>
                <c:pt idx="6">
                  <c:v>1096580826</c:v>
                </c:pt>
                <c:pt idx="7">
                  <c:v>1126059624</c:v>
                </c:pt>
                <c:pt idx="8">
                  <c:v>1193097720</c:v>
                </c:pt>
                <c:pt idx="9">
                  <c:v>1406219807</c:v>
                </c:pt>
                <c:pt idx="10">
                  <c:v>1137652802</c:v>
                </c:pt>
                <c:pt idx="11">
                  <c:v>1187024940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62112"/>
        <c:axId val="185361552"/>
      </c:lineChart>
      <c:catAx>
        <c:axId val="18542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429392"/>
        <c:crosses val="autoZero"/>
        <c:auto val="1"/>
        <c:lblAlgn val="ctr"/>
        <c:lblOffset val="100"/>
        <c:noMultiLvlLbl val="0"/>
      </c:catAx>
      <c:valAx>
        <c:axId val="185429392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428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53615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3621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536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36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14.'!$E$7:$E$18</c:f>
              <c:numCache>
                <c:formatCode>#,##0</c:formatCode>
                <c:ptCount val="12"/>
                <c:pt idx="0">
                  <c:v>12053</c:v>
                </c:pt>
                <c:pt idx="1">
                  <c:v>12283</c:v>
                </c:pt>
                <c:pt idx="2">
                  <c:v>13960</c:v>
                </c:pt>
                <c:pt idx="3">
                  <c:v>13474</c:v>
                </c:pt>
                <c:pt idx="4">
                  <c:v>14607</c:v>
                </c:pt>
                <c:pt idx="5">
                  <c:v>14969</c:v>
                </c:pt>
                <c:pt idx="6">
                  <c:v>13768</c:v>
                </c:pt>
                <c:pt idx="7">
                  <c:v>15630</c:v>
                </c:pt>
                <c:pt idx="8">
                  <c:v>14526</c:v>
                </c:pt>
                <c:pt idx="9">
                  <c:v>14606</c:v>
                </c:pt>
                <c:pt idx="10">
                  <c:v>14008</c:v>
                </c:pt>
                <c:pt idx="11">
                  <c:v>13165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65472"/>
        <c:axId val="185366032"/>
      </c:lineChart>
      <c:lineChart>
        <c:grouping val="standard"/>
        <c:varyColors val="0"/>
        <c:ser>
          <c:idx val="1"/>
          <c:order val="1"/>
          <c:tx>
            <c:strRef>
              <c:f>'Slika 12, 13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14.'!$F$7:$F$18</c:f>
              <c:numCache>
                <c:formatCode>#,##0</c:formatCode>
                <c:ptCount val="12"/>
                <c:pt idx="0">
                  <c:v>3937793509</c:v>
                </c:pt>
                <c:pt idx="1">
                  <c:v>2639575505</c:v>
                </c:pt>
                <c:pt idx="2">
                  <c:v>4561049602</c:v>
                </c:pt>
                <c:pt idx="3">
                  <c:v>4144967466</c:v>
                </c:pt>
                <c:pt idx="4">
                  <c:v>3328224747</c:v>
                </c:pt>
                <c:pt idx="5">
                  <c:v>4850235039</c:v>
                </c:pt>
                <c:pt idx="6">
                  <c:v>5154194874</c:v>
                </c:pt>
                <c:pt idx="7">
                  <c:v>3292051138</c:v>
                </c:pt>
                <c:pt idx="8">
                  <c:v>5200048302</c:v>
                </c:pt>
                <c:pt idx="9">
                  <c:v>3971579671</c:v>
                </c:pt>
                <c:pt idx="10">
                  <c:v>9033220901</c:v>
                </c:pt>
                <c:pt idx="11">
                  <c:v>6873537327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67152"/>
        <c:axId val="185366592"/>
      </c:lineChart>
      <c:catAx>
        <c:axId val="1853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366032"/>
        <c:crosses val="autoZero"/>
        <c:auto val="1"/>
        <c:lblAlgn val="ctr"/>
        <c:lblOffset val="100"/>
        <c:noMultiLvlLbl val="0"/>
      </c:catAx>
      <c:valAx>
        <c:axId val="18536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36547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53665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367152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536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366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18.'!$C$6:$D$6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18.'!$C$19:$D$19</c:f>
              <c:numCache>
                <c:formatCode>#,##0</c:formatCode>
                <c:ptCount val="2"/>
                <c:pt idx="0">
                  <c:v>67553640</c:v>
                </c:pt>
                <c:pt idx="1">
                  <c:v>67538245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18.'!$E$6:$F$6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18.'!$E$19:$F$19</c:f>
              <c:numCache>
                <c:formatCode>#,##0</c:formatCode>
                <c:ptCount val="2"/>
                <c:pt idx="0">
                  <c:v>14411109</c:v>
                </c:pt>
                <c:pt idx="1">
                  <c:v>123787553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18.'!$C$69:$D$69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18.'!$C$82:$D$82</c:f>
              <c:numCache>
                <c:formatCode>#,##0</c:formatCode>
                <c:ptCount val="2"/>
                <c:pt idx="0">
                  <c:v>59413977099</c:v>
                </c:pt>
                <c:pt idx="1">
                  <c:v>54764410184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18.'!$E$69:$F$69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18.'!$E$82:$F$82</c:f>
              <c:numCache>
                <c:formatCode>#,##0</c:formatCode>
                <c:ptCount val="2"/>
                <c:pt idx="0">
                  <c:v>86683748130</c:v>
                </c:pt>
                <c:pt idx="1">
                  <c:v>1379494012370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19.'!$B$3:$B$4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19.'!$A$5:$A$40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19.'!$B$5:$B$40</c:f>
              <c:numCache>
                <c:formatCode>#,##0</c:formatCode>
                <c:ptCount val="36"/>
                <c:pt idx="0">
                  <c:v>2808501</c:v>
                </c:pt>
                <c:pt idx="1">
                  <c:v>2672313</c:v>
                </c:pt>
                <c:pt idx="2">
                  <c:v>2821318</c:v>
                </c:pt>
                <c:pt idx="3">
                  <c:v>2786410</c:v>
                </c:pt>
                <c:pt idx="4">
                  <c:v>2951605</c:v>
                </c:pt>
                <c:pt idx="5">
                  <c:v>2999858</c:v>
                </c:pt>
                <c:pt idx="6">
                  <c:v>3195779</c:v>
                </c:pt>
                <c:pt idx="7">
                  <c:v>2877548</c:v>
                </c:pt>
                <c:pt idx="8">
                  <c:v>2954623</c:v>
                </c:pt>
                <c:pt idx="9">
                  <c:v>2973283</c:v>
                </c:pt>
                <c:pt idx="10">
                  <c:v>3046210</c:v>
                </c:pt>
                <c:pt idx="11">
                  <c:v>3814602</c:v>
                </c:pt>
                <c:pt idx="12">
                  <c:v>2723144</c:v>
                </c:pt>
                <c:pt idx="13">
                  <c:v>2798706</c:v>
                </c:pt>
                <c:pt idx="14">
                  <c:v>2893348</c:v>
                </c:pt>
                <c:pt idx="15">
                  <c:v>2835815</c:v>
                </c:pt>
                <c:pt idx="16">
                  <c:v>3137802</c:v>
                </c:pt>
                <c:pt idx="17">
                  <c:v>2238069</c:v>
                </c:pt>
                <c:pt idx="18">
                  <c:v>2202146</c:v>
                </c:pt>
                <c:pt idx="19">
                  <c:v>3031303</c:v>
                </c:pt>
                <c:pt idx="20">
                  <c:v>2106766</c:v>
                </c:pt>
                <c:pt idx="21">
                  <c:v>2199475</c:v>
                </c:pt>
                <c:pt idx="22">
                  <c:v>2067709</c:v>
                </c:pt>
                <c:pt idx="23">
                  <c:v>2407536</c:v>
                </c:pt>
                <c:pt idx="24">
                  <c:v>1989266</c:v>
                </c:pt>
                <c:pt idx="25">
                  <c:v>2054457</c:v>
                </c:pt>
                <c:pt idx="26">
                  <c:v>2083341</c:v>
                </c:pt>
                <c:pt idx="27">
                  <c:v>2001849</c:v>
                </c:pt>
                <c:pt idx="28">
                  <c:v>2082322</c:v>
                </c:pt>
                <c:pt idx="29">
                  <c:v>2062157</c:v>
                </c:pt>
                <c:pt idx="30">
                  <c:v>2149282</c:v>
                </c:pt>
                <c:pt idx="31">
                  <c:v>2990701</c:v>
                </c:pt>
                <c:pt idx="32">
                  <c:v>1969326</c:v>
                </c:pt>
                <c:pt idx="33">
                  <c:v>2017464</c:v>
                </c:pt>
                <c:pt idx="34">
                  <c:v>1995117</c:v>
                </c:pt>
                <c:pt idx="35">
                  <c:v>2272940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24640"/>
        <c:axId val="186325200"/>
      </c:lineChart>
      <c:lineChart>
        <c:grouping val="standard"/>
        <c:varyColors val="0"/>
        <c:ser>
          <c:idx val="1"/>
          <c:order val="1"/>
          <c:tx>
            <c:strRef>
              <c:f>'Slika 19.'!$C$3:$C$4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19.'!$A$5:$A$40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19.'!$C$5:$C$40</c:f>
              <c:numCache>
                <c:formatCode>#,##0</c:formatCode>
                <c:ptCount val="36"/>
                <c:pt idx="0">
                  <c:v>34204047170</c:v>
                </c:pt>
                <c:pt idx="1">
                  <c:v>30861442918</c:v>
                </c:pt>
                <c:pt idx="2">
                  <c:v>37559751092</c:v>
                </c:pt>
                <c:pt idx="3">
                  <c:v>29966651016</c:v>
                </c:pt>
                <c:pt idx="4">
                  <c:v>29656834227</c:v>
                </c:pt>
                <c:pt idx="5">
                  <c:v>33310538139</c:v>
                </c:pt>
                <c:pt idx="6">
                  <c:v>37118125560</c:v>
                </c:pt>
                <c:pt idx="7">
                  <c:v>28756116762</c:v>
                </c:pt>
                <c:pt idx="8">
                  <c:v>33088124812</c:v>
                </c:pt>
                <c:pt idx="9">
                  <c:v>30067895004</c:v>
                </c:pt>
                <c:pt idx="10">
                  <c:v>30566909129</c:v>
                </c:pt>
                <c:pt idx="11">
                  <c:v>42519153449</c:v>
                </c:pt>
                <c:pt idx="12">
                  <c:v>29219750310</c:v>
                </c:pt>
                <c:pt idx="13">
                  <c:v>29957984433</c:v>
                </c:pt>
                <c:pt idx="14">
                  <c:v>33655841420</c:v>
                </c:pt>
                <c:pt idx="15">
                  <c:v>27656072203</c:v>
                </c:pt>
                <c:pt idx="16">
                  <c:v>30425619286</c:v>
                </c:pt>
                <c:pt idx="17">
                  <c:v>27410640486</c:v>
                </c:pt>
                <c:pt idx="18">
                  <c:v>21697039017</c:v>
                </c:pt>
                <c:pt idx="19">
                  <c:v>19882369627</c:v>
                </c:pt>
                <c:pt idx="20">
                  <c:v>19907340234</c:v>
                </c:pt>
                <c:pt idx="21">
                  <c:v>19744623109</c:v>
                </c:pt>
                <c:pt idx="22">
                  <c:v>20409790763</c:v>
                </c:pt>
                <c:pt idx="23">
                  <c:v>26084593025</c:v>
                </c:pt>
                <c:pt idx="24">
                  <c:v>21819353919</c:v>
                </c:pt>
                <c:pt idx="25">
                  <c:v>24034122654</c:v>
                </c:pt>
                <c:pt idx="26">
                  <c:v>22376215278</c:v>
                </c:pt>
                <c:pt idx="27">
                  <c:v>19576697738</c:v>
                </c:pt>
                <c:pt idx="28">
                  <c:v>22631972052</c:v>
                </c:pt>
                <c:pt idx="29">
                  <c:v>22575268811</c:v>
                </c:pt>
                <c:pt idx="30">
                  <c:v>22309489170</c:v>
                </c:pt>
                <c:pt idx="31">
                  <c:v>20308540915</c:v>
                </c:pt>
                <c:pt idx="32">
                  <c:v>18538033377</c:v>
                </c:pt>
                <c:pt idx="33">
                  <c:v>19345655599</c:v>
                </c:pt>
                <c:pt idx="34">
                  <c:v>27159626098</c:v>
                </c:pt>
                <c:pt idx="35">
                  <c:v>25435021104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26320"/>
        <c:axId val="186325760"/>
      </c:lineChart>
      <c:dateAx>
        <c:axId val="1863246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25200"/>
        <c:crosses val="autoZero"/>
        <c:auto val="1"/>
        <c:lblOffset val="100"/>
        <c:baseTimeUnit val="months"/>
      </c:dateAx>
      <c:valAx>
        <c:axId val="18632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246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325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263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8748906386701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6326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6325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20.'!$B$3:$B$4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20.'!$A$5:$A$40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20.'!$B$5:$B$40</c:f>
              <c:numCache>
                <c:formatCode>#,##0</c:formatCode>
                <c:ptCount val="36"/>
                <c:pt idx="0">
                  <c:v>859997</c:v>
                </c:pt>
                <c:pt idx="1">
                  <c:v>899445</c:v>
                </c:pt>
                <c:pt idx="2">
                  <c:v>1030080</c:v>
                </c:pt>
                <c:pt idx="3">
                  <c:v>1014141</c:v>
                </c:pt>
                <c:pt idx="4">
                  <c:v>1057412</c:v>
                </c:pt>
                <c:pt idx="5">
                  <c:v>1099370</c:v>
                </c:pt>
                <c:pt idx="6">
                  <c:v>1166983</c:v>
                </c:pt>
                <c:pt idx="7">
                  <c:v>1142548</c:v>
                </c:pt>
                <c:pt idx="8">
                  <c:v>1270256</c:v>
                </c:pt>
                <c:pt idx="9">
                  <c:v>1346456</c:v>
                </c:pt>
                <c:pt idx="10">
                  <c:v>1400034</c:v>
                </c:pt>
                <c:pt idx="11">
                  <c:v>1478515</c:v>
                </c:pt>
                <c:pt idx="12">
                  <c:v>1440776</c:v>
                </c:pt>
                <c:pt idx="13">
                  <c:v>1566697</c:v>
                </c:pt>
                <c:pt idx="14">
                  <c:v>1670787</c:v>
                </c:pt>
                <c:pt idx="15">
                  <c:v>1700343</c:v>
                </c:pt>
                <c:pt idx="16">
                  <c:v>1823551</c:v>
                </c:pt>
                <c:pt idx="17">
                  <c:v>1888202</c:v>
                </c:pt>
                <c:pt idx="18">
                  <c:v>1958001</c:v>
                </c:pt>
                <c:pt idx="19">
                  <c:v>2020119</c:v>
                </c:pt>
                <c:pt idx="20">
                  <c:v>2164189</c:v>
                </c:pt>
                <c:pt idx="21">
                  <c:v>2313348</c:v>
                </c:pt>
                <c:pt idx="22">
                  <c:v>2268288</c:v>
                </c:pt>
                <c:pt idx="23">
                  <c:v>2407181</c:v>
                </c:pt>
                <c:pt idx="24">
                  <c:v>2365028</c:v>
                </c:pt>
                <c:pt idx="25">
                  <c:v>2348474</c:v>
                </c:pt>
                <c:pt idx="26">
                  <c:v>2642375</c:v>
                </c:pt>
                <c:pt idx="27">
                  <c:v>2542005</c:v>
                </c:pt>
                <c:pt idx="28">
                  <c:v>2823878</c:v>
                </c:pt>
                <c:pt idx="29">
                  <c:v>2795970</c:v>
                </c:pt>
                <c:pt idx="30">
                  <c:v>2915514</c:v>
                </c:pt>
                <c:pt idx="31">
                  <c:v>2872990</c:v>
                </c:pt>
                <c:pt idx="32">
                  <c:v>3088462</c:v>
                </c:pt>
                <c:pt idx="33">
                  <c:v>3334365</c:v>
                </c:pt>
                <c:pt idx="34">
                  <c:v>3323047</c:v>
                </c:pt>
                <c:pt idx="35">
                  <c:v>3415048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29680"/>
        <c:axId val="186330240"/>
      </c:lineChart>
      <c:lineChart>
        <c:grouping val="standard"/>
        <c:varyColors val="0"/>
        <c:ser>
          <c:idx val="1"/>
          <c:order val="1"/>
          <c:tx>
            <c:strRef>
              <c:f>'Slika 20.'!$C$3:$C$4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20.'!$A$5:$A$40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20.'!$C$5:$C$40</c:f>
              <c:numCache>
                <c:formatCode>#,##0</c:formatCode>
                <c:ptCount val="36"/>
                <c:pt idx="0">
                  <c:v>710369837</c:v>
                </c:pt>
                <c:pt idx="1">
                  <c:v>718192346</c:v>
                </c:pt>
                <c:pt idx="2">
                  <c:v>814787550</c:v>
                </c:pt>
                <c:pt idx="3">
                  <c:v>845492406</c:v>
                </c:pt>
                <c:pt idx="4">
                  <c:v>863298685</c:v>
                </c:pt>
                <c:pt idx="5">
                  <c:v>949485410</c:v>
                </c:pt>
                <c:pt idx="6">
                  <c:v>1034951751</c:v>
                </c:pt>
                <c:pt idx="7">
                  <c:v>967606084</c:v>
                </c:pt>
                <c:pt idx="8">
                  <c:v>1082253736</c:v>
                </c:pt>
                <c:pt idx="9">
                  <c:v>1119587722</c:v>
                </c:pt>
                <c:pt idx="10">
                  <c:v>1076971122</c:v>
                </c:pt>
                <c:pt idx="11">
                  <c:v>1261294602</c:v>
                </c:pt>
                <c:pt idx="12">
                  <c:v>1068318608</c:v>
                </c:pt>
                <c:pt idx="13">
                  <c:v>1225814871</c:v>
                </c:pt>
                <c:pt idx="14">
                  <c:v>1347719966</c:v>
                </c:pt>
                <c:pt idx="15">
                  <c:v>1397850670</c:v>
                </c:pt>
                <c:pt idx="16">
                  <c:v>1449034243</c:v>
                </c:pt>
                <c:pt idx="17">
                  <c:v>1571877004</c:v>
                </c:pt>
                <c:pt idx="18">
                  <c:v>1677662814</c:v>
                </c:pt>
                <c:pt idx="19">
                  <c:v>1727467124</c:v>
                </c:pt>
                <c:pt idx="20">
                  <c:v>1830055664</c:v>
                </c:pt>
                <c:pt idx="21">
                  <c:v>1841275665</c:v>
                </c:pt>
                <c:pt idx="22">
                  <c:v>1800212547</c:v>
                </c:pt>
                <c:pt idx="23">
                  <c:v>2094590454</c:v>
                </c:pt>
                <c:pt idx="24">
                  <c:v>1823836310</c:v>
                </c:pt>
                <c:pt idx="25">
                  <c:v>1930037913</c:v>
                </c:pt>
                <c:pt idx="26">
                  <c:v>2186861976</c:v>
                </c:pt>
                <c:pt idx="27">
                  <c:v>2148424762</c:v>
                </c:pt>
                <c:pt idx="28">
                  <c:v>2327346692</c:v>
                </c:pt>
                <c:pt idx="29">
                  <c:v>2324952398</c:v>
                </c:pt>
                <c:pt idx="30">
                  <c:v>2586346699</c:v>
                </c:pt>
                <c:pt idx="31">
                  <c:v>2537121975</c:v>
                </c:pt>
                <c:pt idx="32">
                  <c:v>2602305167</c:v>
                </c:pt>
                <c:pt idx="33">
                  <c:v>2813172819</c:v>
                </c:pt>
                <c:pt idx="34">
                  <c:v>2860550839</c:v>
                </c:pt>
                <c:pt idx="35">
                  <c:v>2917747924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31360"/>
        <c:axId val="186330800"/>
      </c:lineChart>
      <c:dateAx>
        <c:axId val="18632968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30240"/>
        <c:crosses val="autoZero"/>
        <c:auto val="1"/>
        <c:lblOffset val="100"/>
        <c:baseTimeUnit val="months"/>
      </c:dateAx>
      <c:valAx>
        <c:axId val="1863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296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3308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313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63313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6330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[CATEGORY NAME]</a:t>
                    </a:fld>
                    <a:fld id="{90F3D050-D8B7-4AB4-B48F-803D4D97417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4.'!$O$4:$O$8</c:f>
              <c:numCache>
                <c:formatCode>0.00%</c:formatCode>
                <c:ptCount val="5"/>
                <c:pt idx="0">
                  <c:v>0.95620000000000005</c:v>
                </c:pt>
                <c:pt idx="1">
                  <c:v>3.1203760311979342E-2</c:v>
                </c:pt>
                <c:pt idx="2">
                  <c:v>2.93791367642179E-3</c:v>
                </c:pt>
                <c:pt idx="3">
                  <c:v>9.6344482829411448E-3</c:v>
                </c:pt>
                <c:pt idx="4">
                  <c:v>1.0572690739206551E-4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1875060</c:v>
                </c:pt>
                <c:pt idx="1">
                  <c:v>1891967</c:v>
                </c:pt>
                <c:pt idx="2">
                  <c:v>1908709</c:v>
                </c:pt>
                <c:pt idx="3">
                  <c:v>1914462</c:v>
                </c:pt>
                <c:pt idx="4">
                  <c:v>1938570</c:v>
                </c:pt>
                <c:pt idx="5">
                  <c:v>1946202</c:v>
                </c:pt>
                <c:pt idx="6">
                  <c:v>1961068</c:v>
                </c:pt>
                <c:pt idx="7">
                  <c:v>1973954</c:v>
                </c:pt>
                <c:pt idx="8">
                  <c:v>1963314</c:v>
                </c:pt>
                <c:pt idx="9">
                  <c:v>1957203</c:v>
                </c:pt>
                <c:pt idx="10">
                  <c:v>1970291</c:v>
                </c:pt>
                <c:pt idx="11">
                  <c:v>1979214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3456"/>
        <c:axId val="184264016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50734</c:v>
                </c:pt>
                <c:pt idx="1">
                  <c:v>42159</c:v>
                </c:pt>
                <c:pt idx="2">
                  <c:v>42819</c:v>
                </c:pt>
                <c:pt idx="3">
                  <c:v>45571</c:v>
                </c:pt>
                <c:pt idx="4">
                  <c:v>43958</c:v>
                </c:pt>
                <c:pt idx="5">
                  <c:v>41920</c:v>
                </c:pt>
                <c:pt idx="6">
                  <c:v>49666</c:v>
                </c:pt>
                <c:pt idx="7">
                  <c:v>42550</c:v>
                </c:pt>
                <c:pt idx="8">
                  <c:v>42965</c:v>
                </c:pt>
                <c:pt idx="9">
                  <c:v>50240</c:v>
                </c:pt>
                <c:pt idx="10">
                  <c:v>43584</c:v>
                </c:pt>
                <c:pt idx="11">
                  <c:v>40624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5136"/>
        <c:axId val="184264576"/>
      </c:lineChart>
      <c:catAx>
        <c:axId val="1842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264016"/>
        <c:crosses val="autoZero"/>
        <c:auto val="1"/>
        <c:lblAlgn val="ctr"/>
        <c:lblOffset val="100"/>
        <c:noMultiLvlLbl val="0"/>
      </c:catAx>
      <c:valAx>
        <c:axId val="1842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263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264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26513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42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6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24.'!$G$6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24.'!$G$7:$G$18</c:f>
              <c:numCache>
                <c:formatCode>#,##0</c:formatCode>
                <c:ptCount val="12"/>
                <c:pt idx="0">
                  <c:v>1777048</c:v>
                </c:pt>
                <c:pt idx="1">
                  <c:v>1775316</c:v>
                </c:pt>
                <c:pt idx="2">
                  <c:v>1799719</c:v>
                </c:pt>
                <c:pt idx="3">
                  <c:v>1797893</c:v>
                </c:pt>
                <c:pt idx="4">
                  <c:v>1844017</c:v>
                </c:pt>
                <c:pt idx="5">
                  <c:v>1835597</c:v>
                </c:pt>
                <c:pt idx="6">
                  <c:v>1863230</c:v>
                </c:pt>
                <c:pt idx="7">
                  <c:v>1874595</c:v>
                </c:pt>
                <c:pt idx="8">
                  <c:v>1834470</c:v>
                </c:pt>
                <c:pt idx="9">
                  <c:v>1868377</c:v>
                </c:pt>
                <c:pt idx="10">
                  <c:v>1870075</c:v>
                </c:pt>
                <c:pt idx="11">
                  <c:v>1882562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8496"/>
        <c:axId val="185609888"/>
      </c:lineChart>
      <c:lineChart>
        <c:grouping val="standard"/>
        <c:varyColors val="0"/>
        <c:ser>
          <c:idx val="1"/>
          <c:order val="1"/>
          <c:tx>
            <c:strRef>
              <c:f>'Slika 22., 23. i 24.'!$H$6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24.'!$H$7:$H$18</c:f>
              <c:numCache>
                <c:formatCode>#,##0</c:formatCode>
                <c:ptCount val="12"/>
                <c:pt idx="0">
                  <c:v>5099045315</c:v>
                </c:pt>
                <c:pt idx="1">
                  <c:v>4726761739</c:v>
                </c:pt>
                <c:pt idx="2">
                  <c:v>4933762577</c:v>
                </c:pt>
                <c:pt idx="3">
                  <c:v>4594823946</c:v>
                </c:pt>
                <c:pt idx="4">
                  <c:v>4803976061</c:v>
                </c:pt>
                <c:pt idx="5">
                  <c:v>4755071247</c:v>
                </c:pt>
                <c:pt idx="6">
                  <c:v>5100447593</c:v>
                </c:pt>
                <c:pt idx="7">
                  <c:v>4762932685</c:v>
                </c:pt>
                <c:pt idx="8">
                  <c:v>4782411587</c:v>
                </c:pt>
                <c:pt idx="9">
                  <c:v>4942419621</c:v>
                </c:pt>
                <c:pt idx="10">
                  <c:v>4668489517</c:v>
                </c:pt>
                <c:pt idx="11">
                  <c:v>4862661900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11008"/>
        <c:axId val="185610448"/>
      </c:lineChart>
      <c:catAx>
        <c:axId val="18426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609888"/>
        <c:crosses val="autoZero"/>
        <c:auto val="1"/>
        <c:lblAlgn val="ctr"/>
        <c:lblOffset val="100"/>
        <c:noMultiLvlLbl val="0"/>
      </c:catAx>
      <c:valAx>
        <c:axId val="1856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268496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561044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6110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561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1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24.'!$C$7:$C$18</c:f>
              <c:numCache>
                <c:formatCode>#,##0</c:formatCode>
                <c:ptCount val="12"/>
                <c:pt idx="0">
                  <c:v>1713606</c:v>
                </c:pt>
                <c:pt idx="1">
                  <c:v>1722607</c:v>
                </c:pt>
                <c:pt idx="2">
                  <c:v>1744305</c:v>
                </c:pt>
                <c:pt idx="3">
                  <c:v>1742385</c:v>
                </c:pt>
                <c:pt idx="4">
                  <c:v>1787004</c:v>
                </c:pt>
                <c:pt idx="5">
                  <c:v>1782024</c:v>
                </c:pt>
                <c:pt idx="6">
                  <c:v>1801450</c:v>
                </c:pt>
                <c:pt idx="7">
                  <c:v>1819823</c:v>
                </c:pt>
                <c:pt idx="8">
                  <c:v>1781179</c:v>
                </c:pt>
                <c:pt idx="9">
                  <c:v>1804737</c:v>
                </c:pt>
                <c:pt idx="10">
                  <c:v>1814956</c:v>
                </c:pt>
                <c:pt idx="11">
                  <c:v>1832151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14368"/>
        <c:axId val="185614928"/>
      </c:lineChart>
      <c:lineChart>
        <c:grouping val="standard"/>
        <c:varyColors val="0"/>
        <c:ser>
          <c:idx val="1"/>
          <c:order val="1"/>
          <c:tx>
            <c:strRef>
              <c:f>'Slika 22., 23. i 24.'!$D$6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24.'!$D$7:$D$18</c:f>
              <c:numCache>
                <c:formatCode>#,##0</c:formatCode>
                <c:ptCount val="12"/>
                <c:pt idx="0">
                  <c:v>1037597922</c:v>
                </c:pt>
                <c:pt idx="1">
                  <c:v>1058629136</c:v>
                </c:pt>
                <c:pt idx="2">
                  <c:v>1071615540</c:v>
                </c:pt>
                <c:pt idx="3">
                  <c:v>1070236020</c:v>
                </c:pt>
                <c:pt idx="4">
                  <c:v>1101470400</c:v>
                </c:pt>
                <c:pt idx="5">
                  <c:v>1097394789</c:v>
                </c:pt>
                <c:pt idx="6">
                  <c:v>1229618061</c:v>
                </c:pt>
                <c:pt idx="7">
                  <c:v>1145093557</c:v>
                </c:pt>
                <c:pt idx="8">
                  <c:v>1088689103</c:v>
                </c:pt>
                <c:pt idx="9">
                  <c:v>1104269629</c:v>
                </c:pt>
                <c:pt idx="10">
                  <c:v>1110427663</c:v>
                </c:pt>
                <c:pt idx="11">
                  <c:v>1138172409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16048"/>
        <c:axId val="185615488"/>
      </c:lineChart>
      <c:catAx>
        <c:axId val="1856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614928"/>
        <c:crosses val="autoZero"/>
        <c:auto val="1"/>
        <c:lblAlgn val="ctr"/>
        <c:lblOffset val="100"/>
        <c:noMultiLvlLbl val="0"/>
      </c:catAx>
      <c:valAx>
        <c:axId val="1856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614368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56154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56160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56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61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24.'!$E$7:$E$18</c:f>
              <c:numCache>
                <c:formatCode>#,##0</c:formatCode>
                <c:ptCount val="12"/>
                <c:pt idx="0">
                  <c:v>63442</c:v>
                </c:pt>
                <c:pt idx="1">
                  <c:v>52709</c:v>
                </c:pt>
                <c:pt idx="2">
                  <c:v>55414</c:v>
                </c:pt>
                <c:pt idx="3">
                  <c:v>55508</c:v>
                </c:pt>
                <c:pt idx="4">
                  <c:v>57013</c:v>
                </c:pt>
                <c:pt idx="5">
                  <c:v>53573</c:v>
                </c:pt>
                <c:pt idx="6">
                  <c:v>61780</c:v>
                </c:pt>
                <c:pt idx="7">
                  <c:v>54772</c:v>
                </c:pt>
                <c:pt idx="8">
                  <c:v>53291</c:v>
                </c:pt>
                <c:pt idx="9">
                  <c:v>63640</c:v>
                </c:pt>
                <c:pt idx="10">
                  <c:v>55119</c:v>
                </c:pt>
                <c:pt idx="11">
                  <c:v>50411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1120"/>
        <c:axId val="186951680"/>
      </c:lineChart>
      <c:lineChart>
        <c:grouping val="standard"/>
        <c:varyColors val="0"/>
        <c:ser>
          <c:idx val="1"/>
          <c:order val="1"/>
          <c:tx>
            <c:strRef>
              <c:f>'Slika 22., 23. i 24.'!$F$6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24.'!$F$7:$F$18</c:f>
              <c:numCache>
                <c:formatCode>#,##0</c:formatCode>
                <c:ptCount val="12"/>
                <c:pt idx="0">
                  <c:v>4061447393</c:v>
                </c:pt>
                <c:pt idx="1">
                  <c:v>3668132603</c:v>
                </c:pt>
                <c:pt idx="2">
                  <c:v>3862147037</c:v>
                </c:pt>
                <c:pt idx="3">
                  <c:v>3524587926</c:v>
                </c:pt>
                <c:pt idx="4">
                  <c:v>3702505661</c:v>
                </c:pt>
                <c:pt idx="5">
                  <c:v>3657676458</c:v>
                </c:pt>
                <c:pt idx="6">
                  <c:v>3870829532</c:v>
                </c:pt>
                <c:pt idx="7">
                  <c:v>3617839128</c:v>
                </c:pt>
                <c:pt idx="8">
                  <c:v>3693722484</c:v>
                </c:pt>
                <c:pt idx="9">
                  <c:v>3838149992</c:v>
                </c:pt>
                <c:pt idx="10">
                  <c:v>3558061854</c:v>
                </c:pt>
                <c:pt idx="11">
                  <c:v>3724489491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2800"/>
        <c:axId val="186952240"/>
      </c:lineChart>
      <c:catAx>
        <c:axId val="1869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951680"/>
        <c:crosses val="autoZero"/>
        <c:auto val="1"/>
        <c:lblAlgn val="ctr"/>
        <c:lblOffset val="100"/>
        <c:noMultiLvlLbl val="0"/>
      </c:catAx>
      <c:valAx>
        <c:axId val="1869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951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952240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9528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95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52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25.'!$A$6:$A$41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25.'!$B$6:$B$41</c:f>
              <c:numCache>
                <c:formatCode>#,##0</c:formatCode>
                <c:ptCount val="36"/>
                <c:pt idx="0">
                  <c:v>3342</c:v>
                </c:pt>
                <c:pt idx="1">
                  <c:v>3359</c:v>
                </c:pt>
                <c:pt idx="2">
                  <c:v>4095</c:v>
                </c:pt>
                <c:pt idx="3">
                  <c:v>4298</c:v>
                </c:pt>
                <c:pt idx="4">
                  <c:v>4254</c:v>
                </c:pt>
                <c:pt idx="5">
                  <c:v>4486</c:v>
                </c:pt>
                <c:pt idx="6">
                  <c:v>5031</c:v>
                </c:pt>
                <c:pt idx="7">
                  <c:v>3828</c:v>
                </c:pt>
                <c:pt idx="8">
                  <c:v>4819</c:v>
                </c:pt>
                <c:pt idx="9">
                  <c:v>4659</c:v>
                </c:pt>
                <c:pt idx="10">
                  <c:v>4543</c:v>
                </c:pt>
                <c:pt idx="11">
                  <c:v>4745</c:v>
                </c:pt>
                <c:pt idx="12">
                  <c:v>1679</c:v>
                </c:pt>
                <c:pt idx="13">
                  <c:v>1882</c:v>
                </c:pt>
                <c:pt idx="14">
                  <c:v>1958</c:v>
                </c:pt>
                <c:pt idx="15">
                  <c:v>2087</c:v>
                </c:pt>
                <c:pt idx="16">
                  <c:v>2102</c:v>
                </c:pt>
                <c:pt idx="17">
                  <c:v>2214</c:v>
                </c:pt>
                <c:pt idx="18">
                  <c:v>2472</c:v>
                </c:pt>
                <c:pt idx="19">
                  <c:v>2287</c:v>
                </c:pt>
                <c:pt idx="20">
                  <c:v>2363</c:v>
                </c:pt>
                <c:pt idx="21">
                  <c:v>2356</c:v>
                </c:pt>
                <c:pt idx="22">
                  <c:v>2320</c:v>
                </c:pt>
                <c:pt idx="23">
                  <c:v>2401</c:v>
                </c:pt>
                <c:pt idx="24">
                  <c:v>2044</c:v>
                </c:pt>
                <c:pt idx="25">
                  <c:v>1955</c:v>
                </c:pt>
                <c:pt idx="26">
                  <c:v>2277</c:v>
                </c:pt>
                <c:pt idx="27">
                  <c:v>1950</c:v>
                </c:pt>
                <c:pt idx="28">
                  <c:v>2540</c:v>
                </c:pt>
                <c:pt idx="29">
                  <c:v>2782</c:v>
                </c:pt>
                <c:pt idx="30">
                  <c:v>2553</c:v>
                </c:pt>
                <c:pt idx="31">
                  <c:v>2473</c:v>
                </c:pt>
                <c:pt idx="32">
                  <c:v>2411</c:v>
                </c:pt>
                <c:pt idx="33">
                  <c:v>2696</c:v>
                </c:pt>
                <c:pt idx="34">
                  <c:v>2600</c:v>
                </c:pt>
                <c:pt idx="35">
                  <c:v>2611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05504"/>
        <c:axId val="187006064"/>
      </c:lineChart>
      <c:lineChart>
        <c:grouping val="standard"/>
        <c:varyColors val="0"/>
        <c:ser>
          <c:idx val="1"/>
          <c:order val="1"/>
          <c:tx>
            <c:strRef>
              <c:f>'Slika 25.'!$C$4:$C$5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25.'!$A$6:$A$41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25.'!$C$6:$C$41</c:f>
              <c:numCache>
                <c:formatCode>#,##0</c:formatCode>
                <c:ptCount val="36"/>
                <c:pt idx="0">
                  <c:v>984660540</c:v>
                </c:pt>
                <c:pt idx="1">
                  <c:v>892913306</c:v>
                </c:pt>
                <c:pt idx="2">
                  <c:v>1095415822</c:v>
                </c:pt>
                <c:pt idx="3">
                  <c:v>1389414922</c:v>
                </c:pt>
                <c:pt idx="4">
                  <c:v>1276590713</c:v>
                </c:pt>
                <c:pt idx="5">
                  <c:v>1185356845</c:v>
                </c:pt>
                <c:pt idx="6">
                  <c:v>1527129809</c:v>
                </c:pt>
                <c:pt idx="7">
                  <c:v>1105594035</c:v>
                </c:pt>
                <c:pt idx="8">
                  <c:v>1406297764</c:v>
                </c:pt>
                <c:pt idx="9">
                  <c:v>1382022516</c:v>
                </c:pt>
                <c:pt idx="10">
                  <c:v>1414867362</c:v>
                </c:pt>
                <c:pt idx="11">
                  <c:v>1836195022</c:v>
                </c:pt>
                <c:pt idx="12">
                  <c:v>1258689359</c:v>
                </c:pt>
                <c:pt idx="13">
                  <c:v>1127877175</c:v>
                </c:pt>
                <c:pt idx="14">
                  <c:v>1286482090</c:v>
                </c:pt>
                <c:pt idx="15">
                  <c:v>1183712798</c:v>
                </c:pt>
                <c:pt idx="16">
                  <c:v>1338146505</c:v>
                </c:pt>
                <c:pt idx="17">
                  <c:v>1357088383</c:v>
                </c:pt>
                <c:pt idx="18">
                  <c:v>1510558530</c:v>
                </c:pt>
                <c:pt idx="19">
                  <c:v>1430090485</c:v>
                </c:pt>
                <c:pt idx="20">
                  <c:v>1858675255</c:v>
                </c:pt>
                <c:pt idx="21">
                  <c:v>1432019155</c:v>
                </c:pt>
                <c:pt idx="22">
                  <c:v>1585592813</c:v>
                </c:pt>
                <c:pt idx="23">
                  <c:v>1580933527</c:v>
                </c:pt>
                <c:pt idx="24">
                  <c:v>1391332212</c:v>
                </c:pt>
                <c:pt idx="25">
                  <c:v>957497503</c:v>
                </c:pt>
                <c:pt idx="26">
                  <c:v>1450345280</c:v>
                </c:pt>
                <c:pt idx="27">
                  <c:v>1690706676</c:v>
                </c:pt>
                <c:pt idx="28">
                  <c:v>2237657016</c:v>
                </c:pt>
                <c:pt idx="29">
                  <c:v>1659879530</c:v>
                </c:pt>
                <c:pt idx="30">
                  <c:v>1699677299</c:v>
                </c:pt>
                <c:pt idx="31">
                  <c:v>1928545920</c:v>
                </c:pt>
                <c:pt idx="32">
                  <c:v>2344208002</c:v>
                </c:pt>
                <c:pt idx="33">
                  <c:v>2254700279</c:v>
                </c:pt>
                <c:pt idx="34">
                  <c:v>2533280655</c:v>
                </c:pt>
                <c:pt idx="35">
                  <c:v>2139057507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07184"/>
        <c:axId val="187006624"/>
      </c:lineChart>
      <c:dateAx>
        <c:axId val="18700550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006064"/>
        <c:crosses val="autoZero"/>
        <c:auto val="1"/>
        <c:lblOffset val="100"/>
        <c:baseTimeUnit val="months"/>
      </c:dateAx>
      <c:valAx>
        <c:axId val="18700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005504"/>
        <c:crosses val="autoZero"/>
        <c:crossBetween val="between"/>
      </c:valAx>
      <c:valAx>
        <c:axId val="1870066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0071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700718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700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28.'!$G$7:$G$18</c:f>
              <c:numCache>
                <c:formatCode>#,##0</c:formatCode>
                <c:ptCount val="12"/>
                <c:pt idx="0">
                  <c:v>265877</c:v>
                </c:pt>
                <c:pt idx="1">
                  <c:v>269780</c:v>
                </c:pt>
                <c:pt idx="2">
                  <c:v>300024</c:v>
                </c:pt>
                <c:pt idx="3">
                  <c:v>281302</c:v>
                </c:pt>
                <c:pt idx="4">
                  <c:v>309852</c:v>
                </c:pt>
                <c:pt idx="5">
                  <c:v>299853</c:v>
                </c:pt>
                <c:pt idx="6">
                  <c:v>302393</c:v>
                </c:pt>
                <c:pt idx="7">
                  <c:v>293359</c:v>
                </c:pt>
                <c:pt idx="8">
                  <c:v>299721</c:v>
                </c:pt>
                <c:pt idx="9">
                  <c:v>309674</c:v>
                </c:pt>
                <c:pt idx="10">
                  <c:v>305803</c:v>
                </c:pt>
                <c:pt idx="11">
                  <c:v>302790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65296"/>
        <c:axId val="186765856"/>
      </c:lineChart>
      <c:lineChart>
        <c:grouping val="standard"/>
        <c:varyColors val="0"/>
        <c:ser>
          <c:idx val="1"/>
          <c:order val="1"/>
          <c:tx>
            <c:strRef>
              <c:f>'Slika 26,, 27. i 28.'!$H$6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28.'!$H$7:$H$18</c:f>
              <c:numCache>
                <c:formatCode>#,##0</c:formatCode>
                <c:ptCount val="12"/>
                <c:pt idx="0">
                  <c:v>15345584609</c:v>
                </c:pt>
                <c:pt idx="1">
                  <c:v>13166178932</c:v>
                </c:pt>
                <c:pt idx="2">
                  <c:v>16836862257</c:v>
                </c:pt>
                <c:pt idx="3">
                  <c:v>16146669354</c:v>
                </c:pt>
                <c:pt idx="4">
                  <c:v>17601468747</c:v>
                </c:pt>
                <c:pt idx="5">
                  <c:v>17777678491</c:v>
                </c:pt>
                <c:pt idx="6">
                  <c:v>17816534011</c:v>
                </c:pt>
                <c:pt idx="7">
                  <c:v>15943833206</c:v>
                </c:pt>
                <c:pt idx="8">
                  <c:v>18047054855</c:v>
                </c:pt>
                <c:pt idx="9">
                  <c:v>16548651583</c:v>
                </c:pt>
                <c:pt idx="10">
                  <c:v>19473575157</c:v>
                </c:pt>
                <c:pt idx="11">
                  <c:v>20254652060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66976"/>
        <c:axId val="186766416"/>
      </c:lineChart>
      <c:catAx>
        <c:axId val="18676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65856"/>
        <c:crosses val="autoZero"/>
        <c:auto val="1"/>
        <c:lblAlgn val="ctr"/>
        <c:lblOffset val="100"/>
        <c:noMultiLvlLbl val="0"/>
      </c:catAx>
      <c:valAx>
        <c:axId val="1867658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652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766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6697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76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6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28.'!$C$7:$C$18</c:f>
              <c:numCache>
                <c:formatCode>#,##0</c:formatCode>
                <c:ptCount val="12"/>
                <c:pt idx="0">
                  <c:v>17037</c:v>
                </c:pt>
                <c:pt idx="1">
                  <c:v>16476</c:v>
                </c:pt>
                <c:pt idx="2">
                  <c:v>18864</c:v>
                </c:pt>
                <c:pt idx="3">
                  <c:v>16261</c:v>
                </c:pt>
                <c:pt idx="4">
                  <c:v>18796</c:v>
                </c:pt>
                <c:pt idx="5">
                  <c:v>18930</c:v>
                </c:pt>
                <c:pt idx="6">
                  <c:v>19472</c:v>
                </c:pt>
                <c:pt idx="7">
                  <c:v>20117</c:v>
                </c:pt>
                <c:pt idx="8">
                  <c:v>21243</c:v>
                </c:pt>
                <c:pt idx="9">
                  <c:v>21773</c:v>
                </c:pt>
                <c:pt idx="10">
                  <c:v>22943</c:v>
                </c:pt>
                <c:pt idx="11">
                  <c:v>25794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70336"/>
        <c:axId val="186770896"/>
      </c:lineChart>
      <c:lineChart>
        <c:grouping val="standard"/>
        <c:varyColors val="0"/>
        <c:ser>
          <c:idx val="1"/>
          <c:order val="1"/>
          <c:tx>
            <c:strRef>
              <c:f>'Slika 26,, 27. i 28.'!$D$6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28.'!$D$7:$D$18</c:f>
              <c:numCache>
                <c:formatCode>#,##0</c:formatCode>
                <c:ptCount val="12"/>
                <c:pt idx="0">
                  <c:v>395888197</c:v>
                </c:pt>
                <c:pt idx="1">
                  <c:v>374836308</c:v>
                </c:pt>
                <c:pt idx="2">
                  <c:v>378712988</c:v>
                </c:pt>
                <c:pt idx="3">
                  <c:v>426518519</c:v>
                </c:pt>
                <c:pt idx="4">
                  <c:v>459089903</c:v>
                </c:pt>
                <c:pt idx="5">
                  <c:v>469636594</c:v>
                </c:pt>
                <c:pt idx="6">
                  <c:v>443178466</c:v>
                </c:pt>
                <c:pt idx="7">
                  <c:v>474232477</c:v>
                </c:pt>
                <c:pt idx="8">
                  <c:v>468451469</c:v>
                </c:pt>
                <c:pt idx="9">
                  <c:v>577590616</c:v>
                </c:pt>
                <c:pt idx="10">
                  <c:v>614279455</c:v>
                </c:pt>
                <c:pt idx="11">
                  <c:v>556687562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72016"/>
        <c:axId val="186771456"/>
      </c:lineChart>
      <c:catAx>
        <c:axId val="1867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0896"/>
        <c:crosses val="autoZero"/>
        <c:auto val="1"/>
        <c:lblAlgn val="ctr"/>
        <c:lblOffset val="100"/>
        <c:noMultiLvlLbl val="0"/>
      </c:catAx>
      <c:valAx>
        <c:axId val="18677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03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7714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2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77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71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28.'!$E$7:$E$18</c:f>
              <c:numCache>
                <c:formatCode>#,##0</c:formatCode>
                <c:ptCount val="12"/>
                <c:pt idx="0">
                  <c:v>248840</c:v>
                </c:pt>
                <c:pt idx="1">
                  <c:v>253304</c:v>
                </c:pt>
                <c:pt idx="2">
                  <c:v>281160</c:v>
                </c:pt>
                <c:pt idx="3">
                  <c:v>265041</c:v>
                </c:pt>
                <c:pt idx="4">
                  <c:v>291056</c:v>
                </c:pt>
                <c:pt idx="5">
                  <c:v>280923</c:v>
                </c:pt>
                <c:pt idx="6">
                  <c:v>282921</c:v>
                </c:pt>
                <c:pt idx="7">
                  <c:v>273242</c:v>
                </c:pt>
                <c:pt idx="8">
                  <c:v>278478</c:v>
                </c:pt>
                <c:pt idx="9">
                  <c:v>287901</c:v>
                </c:pt>
                <c:pt idx="10">
                  <c:v>282860</c:v>
                </c:pt>
                <c:pt idx="11">
                  <c:v>276996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75376"/>
        <c:axId val="186775936"/>
      </c:lineChart>
      <c:lineChart>
        <c:grouping val="standard"/>
        <c:varyColors val="0"/>
        <c:ser>
          <c:idx val="1"/>
          <c:order val="1"/>
          <c:tx>
            <c:strRef>
              <c:f>'Slika 26,, 27. i 28.'!$F$6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28.'!$F$7:$F$18</c:f>
              <c:numCache>
                <c:formatCode>#,##0</c:formatCode>
                <c:ptCount val="12"/>
                <c:pt idx="0">
                  <c:v>14949696412</c:v>
                </c:pt>
                <c:pt idx="1">
                  <c:v>12791342624</c:v>
                </c:pt>
                <c:pt idx="2">
                  <c:v>16458149269</c:v>
                </c:pt>
                <c:pt idx="3">
                  <c:v>15720150835</c:v>
                </c:pt>
                <c:pt idx="4">
                  <c:v>17142378844</c:v>
                </c:pt>
                <c:pt idx="5">
                  <c:v>17308041897</c:v>
                </c:pt>
                <c:pt idx="6">
                  <c:v>17373355545</c:v>
                </c:pt>
                <c:pt idx="7">
                  <c:v>15469600729</c:v>
                </c:pt>
                <c:pt idx="8">
                  <c:v>17578603386</c:v>
                </c:pt>
                <c:pt idx="9">
                  <c:v>15971060967</c:v>
                </c:pt>
                <c:pt idx="10">
                  <c:v>18859295702</c:v>
                </c:pt>
                <c:pt idx="11">
                  <c:v>19697964498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77056"/>
        <c:axId val="186776496"/>
      </c:lineChart>
      <c:catAx>
        <c:axId val="1867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5936"/>
        <c:crosses val="autoZero"/>
        <c:auto val="1"/>
        <c:lblAlgn val="ctr"/>
        <c:lblOffset val="100"/>
        <c:noMultiLvlLbl val="0"/>
      </c:catAx>
      <c:valAx>
        <c:axId val="186775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53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776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77705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77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76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30.'!$C$6:$C$10</c:f>
              <c:numCache>
                <c:formatCode>0.00%</c:formatCode>
                <c:ptCount val="5"/>
                <c:pt idx="0">
                  <c:v>0.92889999999999995</c:v>
                </c:pt>
                <c:pt idx="1">
                  <c:v>2.7699999999999999E-2</c:v>
                </c:pt>
                <c:pt idx="2">
                  <c:v>7.1000000000000004E-3</c:v>
                </c:pt>
                <c:pt idx="3">
                  <c:v>3.3E-3</c:v>
                </c:pt>
                <c:pt idx="4">
                  <c:v>3.3000000000000002E-2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30.'!$B$39:$B$43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30.'!$C$39:$C$43</c:f>
              <c:numCache>
                <c:formatCode>0.00%</c:formatCode>
                <c:ptCount val="5"/>
                <c:pt idx="0">
                  <c:v>0.85929999999999995</c:v>
                </c:pt>
                <c:pt idx="1">
                  <c:v>0.12470000000000001</c:v>
                </c:pt>
                <c:pt idx="2">
                  <c:v>4.1999999999999997E-3</c:v>
                </c:pt>
                <c:pt idx="3">
                  <c:v>3.3E-3</c:v>
                </c:pt>
                <c:pt idx="4">
                  <c:v>8.5000000000000006E-3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4.'!$M$11:$M$14</c:f>
              <c:numCache>
                <c:formatCode>0.00%</c:formatCode>
                <c:ptCount val="4"/>
                <c:pt idx="0">
                  <c:v>0.36547564064998056</c:v>
                </c:pt>
                <c:pt idx="1">
                  <c:v>0.60828677915028062</c:v>
                </c:pt>
                <c:pt idx="2">
                  <c:v>1.3213787512607982E-3</c:v>
                </c:pt>
                <c:pt idx="3">
                  <c:v>2.4916201448478031E-2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31.'!$B$4:$B$5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31.'!$A$6:$A$41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31.'!$B$6:$B$41</c:f>
              <c:numCache>
                <c:formatCode>#,##0</c:formatCode>
                <c:ptCount val="36"/>
                <c:pt idx="0">
                  <c:v>9806</c:v>
                </c:pt>
                <c:pt idx="1">
                  <c:v>9577</c:v>
                </c:pt>
                <c:pt idx="2">
                  <c:v>10935</c:v>
                </c:pt>
                <c:pt idx="3">
                  <c:v>10983</c:v>
                </c:pt>
                <c:pt idx="4">
                  <c:v>11366</c:v>
                </c:pt>
                <c:pt idx="5">
                  <c:v>12709</c:v>
                </c:pt>
                <c:pt idx="6">
                  <c:v>13260</c:v>
                </c:pt>
                <c:pt idx="7">
                  <c:v>11089</c:v>
                </c:pt>
                <c:pt idx="8">
                  <c:v>12154</c:v>
                </c:pt>
                <c:pt idx="9">
                  <c:v>12859</c:v>
                </c:pt>
                <c:pt idx="10">
                  <c:v>12109</c:v>
                </c:pt>
                <c:pt idx="11">
                  <c:v>13351</c:v>
                </c:pt>
                <c:pt idx="12">
                  <c:v>11322</c:v>
                </c:pt>
                <c:pt idx="13">
                  <c:v>8476</c:v>
                </c:pt>
                <c:pt idx="14">
                  <c:v>9808</c:v>
                </c:pt>
                <c:pt idx="15">
                  <c:v>9215</c:v>
                </c:pt>
                <c:pt idx="16">
                  <c:v>9989</c:v>
                </c:pt>
                <c:pt idx="17">
                  <c:v>11958</c:v>
                </c:pt>
                <c:pt idx="18">
                  <c:v>11222</c:v>
                </c:pt>
                <c:pt idx="19">
                  <c:v>11201</c:v>
                </c:pt>
                <c:pt idx="20">
                  <c:v>13012</c:v>
                </c:pt>
                <c:pt idx="21">
                  <c:v>13091</c:v>
                </c:pt>
                <c:pt idx="22">
                  <c:v>13655</c:v>
                </c:pt>
                <c:pt idx="23">
                  <c:v>14423</c:v>
                </c:pt>
                <c:pt idx="24">
                  <c:v>13498</c:v>
                </c:pt>
                <c:pt idx="25">
                  <c:v>12242</c:v>
                </c:pt>
                <c:pt idx="26">
                  <c:v>15984</c:v>
                </c:pt>
                <c:pt idx="27">
                  <c:v>13869</c:v>
                </c:pt>
                <c:pt idx="28">
                  <c:v>16471</c:v>
                </c:pt>
                <c:pt idx="29">
                  <c:v>18961</c:v>
                </c:pt>
                <c:pt idx="30">
                  <c:v>17930</c:v>
                </c:pt>
                <c:pt idx="31">
                  <c:v>18808</c:v>
                </c:pt>
                <c:pt idx="32">
                  <c:v>17650</c:v>
                </c:pt>
                <c:pt idx="33">
                  <c:v>19192</c:v>
                </c:pt>
                <c:pt idx="34">
                  <c:v>19092</c:v>
                </c:pt>
                <c:pt idx="35">
                  <c:v>18499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38592"/>
        <c:axId val="187239152"/>
      </c:lineChart>
      <c:lineChart>
        <c:grouping val="standard"/>
        <c:varyColors val="0"/>
        <c:ser>
          <c:idx val="1"/>
          <c:order val="1"/>
          <c:tx>
            <c:strRef>
              <c:f>'Slika 31.'!$C$4:$C$5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31.'!$A$6:$A$41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31.'!$C$6:$C$41</c:f>
              <c:numCache>
                <c:formatCode>#,##0</c:formatCode>
                <c:ptCount val="36"/>
                <c:pt idx="0">
                  <c:v>830815630</c:v>
                </c:pt>
                <c:pt idx="1">
                  <c:v>506037153</c:v>
                </c:pt>
                <c:pt idx="2">
                  <c:v>687544606</c:v>
                </c:pt>
                <c:pt idx="3">
                  <c:v>803839177</c:v>
                </c:pt>
                <c:pt idx="4">
                  <c:v>601444621</c:v>
                </c:pt>
                <c:pt idx="5">
                  <c:v>742524065</c:v>
                </c:pt>
                <c:pt idx="6">
                  <c:v>589188979</c:v>
                </c:pt>
                <c:pt idx="7">
                  <c:v>773898571</c:v>
                </c:pt>
                <c:pt idx="8">
                  <c:v>632707528</c:v>
                </c:pt>
                <c:pt idx="9">
                  <c:v>986773495</c:v>
                </c:pt>
                <c:pt idx="10">
                  <c:v>1304437758</c:v>
                </c:pt>
                <c:pt idx="11">
                  <c:v>954222536</c:v>
                </c:pt>
                <c:pt idx="12">
                  <c:v>1014671961</c:v>
                </c:pt>
                <c:pt idx="13">
                  <c:v>1024866148</c:v>
                </c:pt>
                <c:pt idx="14">
                  <c:v>890356053</c:v>
                </c:pt>
                <c:pt idx="15">
                  <c:v>909069777</c:v>
                </c:pt>
                <c:pt idx="16">
                  <c:v>1019728060</c:v>
                </c:pt>
                <c:pt idx="17">
                  <c:v>1409934586</c:v>
                </c:pt>
                <c:pt idx="18">
                  <c:v>1128971942</c:v>
                </c:pt>
                <c:pt idx="19">
                  <c:v>932700429</c:v>
                </c:pt>
                <c:pt idx="20">
                  <c:v>1135815431</c:v>
                </c:pt>
                <c:pt idx="21">
                  <c:v>1049259627</c:v>
                </c:pt>
                <c:pt idx="22">
                  <c:v>935899684</c:v>
                </c:pt>
                <c:pt idx="23">
                  <c:v>1341840599</c:v>
                </c:pt>
                <c:pt idx="24">
                  <c:v>1462334104</c:v>
                </c:pt>
                <c:pt idx="25">
                  <c:v>696143599</c:v>
                </c:pt>
                <c:pt idx="26">
                  <c:v>991634142</c:v>
                </c:pt>
                <c:pt idx="27">
                  <c:v>1385404316</c:v>
                </c:pt>
                <c:pt idx="28">
                  <c:v>1357650496</c:v>
                </c:pt>
                <c:pt idx="29">
                  <c:v>1905606889</c:v>
                </c:pt>
                <c:pt idx="30">
                  <c:v>1628379557</c:v>
                </c:pt>
                <c:pt idx="31">
                  <c:v>1480403081</c:v>
                </c:pt>
                <c:pt idx="32">
                  <c:v>2228833905</c:v>
                </c:pt>
                <c:pt idx="33">
                  <c:v>2458915324</c:v>
                </c:pt>
                <c:pt idx="34">
                  <c:v>2207487369</c:v>
                </c:pt>
                <c:pt idx="35">
                  <c:v>1718582481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40272"/>
        <c:axId val="187239712"/>
      </c:lineChart>
      <c:dateAx>
        <c:axId val="1872385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39152"/>
        <c:crosses val="autoZero"/>
        <c:auto val="1"/>
        <c:lblOffset val="100"/>
        <c:baseTimeUnit val="months"/>
      </c:dateAx>
      <c:valAx>
        <c:axId val="18723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385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72397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4027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72402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72397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32.'!$B$5:$B$6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32.'!$A$7:$A$42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32.'!$B$7:$B$42</c:f>
              <c:numCache>
                <c:formatCode>#,##0</c:formatCode>
                <c:ptCount val="36"/>
                <c:pt idx="0">
                  <c:v>294318</c:v>
                </c:pt>
                <c:pt idx="1">
                  <c:v>323206</c:v>
                </c:pt>
                <c:pt idx="2">
                  <c:v>346878</c:v>
                </c:pt>
                <c:pt idx="3">
                  <c:v>353564</c:v>
                </c:pt>
                <c:pt idx="4">
                  <c:v>361769</c:v>
                </c:pt>
                <c:pt idx="5">
                  <c:v>380370</c:v>
                </c:pt>
                <c:pt idx="6">
                  <c:v>434405</c:v>
                </c:pt>
                <c:pt idx="7">
                  <c:v>384185</c:v>
                </c:pt>
                <c:pt idx="8">
                  <c:v>384248</c:v>
                </c:pt>
                <c:pt idx="9">
                  <c:v>360122</c:v>
                </c:pt>
                <c:pt idx="10">
                  <c:v>353125</c:v>
                </c:pt>
                <c:pt idx="11">
                  <c:v>384610</c:v>
                </c:pt>
                <c:pt idx="12">
                  <c:v>321535</c:v>
                </c:pt>
                <c:pt idx="13">
                  <c:v>372305</c:v>
                </c:pt>
                <c:pt idx="14">
                  <c:v>364963</c:v>
                </c:pt>
                <c:pt idx="15">
                  <c:v>423760</c:v>
                </c:pt>
                <c:pt idx="16">
                  <c:v>414267</c:v>
                </c:pt>
                <c:pt idx="17">
                  <c:v>457487</c:v>
                </c:pt>
                <c:pt idx="18">
                  <c:v>477909</c:v>
                </c:pt>
                <c:pt idx="19">
                  <c:v>505540</c:v>
                </c:pt>
                <c:pt idx="20">
                  <c:v>447546</c:v>
                </c:pt>
                <c:pt idx="21">
                  <c:v>403001</c:v>
                </c:pt>
                <c:pt idx="22">
                  <c:v>414077</c:v>
                </c:pt>
                <c:pt idx="23">
                  <c:v>433753</c:v>
                </c:pt>
                <c:pt idx="24">
                  <c:v>398248</c:v>
                </c:pt>
                <c:pt idx="25">
                  <c:v>414148</c:v>
                </c:pt>
                <c:pt idx="26">
                  <c:v>477673</c:v>
                </c:pt>
                <c:pt idx="27">
                  <c:v>429669</c:v>
                </c:pt>
                <c:pt idx="28">
                  <c:v>483000</c:v>
                </c:pt>
                <c:pt idx="29">
                  <c:v>543255</c:v>
                </c:pt>
                <c:pt idx="30">
                  <c:v>545054</c:v>
                </c:pt>
                <c:pt idx="31">
                  <c:v>556828</c:v>
                </c:pt>
                <c:pt idx="32">
                  <c:v>504641</c:v>
                </c:pt>
                <c:pt idx="33">
                  <c:v>473305</c:v>
                </c:pt>
                <c:pt idx="34">
                  <c:v>436489</c:v>
                </c:pt>
                <c:pt idx="35">
                  <c:v>453266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43632"/>
        <c:axId val="187244192"/>
      </c:lineChart>
      <c:lineChart>
        <c:grouping val="standard"/>
        <c:varyColors val="0"/>
        <c:ser>
          <c:idx val="1"/>
          <c:order val="1"/>
          <c:tx>
            <c:strRef>
              <c:f>'Slika 32.'!$C$5:$C$6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32.'!$A$7:$A$42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32.'!$C$7:$C$42</c:f>
              <c:numCache>
                <c:formatCode>#,##0</c:formatCode>
                <c:ptCount val="36"/>
                <c:pt idx="0">
                  <c:v>10940532680</c:v>
                </c:pt>
                <c:pt idx="1">
                  <c:v>14042664182</c:v>
                </c:pt>
                <c:pt idx="2">
                  <c:v>14139410614</c:v>
                </c:pt>
                <c:pt idx="3">
                  <c:v>13328789963</c:v>
                </c:pt>
                <c:pt idx="4">
                  <c:v>12910729346</c:v>
                </c:pt>
                <c:pt idx="5">
                  <c:v>15503744189</c:v>
                </c:pt>
                <c:pt idx="6">
                  <c:v>16981191820</c:v>
                </c:pt>
                <c:pt idx="7">
                  <c:v>13194323741</c:v>
                </c:pt>
                <c:pt idx="8">
                  <c:v>18345877304</c:v>
                </c:pt>
                <c:pt idx="9">
                  <c:v>25765674990</c:v>
                </c:pt>
                <c:pt idx="10">
                  <c:v>14868699573</c:v>
                </c:pt>
                <c:pt idx="11">
                  <c:v>16663194626</c:v>
                </c:pt>
                <c:pt idx="12">
                  <c:v>12174993582</c:v>
                </c:pt>
                <c:pt idx="13">
                  <c:v>13711984315</c:v>
                </c:pt>
                <c:pt idx="14">
                  <c:v>14419405029</c:v>
                </c:pt>
                <c:pt idx="15">
                  <c:v>16265763741</c:v>
                </c:pt>
                <c:pt idx="16">
                  <c:v>16402289787</c:v>
                </c:pt>
                <c:pt idx="17">
                  <c:v>16403932575</c:v>
                </c:pt>
                <c:pt idx="18">
                  <c:v>15955297309</c:v>
                </c:pt>
                <c:pt idx="19">
                  <c:v>14637661092</c:v>
                </c:pt>
                <c:pt idx="20">
                  <c:v>15027238989</c:v>
                </c:pt>
                <c:pt idx="21">
                  <c:v>15091657622</c:v>
                </c:pt>
                <c:pt idx="22">
                  <c:v>16288407574</c:v>
                </c:pt>
                <c:pt idx="23">
                  <c:v>17485264485</c:v>
                </c:pt>
                <c:pt idx="24">
                  <c:v>13605350956</c:v>
                </c:pt>
                <c:pt idx="25">
                  <c:v>14358987295</c:v>
                </c:pt>
                <c:pt idx="26">
                  <c:v>15954807533</c:v>
                </c:pt>
                <c:pt idx="27">
                  <c:v>14409148197</c:v>
                </c:pt>
                <c:pt idx="28">
                  <c:v>17122813186</c:v>
                </c:pt>
                <c:pt idx="29">
                  <c:v>18171808321</c:v>
                </c:pt>
                <c:pt idx="30">
                  <c:v>17966162520</c:v>
                </c:pt>
                <c:pt idx="31">
                  <c:v>16256407296</c:v>
                </c:pt>
                <c:pt idx="32">
                  <c:v>16324948536</c:v>
                </c:pt>
                <c:pt idx="33">
                  <c:v>18705907486</c:v>
                </c:pt>
                <c:pt idx="34">
                  <c:v>17773851472</c:v>
                </c:pt>
                <c:pt idx="35">
                  <c:v>17421458038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45312"/>
        <c:axId val="187244752"/>
      </c:lineChart>
      <c:dateAx>
        <c:axId val="1872436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44192"/>
        <c:crosses val="autoZero"/>
        <c:auto val="1"/>
        <c:lblOffset val="100"/>
        <c:baseTimeUnit val="months"/>
      </c:dateAx>
      <c:valAx>
        <c:axId val="18724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43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72447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453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72453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72447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34.'!$C$6:$C$9</c:f>
              <c:numCache>
                <c:formatCode>0.00%</c:formatCode>
                <c:ptCount val="4"/>
                <c:pt idx="0">
                  <c:v>0.95009999999999994</c:v>
                </c:pt>
                <c:pt idx="1">
                  <c:v>2.92E-2</c:v>
                </c:pt>
                <c:pt idx="2">
                  <c:v>8.0999999999999996E-3</c:v>
                </c:pt>
                <c:pt idx="3">
                  <c:v>1.26E-2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34.'!$B$42:$B$45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34.'!$C$42:$C$45</c:f>
              <c:numCache>
                <c:formatCode>0.00%</c:formatCode>
                <c:ptCount val="4"/>
                <c:pt idx="0">
                  <c:v>0.85260000000000002</c:v>
                </c:pt>
                <c:pt idx="1">
                  <c:v>0.1211</c:v>
                </c:pt>
                <c:pt idx="2">
                  <c:v>4.5999999999999999E-3</c:v>
                </c:pt>
                <c:pt idx="3">
                  <c:v>2.1700000000000001E-2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 Slika 35'!$C$5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 Slika 35'!$B$6:$B$17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 Slika 35'!$C$6:$C$17</c:f>
              <c:numCache>
                <c:formatCode>General</c:formatCode>
                <c:ptCount val="12"/>
                <c:pt idx="0">
                  <c:v>2012651</c:v>
                </c:pt>
                <c:pt idx="1">
                  <c:v>1956653</c:v>
                </c:pt>
                <c:pt idx="2">
                  <c:v>2091317</c:v>
                </c:pt>
                <c:pt idx="3">
                  <c:v>2055520</c:v>
                </c:pt>
                <c:pt idx="4">
                  <c:v>2095838</c:v>
                </c:pt>
                <c:pt idx="5">
                  <c:v>2044446</c:v>
                </c:pt>
                <c:pt idx="6">
                  <c:v>2077945</c:v>
                </c:pt>
                <c:pt idx="7">
                  <c:v>2014657</c:v>
                </c:pt>
                <c:pt idx="8">
                  <c:v>2072652</c:v>
                </c:pt>
                <c:pt idx="9">
                  <c:v>2152337</c:v>
                </c:pt>
                <c:pt idx="10">
                  <c:v>2041116</c:v>
                </c:pt>
                <c:pt idx="11">
                  <c:v>2027662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2032"/>
        <c:axId val="188346256"/>
      </c:lineChart>
      <c:lineChart>
        <c:grouping val="standard"/>
        <c:varyColors val="0"/>
        <c:ser>
          <c:idx val="1"/>
          <c:order val="1"/>
          <c:tx>
            <c:strRef>
              <c:f>'[1] Slika 35'!$D$5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 Slika 35'!$B$6:$B$17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 Slika 35'!$D$6:$D$17</c:f>
              <c:numCache>
                <c:formatCode>General</c:formatCode>
                <c:ptCount val="12"/>
                <c:pt idx="0">
                  <c:v>468450577</c:v>
                </c:pt>
                <c:pt idx="1">
                  <c:v>467947543</c:v>
                </c:pt>
                <c:pt idx="2">
                  <c:v>486187360</c:v>
                </c:pt>
                <c:pt idx="3">
                  <c:v>442206919</c:v>
                </c:pt>
                <c:pt idx="4">
                  <c:v>451622574</c:v>
                </c:pt>
                <c:pt idx="5">
                  <c:v>430230423</c:v>
                </c:pt>
                <c:pt idx="6">
                  <c:v>455458534</c:v>
                </c:pt>
                <c:pt idx="7">
                  <c:v>476035763</c:v>
                </c:pt>
                <c:pt idx="8">
                  <c:v>454028319</c:v>
                </c:pt>
                <c:pt idx="9">
                  <c:v>450468146</c:v>
                </c:pt>
                <c:pt idx="10">
                  <c:v>445041553</c:v>
                </c:pt>
                <c:pt idx="11">
                  <c:v>455561485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47376"/>
        <c:axId val="188346816"/>
      </c:lineChart>
      <c:catAx>
        <c:axId val="1872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46256"/>
        <c:crosses val="autoZero"/>
        <c:auto val="1"/>
        <c:lblAlgn val="ctr"/>
        <c:lblOffset val="100"/>
        <c:noMultiLvlLbl val="0"/>
      </c:catAx>
      <c:valAx>
        <c:axId val="1883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72520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8346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47376"/>
        <c:crosses val="max"/>
        <c:crossBetween val="between"/>
        <c:majorUnit val="2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834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4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36'!$C$6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36'!$B$7:$B$18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36'!$C$7:$C$18</c:f>
              <c:numCache>
                <c:formatCode>General</c:formatCode>
                <c:ptCount val="12"/>
                <c:pt idx="0">
                  <c:v>9528</c:v>
                </c:pt>
                <c:pt idx="1">
                  <c:v>10076</c:v>
                </c:pt>
                <c:pt idx="2">
                  <c:v>11644</c:v>
                </c:pt>
                <c:pt idx="3">
                  <c:v>10355</c:v>
                </c:pt>
                <c:pt idx="4">
                  <c:v>12131</c:v>
                </c:pt>
                <c:pt idx="5">
                  <c:v>12218</c:v>
                </c:pt>
                <c:pt idx="6">
                  <c:v>12682</c:v>
                </c:pt>
                <c:pt idx="7">
                  <c:v>12966</c:v>
                </c:pt>
                <c:pt idx="8">
                  <c:v>11138</c:v>
                </c:pt>
                <c:pt idx="9">
                  <c:v>10781</c:v>
                </c:pt>
                <c:pt idx="10">
                  <c:v>10182</c:v>
                </c:pt>
                <c:pt idx="11">
                  <c:v>11819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50736"/>
        <c:axId val="188351296"/>
      </c:lineChart>
      <c:lineChart>
        <c:grouping val="standard"/>
        <c:varyColors val="0"/>
        <c:ser>
          <c:idx val="1"/>
          <c:order val="1"/>
          <c:tx>
            <c:strRef>
              <c:f>'[1]Slika 36'!$D$6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36'!$B$7:$B$18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36'!$D$7:$D$18</c:f>
              <c:numCache>
                <c:formatCode>General</c:formatCode>
                <c:ptCount val="12"/>
                <c:pt idx="0">
                  <c:v>13799753</c:v>
                </c:pt>
                <c:pt idx="1">
                  <c:v>14678717</c:v>
                </c:pt>
                <c:pt idx="2">
                  <c:v>16318030</c:v>
                </c:pt>
                <c:pt idx="3">
                  <c:v>15129407</c:v>
                </c:pt>
                <c:pt idx="4">
                  <c:v>16876704</c:v>
                </c:pt>
                <c:pt idx="5">
                  <c:v>17338502</c:v>
                </c:pt>
                <c:pt idx="6">
                  <c:v>19758141</c:v>
                </c:pt>
                <c:pt idx="7">
                  <c:v>20057140</c:v>
                </c:pt>
                <c:pt idx="8">
                  <c:v>16995418</c:v>
                </c:pt>
                <c:pt idx="9">
                  <c:v>15676360</c:v>
                </c:pt>
                <c:pt idx="10">
                  <c:v>14572590</c:v>
                </c:pt>
                <c:pt idx="11">
                  <c:v>16124955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52416"/>
        <c:axId val="188351856"/>
      </c:lineChart>
      <c:catAx>
        <c:axId val="1883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1296"/>
        <c:crosses val="autoZero"/>
        <c:auto val="1"/>
        <c:lblAlgn val="ctr"/>
        <c:lblOffset val="100"/>
        <c:noMultiLvlLbl val="0"/>
      </c:catAx>
      <c:valAx>
        <c:axId val="18835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07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8351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24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835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51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37'!$C$7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37'!$B$8:$B$19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37'!$C$8:$C$19</c:f>
              <c:numCache>
                <c:formatCode>General</c:formatCode>
                <c:ptCount val="12"/>
                <c:pt idx="0">
                  <c:v>873</c:v>
                </c:pt>
                <c:pt idx="1">
                  <c:v>882</c:v>
                </c:pt>
                <c:pt idx="2">
                  <c:v>1124</c:v>
                </c:pt>
                <c:pt idx="3">
                  <c:v>936</c:v>
                </c:pt>
                <c:pt idx="4">
                  <c:v>1170</c:v>
                </c:pt>
                <c:pt idx="5">
                  <c:v>1184</c:v>
                </c:pt>
                <c:pt idx="6">
                  <c:v>1225</c:v>
                </c:pt>
                <c:pt idx="7">
                  <c:v>1178</c:v>
                </c:pt>
                <c:pt idx="8">
                  <c:v>1065</c:v>
                </c:pt>
                <c:pt idx="9">
                  <c:v>1109</c:v>
                </c:pt>
                <c:pt idx="10">
                  <c:v>1049</c:v>
                </c:pt>
                <c:pt idx="11">
                  <c:v>1132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55776"/>
        <c:axId val="188356336"/>
      </c:lineChart>
      <c:lineChart>
        <c:grouping val="standard"/>
        <c:varyColors val="0"/>
        <c:ser>
          <c:idx val="1"/>
          <c:order val="1"/>
          <c:tx>
            <c:strRef>
              <c:f>'[1]Slika 37'!$D$7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37'!$B$8:$B$19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37'!$D$8:$D$19</c:f>
              <c:numCache>
                <c:formatCode>General</c:formatCode>
                <c:ptCount val="12"/>
                <c:pt idx="0">
                  <c:v>1983203</c:v>
                </c:pt>
                <c:pt idx="1">
                  <c:v>1831256</c:v>
                </c:pt>
                <c:pt idx="2">
                  <c:v>2515634</c:v>
                </c:pt>
                <c:pt idx="3">
                  <c:v>2222979</c:v>
                </c:pt>
                <c:pt idx="4">
                  <c:v>2561155</c:v>
                </c:pt>
                <c:pt idx="5">
                  <c:v>2510036</c:v>
                </c:pt>
                <c:pt idx="6">
                  <c:v>2783614</c:v>
                </c:pt>
                <c:pt idx="7">
                  <c:v>2470171</c:v>
                </c:pt>
                <c:pt idx="8">
                  <c:v>2472631</c:v>
                </c:pt>
                <c:pt idx="9">
                  <c:v>2427677</c:v>
                </c:pt>
                <c:pt idx="10">
                  <c:v>2473925</c:v>
                </c:pt>
                <c:pt idx="11">
                  <c:v>2488511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57456"/>
        <c:axId val="188356896"/>
      </c:lineChart>
      <c:catAx>
        <c:axId val="1883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6336"/>
        <c:crosses val="autoZero"/>
        <c:auto val="1"/>
        <c:lblAlgn val="ctr"/>
        <c:lblOffset val="100"/>
        <c:noMultiLvlLbl val="0"/>
      </c:catAx>
      <c:valAx>
        <c:axId val="1883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5776"/>
        <c:crosses val="autoZero"/>
        <c:crossBetween val="between"/>
      </c:valAx>
      <c:valAx>
        <c:axId val="188356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5745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835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38'!$C$7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38'!$B$8:$B$19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38'!$C$8:$C$19</c:f>
              <c:numCache>
                <c:formatCode>General</c:formatCode>
                <c:ptCount val="12"/>
                <c:pt idx="0">
                  <c:v>644</c:v>
                </c:pt>
                <c:pt idx="1">
                  <c:v>662</c:v>
                </c:pt>
                <c:pt idx="2">
                  <c:v>709</c:v>
                </c:pt>
                <c:pt idx="3">
                  <c:v>684</c:v>
                </c:pt>
                <c:pt idx="4">
                  <c:v>624</c:v>
                </c:pt>
                <c:pt idx="5">
                  <c:v>669</c:v>
                </c:pt>
                <c:pt idx="6">
                  <c:v>556</c:v>
                </c:pt>
                <c:pt idx="7">
                  <c:v>604</c:v>
                </c:pt>
                <c:pt idx="8">
                  <c:v>544</c:v>
                </c:pt>
                <c:pt idx="9">
                  <c:v>583</c:v>
                </c:pt>
                <c:pt idx="10">
                  <c:v>683</c:v>
                </c:pt>
                <c:pt idx="11">
                  <c:v>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60816"/>
        <c:axId val="188361376"/>
      </c:lineChart>
      <c:lineChart>
        <c:grouping val="standard"/>
        <c:varyColors val="0"/>
        <c:ser>
          <c:idx val="1"/>
          <c:order val="1"/>
          <c:tx>
            <c:strRef>
              <c:f>'[1]Slika 38'!$D$7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38'!$B$8:$B$19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38'!$D$8:$D$19</c:f>
              <c:numCache>
                <c:formatCode>General</c:formatCode>
                <c:ptCount val="12"/>
                <c:pt idx="0">
                  <c:v>1921122</c:v>
                </c:pt>
                <c:pt idx="1">
                  <c:v>1864995</c:v>
                </c:pt>
                <c:pt idx="2">
                  <c:v>1900770</c:v>
                </c:pt>
                <c:pt idx="3">
                  <c:v>1736362</c:v>
                </c:pt>
                <c:pt idx="4">
                  <c:v>1692129</c:v>
                </c:pt>
                <c:pt idx="5">
                  <c:v>1705210</c:v>
                </c:pt>
                <c:pt idx="6">
                  <c:v>1342774</c:v>
                </c:pt>
                <c:pt idx="7">
                  <c:v>1264305</c:v>
                </c:pt>
                <c:pt idx="8">
                  <c:v>1199563</c:v>
                </c:pt>
                <c:pt idx="9">
                  <c:v>1195431</c:v>
                </c:pt>
                <c:pt idx="10">
                  <c:v>1449569</c:v>
                </c:pt>
                <c:pt idx="11">
                  <c:v>1398551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54960"/>
        <c:axId val="188361936"/>
      </c:lineChart>
      <c:catAx>
        <c:axId val="1883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61376"/>
        <c:crosses val="autoZero"/>
        <c:auto val="1"/>
        <c:lblAlgn val="ctr"/>
        <c:lblOffset val="100"/>
        <c:noMultiLvlLbl val="0"/>
      </c:catAx>
      <c:valAx>
        <c:axId val="1883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8360816"/>
        <c:crosses val="autoZero"/>
        <c:crossBetween val="between"/>
      </c:valAx>
      <c:valAx>
        <c:axId val="188361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5496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35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61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39'!$C$7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39'!$B$8:$B$19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39'!$C$8:$C$19</c:f>
              <c:numCache>
                <c:formatCode>General</c:formatCode>
                <c:ptCount val="12"/>
                <c:pt idx="0">
                  <c:v>17815</c:v>
                </c:pt>
                <c:pt idx="1">
                  <c:v>20005</c:v>
                </c:pt>
                <c:pt idx="2">
                  <c:v>22288</c:v>
                </c:pt>
                <c:pt idx="3">
                  <c:v>19527</c:v>
                </c:pt>
                <c:pt idx="4">
                  <c:v>20546</c:v>
                </c:pt>
                <c:pt idx="5">
                  <c:v>20176</c:v>
                </c:pt>
                <c:pt idx="6">
                  <c:v>19217</c:v>
                </c:pt>
                <c:pt idx="7">
                  <c:v>18544</c:v>
                </c:pt>
                <c:pt idx="8">
                  <c:v>18265</c:v>
                </c:pt>
                <c:pt idx="9">
                  <c:v>19028</c:v>
                </c:pt>
                <c:pt idx="10">
                  <c:v>18570</c:v>
                </c:pt>
                <c:pt idx="11">
                  <c:v>22133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59440"/>
        <c:axId val="186360000"/>
      </c:lineChart>
      <c:lineChart>
        <c:grouping val="standard"/>
        <c:varyColors val="0"/>
        <c:ser>
          <c:idx val="1"/>
          <c:order val="1"/>
          <c:tx>
            <c:strRef>
              <c:f>'[1]Slika 39'!$D$7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39'!$B$8:$B$19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39'!$D$8:$D$19</c:f>
              <c:numCache>
                <c:formatCode>General</c:formatCode>
                <c:ptCount val="12"/>
                <c:pt idx="0">
                  <c:v>35188888</c:v>
                </c:pt>
                <c:pt idx="1">
                  <c:v>38494548</c:v>
                </c:pt>
                <c:pt idx="2">
                  <c:v>43844652</c:v>
                </c:pt>
                <c:pt idx="3">
                  <c:v>38344341</c:v>
                </c:pt>
                <c:pt idx="4">
                  <c:v>41121592</c:v>
                </c:pt>
                <c:pt idx="5">
                  <c:v>40045087</c:v>
                </c:pt>
                <c:pt idx="6">
                  <c:v>40351868</c:v>
                </c:pt>
                <c:pt idx="7">
                  <c:v>40285198</c:v>
                </c:pt>
                <c:pt idx="8">
                  <c:v>38101787</c:v>
                </c:pt>
                <c:pt idx="9">
                  <c:v>38751260</c:v>
                </c:pt>
                <c:pt idx="10">
                  <c:v>38285876</c:v>
                </c:pt>
                <c:pt idx="11">
                  <c:v>41211273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1120"/>
        <c:axId val="186360560"/>
      </c:lineChart>
      <c:catAx>
        <c:axId val="18635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0000"/>
        <c:crosses val="autoZero"/>
        <c:auto val="1"/>
        <c:lblAlgn val="ctr"/>
        <c:lblOffset val="100"/>
        <c:noMultiLvlLbl val="0"/>
      </c:catAx>
      <c:valAx>
        <c:axId val="1863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594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3605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1120"/>
        <c:crosses val="max"/>
        <c:crossBetween val="between"/>
        <c:minorUnit val="10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36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36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'[1]Slika 40'!$D$6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'[1]Slika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'[1]Slika 40'!$D$7:$D$12</c:f>
              <c:numCache>
                <c:formatCode>General</c:formatCode>
                <c:ptCount val="6"/>
                <c:pt idx="0">
                  <c:v>0.58672556933779618</c:v>
                </c:pt>
                <c:pt idx="1">
                  <c:v>0.10076212509024086</c:v>
                </c:pt>
                <c:pt idx="2">
                  <c:v>7.1372317385312065E-2</c:v>
                </c:pt>
                <c:pt idx="3">
                  <c:v>4.1018573209949463E-2</c:v>
                </c:pt>
                <c:pt idx="4">
                  <c:v>3.3385016735577873E-2</c:v>
                </c:pt>
                <c:pt idx="5">
                  <c:v>0.16673639824112357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4.'!$O$11:$O$14</c:f>
              <c:numCache>
                <c:formatCode>0.00%</c:formatCode>
                <c:ptCount val="4"/>
                <c:pt idx="0">
                  <c:v>0.50260000000000005</c:v>
                </c:pt>
                <c:pt idx="1">
                  <c:v>0.49620530692216913</c:v>
                </c:pt>
                <c:pt idx="2">
                  <c:v>6.2007923008543055E-5</c:v>
                </c:pt>
                <c:pt idx="3">
                  <c:v>1.0618040706207588E-3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'[1]Slika 40'!$F$6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'[1]Slika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'[1]Slika 40'!$F$7:$F$12</c:f>
              <c:numCache>
                <c:formatCode>General</c:formatCode>
                <c:ptCount val="6"/>
                <c:pt idx="0">
                  <c:v>0.55059902487400814</c:v>
                </c:pt>
                <c:pt idx="1">
                  <c:v>0.13100865634593994</c:v>
                </c:pt>
                <c:pt idx="2">
                  <c:v>7.3038280779349263E-2</c:v>
                </c:pt>
                <c:pt idx="3">
                  <c:v>4.7377842266525132E-2</c:v>
                </c:pt>
                <c:pt idx="4">
                  <c:v>3.8384615954945453E-2</c:v>
                </c:pt>
                <c:pt idx="5">
                  <c:v>0.15959157977923205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'[1]Slika 41'!$D$5</c:f>
              <c:strCache>
                <c:ptCount val="1"/>
                <c:pt idx="0">
                  <c:v>Poslovni subjekt (nepotrošač)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41'!$B$6:$B$18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41'!$D$6:$D$18</c:f>
              <c:numCache>
                <c:formatCode>General</c:formatCode>
                <c:ptCount val="13"/>
                <c:pt idx="1">
                  <c:v>17659</c:v>
                </c:pt>
                <c:pt idx="2">
                  <c:v>15281</c:v>
                </c:pt>
                <c:pt idx="3">
                  <c:v>16006</c:v>
                </c:pt>
                <c:pt idx="4">
                  <c:v>17874</c:v>
                </c:pt>
                <c:pt idx="5">
                  <c:v>16080</c:v>
                </c:pt>
                <c:pt idx="6">
                  <c:v>15926</c:v>
                </c:pt>
                <c:pt idx="7">
                  <c:v>17561</c:v>
                </c:pt>
                <c:pt idx="8">
                  <c:v>15585</c:v>
                </c:pt>
                <c:pt idx="9">
                  <c:v>15474</c:v>
                </c:pt>
                <c:pt idx="10">
                  <c:v>18192</c:v>
                </c:pt>
                <c:pt idx="11">
                  <c:v>16383</c:v>
                </c:pt>
                <c:pt idx="12">
                  <c:v>16177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7840"/>
        <c:axId val="186368400"/>
      </c:lineChart>
      <c:lineChart>
        <c:grouping val="standard"/>
        <c:varyColors val="0"/>
        <c:ser>
          <c:idx val="0"/>
          <c:order val="0"/>
          <c:tx>
            <c:strRef>
              <c:f>'[1]Slika 41'!$C$5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41'!$B$6:$B$18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41'!$C$6:$C$18</c:f>
              <c:numCache>
                <c:formatCode>General</c:formatCode>
                <c:ptCount val="13"/>
                <c:pt idx="1">
                  <c:v>1996925</c:v>
                </c:pt>
                <c:pt idx="2">
                  <c:v>1990677</c:v>
                </c:pt>
                <c:pt idx="3">
                  <c:v>1988310</c:v>
                </c:pt>
                <c:pt idx="4">
                  <c:v>1924614</c:v>
                </c:pt>
                <c:pt idx="5">
                  <c:v>1924017</c:v>
                </c:pt>
                <c:pt idx="6">
                  <c:v>1927321</c:v>
                </c:pt>
                <c:pt idx="7">
                  <c:v>1926641</c:v>
                </c:pt>
                <c:pt idx="8">
                  <c:v>1926788</c:v>
                </c:pt>
                <c:pt idx="9">
                  <c:v>1857726</c:v>
                </c:pt>
                <c:pt idx="10">
                  <c:v>1860043</c:v>
                </c:pt>
                <c:pt idx="11">
                  <c:v>1861064</c:v>
                </c:pt>
                <c:pt idx="12">
                  <c:v>1852933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69520"/>
        <c:axId val="186368960"/>
      </c:lineChart>
      <c:catAx>
        <c:axId val="18636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8400"/>
        <c:crosses val="autoZero"/>
        <c:auto val="1"/>
        <c:lblAlgn val="ctr"/>
        <c:lblOffset val="100"/>
        <c:noMultiLvlLbl val="0"/>
      </c:catAx>
      <c:valAx>
        <c:axId val="186368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7840"/>
        <c:crosses val="autoZero"/>
        <c:crossBetween val="between"/>
        <c:majorUnit val="2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6368960"/>
        <c:scaling>
          <c:orientation val="minMax"/>
          <c:max val="2100000"/>
          <c:min val="1700000.000000000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9520"/>
        <c:crosses val="max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636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368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42'!$C$5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42'!$B$6:$B$18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42'!$C$6:$C$18</c:f>
              <c:numCache>
                <c:formatCode>General</c:formatCode>
                <c:ptCount val="13"/>
                <c:pt idx="1">
                  <c:v>4210419</c:v>
                </c:pt>
                <c:pt idx="2">
                  <c:v>4149836</c:v>
                </c:pt>
                <c:pt idx="3">
                  <c:v>4314296</c:v>
                </c:pt>
                <c:pt idx="4">
                  <c:v>4257736</c:v>
                </c:pt>
                <c:pt idx="5">
                  <c:v>4438136</c:v>
                </c:pt>
                <c:pt idx="6">
                  <c:v>4380361</c:v>
                </c:pt>
                <c:pt idx="7">
                  <c:v>4326247</c:v>
                </c:pt>
                <c:pt idx="8">
                  <c:v>4226032</c:v>
                </c:pt>
                <c:pt idx="9">
                  <c:v>4209637</c:v>
                </c:pt>
                <c:pt idx="10">
                  <c:v>4316776</c:v>
                </c:pt>
                <c:pt idx="11">
                  <c:v>4287221</c:v>
                </c:pt>
                <c:pt idx="12">
                  <c:v>4223525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4656"/>
        <c:axId val="189445216"/>
      </c:lineChart>
      <c:lineChart>
        <c:grouping val="standard"/>
        <c:varyColors val="0"/>
        <c:ser>
          <c:idx val="1"/>
          <c:order val="1"/>
          <c:tx>
            <c:strRef>
              <c:f>'[1]Slika 42'!$D$5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42'!$B$6:$B$18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42'!$D$6:$D$18</c:f>
              <c:numCache>
                <c:formatCode>General</c:formatCode>
                <c:ptCount val="13"/>
                <c:pt idx="1">
                  <c:v>1616799895</c:v>
                </c:pt>
                <c:pt idx="2">
                  <c:v>1561429309</c:v>
                </c:pt>
                <c:pt idx="3">
                  <c:v>1552181943</c:v>
                </c:pt>
                <c:pt idx="4">
                  <c:v>1586896658</c:v>
                </c:pt>
                <c:pt idx="5">
                  <c:v>1587820341</c:v>
                </c:pt>
                <c:pt idx="6">
                  <c:v>1619301420</c:v>
                </c:pt>
                <c:pt idx="7">
                  <c:v>1633472791</c:v>
                </c:pt>
                <c:pt idx="8">
                  <c:v>1578420477</c:v>
                </c:pt>
                <c:pt idx="9">
                  <c:v>1533475649</c:v>
                </c:pt>
                <c:pt idx="10">
                  <c:v>1616129356</c:v>
                </c:pt>
                <c:pt idx="11">
                  <c:v>1621734970</c:v>
                </c:pt>
                <c:pt idx="12">
                  <c:v>1625378144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6336"/>
        <c:axId val="189445776"/>
      </c:lineChart>
      <c:catAx>
        <c:axId val="18944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45216"/>
        <c:crosses val="autoZero"/>
        <c:auto val="1"/>
        <c:lblAlgn val="ctr"/>
        <c:lblOffset val="100"/>
        <c:noMultiLvlLbl val="0"/>
      </c:catAx>
      <c:valAx>
        <c:axId val="189445216"/>
        <c:scaling>
          <c:orientation val="minMax"/>
          <c:max val="4600000"/>
          <c:min val="3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44656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407824074074074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9445776"/>
        <c:scaling>
          <c:orientation val="minMax"/>
          <c:max val="2000000000"/>
          <c:min val="1200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46336"/>
        <c:crosses val="max"/>
        <c:crossBetween val="between"/>
        <c:majorUnit val="200000000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944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45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43 i 44.'!$C$48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44.'!$C$49:$C$61</c:f>
              <c:numCache>
                <c:formatCode>General</c:formatCode>
                <c:ptCount val="13"/>
                <c:pt idx="1">
                  <c:v>161282</c:v>
                </c:pt>
                <c:pt idx="2">
                  <c:v>165461</c:v>
                </c:pt>
                <c:pt idx="3">
                  <c:v>194960</c:v>
                </c:pt>
                <c:pt idx="4">
                  <c:v>183366</c:v>
                </c:pt>
                <c:pt idx="5">
                  <c:v>225837</c:v>
                </c:pt>
                <c:pt idx="6">
                  <c:v>205613</c:v>
                </c:pt>
                <c:pt idx="7">
                  <c:v>224813</c:v>
                </c:pt>
                <c:pt idx="8">
                  <c:v>203768</c:v>
                </c:pt>
                <c:pt idx="9">
                  <c:v>200564</c:v>
                </c:pt>
                <c:pt idx="10">
                  <c:v>214184</c:v>
                </c:pt>
                <c:pt idx="11">
                  <c:v>192371</c:v>
                </c:pt>
                <c:pt idx="12">
                  <c:v>183414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49696"/>
        <c:axId val="189450256"/>
      </c:lineChart>
      <c:lineChart>
        <c:grouping val="standard"/>
        <c:varyColors val="0"/>
        <c:ser>
          <c:idx val="1"/>
          <c:order val="1"/>
          <c:tx>
            <c:strRef>
              <c:f>'[1]Slika 43 i 44.'!$D$48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44.'!$D$49:$D$61</c:f>
              <c:numCache>
                <c:formatCode>General</c:formatCode>
                <c:ptCount val="13"/>
                <c:pt idx="1">
                  <c:v>74686584</c:v>
                </c:pt>
                <c:pt idx="2">
                  <c:v>68128226</c:v>
                </c:pt>
                <c:pt idx="3">
                  <c:v>74839199</c:v>
                </c:pt>
                <c:pt idx="4">
                  <c:v>78947505</c:v>
                </c:pt>
                <c:pt idx="5">
                  <c:v>82034051</c:v>
                </c:pt>
                <c:pt idx="6">
                  <c:v>88437111</c:v>
                </c:pt>
                <c:pt idx="7">
                  <c:v>85914456</c:v>
                </c:pt>
                <c:pt idx="8">
                  <c:v>80434558</c:v>
                </c:pt>
                <c:pt idx="9">
                  <c:v>75084029</c:v>
                </c:pt>
                <c:pt idx="10">
                  <c:v>87109275</c:v>
                </c:pt>
                <c:pt idx="11">
                  <c:v>84668473</c:v>
                </c:pt>
                <c:pt idx="12">
                  <c:v>82581181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51376"/>
        <c:axId val="189450816"/>
      </c:lineChart>
      <c:catAx>
        <c:axId val="1894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50256"/>
        <c:crosses val="autoZero"/>
        <c:auto val="1"/>
        <c:lblAlgn val="ctr"/>
        <c:lblOffset val="100"/>
        <c:noMultiLvlLbl val="0"/>
      </c:catAx>
      <c:valAx>
        <c:axId val="18945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496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9450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513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945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5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43 i 44.'!$C$7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44.'!$C$8:$C$20</c:f>
              <c:numCache>
                <c:formatCode>General</c:formatCode>
                <c:ptCount val="13"/>
                <c:pt idx="1">
                  <c:v>4049137</c:v>
                </c:pt>
                <c:pt idx="2">
                  <c:v>3984375</c:v>
                </c:pt>
                <c:pt idx="3">
                  <c:v>4119336</c:v>
                </c:pt>
                <c:pt idx="4">
                  <c:v>4074370</c:v>
                </c:pt>
                <c:pt idx="5">
                  <c:v>4212299</c:v>
                </c:pt>
                <c:pt idx="6">
                  <c:v>4174748</c:v>
                </c:pt>
                <c:pt idx="7">
                  <c:v>4101434</c:v>
                </c:pt>
                <c:pt idx="8">
                  <c:v>4022264</c:v>
                </c:pt>
                <c:pt idx="9">
                  <c:v>4009073</c:v>
                </c:pt>
                <c:pt idx="10">
                  <c:v>4102592</c:v>
                </c:pt>
                <c:pt idx="11">
                  <c:v>4094850</c:v>
                </c:pt>
                <c:pt idx="12">
                  <c:v>4040111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54736"/>
        <c:axId val="189455296"/>
      </c:lineChart>
      <c:lineChart>
        <c:grouping val="standard"/>
        <c:varyColors val="0"/>
        <c:ser>
          <c:idx val="1"/>
          <c:order val="1"/>
          <c:tx>
            <c:strRef>
              <c:f>'[1]Slika 43 i 44.'!$D$7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44.'!$D$8:$D$20</c:f>
              <c:numCache>
                <c:formatCode>General</c:formatCode>
                <c:ptCount val="13"/>
                <c:pt idx="1">
                  <c:v>1542113311</c:v>
                </c:pt>
                <c:pt idx="2">
                  <c:v>1493301083</c:v>
                </c:pt>
                <c:pt idx="3">
                  <c:v>1477342744</c:v>
                </c:pt>
                <c:pt idx="4">
                  <c:v>1507949153</c:v>
                </c:pt>
                <c:pt idx="5">
                  <c:v>1505786290</c:v>
                </c:pt>
                <c:pt idx="6">
                  <c:v>1530864309</c:v>
                </c:pt>
                <c:pt idx="7">
                  <c:v>1547558335</c:v>
                </c:pt>
                <c:pt idx="8">
                  <c:v>1497985919</c:v>
                </c:pt>
                <c:pt idx="9">
                  <c:v>1458391620</c:v>
                </c:pt>
                <c:pt idx="10">
                  <c:v>1529020081</c:v>
                </c:pt>
                <c:pt idx="11">
                  <c:v>1537066497</c:v>
                </c:pt>
                <c:pt idx="12">
                  <c:v>1542796963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56416"/>
        <c:axId val="189455856"/>
      </c:lineChart>
      <c:catAx>
        <c:axId val="1894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55296"/>
        <c:crosses val="autoZero"/>
        <c:auto val="1"/>
        <c:lblAlgn val="ctr"/>
        <c:lblOffset val="100"/>
        <c:noMultiLvlLbl val="0"/>
      </c:catAx>
      <c:valAx>
        <c:axId val="18945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54736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9455856"/>
        <c:scaling>
          <c:orientation val="minMax"/>
          <c:min val="1300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9456416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945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5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45'!$C$6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45'!$B$7:$B$18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45'!$C$7:$C$18</c:f>
              <c:numCache>
                <c:formatCode>General</c:formatCode>
                <c:ptCount val="12"/>
                <c:pt idx="0">
                  <c:v>7912941</c:v>
                </c:pt>
                <c:pt idx="1">
                  <c:v>7915814</c:v>
                </c:pt>
                <c:pt idx="2">
                  <c:v>7917825</c:v>
                </c:pt>
                <c:pt idx="3">
                  <c:v>7910723</c:v>
                </c:pt>
                <c:pt idx="4">
                  <c:v>8163950</c:v>
                </c:pt>
                <c:pt idx="5">
                  <c:v>8168284</c:v>
                </c:pt>
                <c:pt idx="6">
                  <c:v>8180267</c:v>
                </c:pt>
                <c:pt idx="7">
                  <c:v>8171351</c:v>
                </c:pt>
                <c:pt idx="8">
                  <c:v>8124571</c:v>
                </c:pt>
                <c:pt idx="9">
                  <c:v>8095782</c:v>
                </c:pt>
                <c:pt idx="10">
                  <c:v>8083082</c:v>
                </c:pt>
                <c:pt idx="11">
                  <c:v>8080628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70848"/>
        <c:axId val="190171408"/>
      </c:lineChart>
      <c:lineChart>
        <c:grouping val="standard"/>
        <c:varyColors val="0"/>
        <c:ser>
          <c:idx val="1"/>
          <c:order val="1"/>
          <c:tx>
            <c:strRef>
              <c:f>'[1]Slika 45'!$D$6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45'!$B$7:$B$18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45'!$D$7:$D$18</c:f>
              <c:numCache>
                <c:formatCode>General</c:formatCode>
                <c:ptCount val="12"/>
                <c:pt idx="0">
                  <c:v>404816</c:v>
                </c:pt>
                <c:pt idx="1">
                  <c:v>404963</c:v>
                </c:pt>
                <c:pt idx="2">
                  <c:v>406552</c:v>
                </c:pt>
                <c:pt idx="3">
                  <c:v>409206</c:v>
                </c:pt>
                <c:pt idx="4">
                  <c:v>409795</c:v>
                </c:pt>
                <c:pt idx="5">
                  <c:v>410962</c:v>
                </c:pt>
                <c:pt idx="6">
                  <c:v>411683</c:v>
                </c:pt>
                <c:pt idx="7">
                  <c:v>410912</c:v>
                </c:pt>
                <c:pt idx="8">
                  <c:v>411573</c:v>
                </c:pt>
                <c:pt idx="9">
                  <c:v>412303</c:v>
                </c:pt>
                <c:pt idx="10">
                  <c:v>411283</c:v>
                </c:pt>
                <c:pt idx="11">
                  <c:v>411050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72528"/>
        <c:axId val="190171968"/>
      </c:lineChart>
      <c:catAx>
        <c:axId val="1901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1408"/>
        <c:crosses val="autoZero"/>
        <c:auto val="1"/>
        <c:lblAlgn val="ctr"/>
        <c:lblOffset val="100"/>
        <c:noMultiLvlLbl val="0"/>
      </c:catAx>
      <c:valAx>
        <c:axId val="19017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0848"/>
        <c:crosses val="autoZero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0171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252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017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171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46 i 47.'!$C$5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46 i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 i 47.'!$C$6:$C$17</c:f>
              <c:numCache>
                <c:formatCode>General</c:formatCode>
                <c:ptCount val="12"/>
                <c:pt idx="0">
                  <c:v>3384976</c:v>
                </c:pt>
                <c:pt idx="1">
                  <c:v>3392259</c:v>
                </c:pt>
                <c:pt idx="2">
                  <c:v>3394856</c:v>
                </c:pt>
                <c:pt idx="3">
                  <c:v>3396131</c:v>
                </c:pt>
                <c:pt idx="4">
                  <c:v>3417902</c:v>
                </c:pt>
                <c:pt idx="5">
                  <c:v>3430857</c:v>
                </c:pt>
                <c:pt idx="6">
                  <c:v>3423465</c:v>
                </c:pt>
                <c:pt idx="7">
                  <c:v>3428990</c:v>
                </c:pt>
                <c:pt idx="8">
                  <c:v>3433388</c:v>
                </c:pt>
                <c:pt idx="9">
                  <c:v>3429839</c:v>
                </c:pt>
                <c:pt idx="10">
                  <c:v>3424186</c:v>
                </c:pt>
                <c:pt idx="11">
                  <c:v>3426237</c:v>
                </c:pt>
              </c:numCache>
            </c:numRef>
          </c:val>
        </c:ser>
        <c:ser>
          <c:idx val="1"/>
          <c:order val="1"/>
          <c:tx>
            <c:strRef>
              <c:f>'[1]Slika 46 i 47.'!$D$5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46 i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 i 47.'!$D$6:$D$17</c:f>
              <c:numCache>
                <c:formatCode>General</c:formatCode>
                <c:ptCount val="12"/>
                <c:pt idx="0">
                  <c:v>3082353</c:v>
                </c:pt>
                <c:pt idx="1">
                  <c:v>3084090</c:v>
                </c:pt>
                <c:pt idx="2">
                  <c:v>3087896</c:v>
                </c:pt>
                <c:pt idx="3">
                  <c:v>3091344</c:v>
                </c:pt>
                <c:pt idx="4">
                  <c:v>3095707</c:v>
                </c:pt>
                <c:pt idx="5">
                  <c:v>3106364</c:v>
                </c:pt>
                <c:pt idx="6">
                  <c:v>3099381</c:v>
                </c:pt>
                <c:pt idx="7">
                  <c:v>3105844</c:v>
                </c:pt>
                <c:pt idx="8">
                  <c:v>3108006</c:v>
                </c:pt>
                <c:pt idx="9">
                  <c:v>3110902</c:v>
                </c:pt>
                <c:pt idx="10">
                  <c:v>3100170</c:v>
                </c:pt>
                <c:pt idx="11">
                  <c:v>3101075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175888"/>
        <c:axId val="190176448"/>
      </c:barChart>
      <c:catAx>
        <c:axId val="19017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6448"/>
        <c:crosses val="autoZero"/>
        <c:auto val="1"/>
        <c:lblAlgn val="ctr"/>
        <c:lblOffset val="100"/>
        <c:noMultiLvlLbl val="0"/>
      </c:catAx>
      <c:valAx>
        <c:axId val="19017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58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46 i 47.'!$C$47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46 i 47.'!$B$48:$B$59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 i 47.'!$C$48:$C$59</c:f>
              <c:numCache>
                <c:formatCode>General</c:formatCode>
                <c:ptCount val="12"/>
                <c:pt idx="0">
                  <c:v>60811</c:v>
                </c:pt>
                <c:pt idx="1">
                  <c:v>60747</c:v>
                </c:pt>
                <c:pt idx="2">
                  <c:v>60735</c:v>
                </c:pt>
                <c:pt idx="3">
                  <c:v>60830</c:v>
                </c:pt>
                <c:pt idx="4">
                  <c:v>61028</c:v>
                </c:pt>
                <c:pt idx="5">
                  <c:v>61101</c:v>
                </c:pt>
                <c:pt idx="6">
                  <c:v>61072</c:v>
                </c:pt>
                <c:pt idx="7">
                  <c:v>60591</c:v>
                </c:pt>
                <c:pt idx="8">
                  <c:v>60712</c:v>
                </c:pt>
                <c:pt idx="9">
                  <c:v>60511</c:v>
                </c:pt>
                <c:pt idx="10">
                  <c:v>60184</c:v>
                </c:pt>
                <c:pt idx="11">
                  <c:v>60145</c:v>
                </c:pt>
              </c:numCache>
            </c:numRef>
          </c:val>
        </c:ser>
        <c:ser>
          <c:idx val="1"/>
          <c:order val="1"/>
          <c:tx>
            <c:strRef>
              <c:f>'[1]Slika 46 i 47.'!$D$47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46 i 47.'!$B$48:$B$59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 i 47.'!$D$48:$D$59</c:f>
              <c:numCache>
                <c:formatCode>General</c:formatCode>
                <c:ptCount val="12"/>
                <c:pt idx="0">
                  <c:v>299766</c:v>
                </c:pt>
                <c:pt idx="1">
                  <c:v>300594</c:v>
                </c:pt>
                <c:pt idx="2">
                  <c:v>302538</c:v>
                </c:pt>
                <c:pt idx="3">
                  <c:v>305902</c:v>
                </c:pt>
                <c:pt idx="4">
                  <c:v>307304</c:v>
                </c:pt>
                <c:pt idx="5">
                  <c:v>309088</c:v>
                </c:pt>
                <c:pt idx="6">
                  <c:v>310247</c:v>
                </c:pt>
                <c:pt idx="7">
                  <c:v>310255</c:v>
                </c:pt>
                <c:pt idx="8">
                  <c:v>311179</c:v>
                </c:pt>
                <c:pt idx="9">
                  <c:v>312007</c:v>
                </c:pt>
                <c:pt idx="10">
                  <c:v>312984</c:v>
                </c:pt>
                <c:pt idx="11">
                  <c:v>313938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179808"/>
        <c:axId val="190180368"/>
      </c:barChart>
      <c:catAx>
        <c:axId val="19017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80368"/>
        <c:crosses val="autoZero"/>
        <c:auto val="1"/>
        <c:lblAlgn val="ctr"/>
        <c:lblOffset val="100"/>
        <c:noMultiLvlLbl val="0"/>
      </c:catAx>
      <c:valAx>
        <c:axId val="1901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79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48'!$C$5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48'!$C$6:$C$17</c:f>
              <c:numCache>
                <c:formatCode>General</c:formatCode>
                <c:ptCount val="12"/>
                <c:pt idx="0">
                  <c:v>4699341</c:v>
                </c:pt>
                <c:pt idx="1">
                  <c:v>4708682</c:v>
                </c:pt>
                <c:pt idx="2">
                  <c:v>4717682</c:v>
                </c:pt>
                <c:pt idx="3">
                  <c:v>4727671</c:v>
                </c:pt>
                <c:pt idx="4">
                  <c:v>4753496</c:v>
                </c:pt>
                <c:pt idx="5">
                  <c:v>4776731</c:v>
                </c:pt>
                <c:pt idx="6">
                  <c:v>4762825</c:v>
                </c:pt>
                <c:pt idx="7">
                  <c:v>4770306</c:v>
                </c:pt>
                <c:pt idx="8">
                  <c:v>4775271</c:v>
                </c:pt>
                <c:pt idx="9">
                  <c:v>4775158</c:v>
                </c:pt>
                <c:pt idx="10">
                  <c:v>4756871</c:v>
                </c:pt>
                <c:pt idx="11">
                  <c:v>4758942</c:v>
                </c:pt>
              </c:numCache>
            </c:numRef>
          </c:val>
        </c:ser>
        <c:ser>
          <c:idx val="1"/>
          <c:order val="1"/>
          <c:tx>
            <c:strRef>
              <c:f>'[1]Slika 48'!$D$5</c:f>
              <c:strCache>
                <c:ptCount val="1"/>
                <c:pt idx="0">
                  <c:v>Poslovni subjekt (nepotrošač)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48'!$D$6:$D$17</c:f>
              <c:numCache>
                <c:formatCode>General</c:formatCode>
                <c:ptCount val="12"/>
                <c:pt idx="0">
                  <c:v>342813</c:v>
                </c:pt>
                <c:pt idx="1">
                  <c:v>343329</c:v>
                </c:pt>
                <c:pt idx="2">
                  <c:v>344963</c:v>
                </c:pt>
                <c:pt idx="3">
                  <c:v>348305</c:v>
                </c:pt>
                <c:pt idx="4">
                  <c:v>349651</c:v>
                </c:pt>
                <c:pt idx="5">
                  <c:v>351412</c:v>
                </c:pt>
                <c:pt idx="6">
                  <c:v>352387</c:v>
                </c:pt>
                <c:pt idx="7">
                  <c:v>351810</c:v>
                </c:pt>
                <c:pt idx="8">
                  <c:v>352880</c:v>
                </c:pt>
                <c:pt idx="9">
                  <c:v>353660</c:v>
                </c:pt>
                <c:pt idx="10">
                  <c:v>353995</c:v>
                </c:pt>
                <c:pt idx="11">
                  <c:v>354773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183728"/>
        <c:axId val="190184288"/>
      </c:barChart>
      <c:catAx>
        <c:axId val="1901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84288"/>
        <c:crosses val="autoZero"/>
        <c:auto val="1"/>
        <c:lblAlgn val="ctr"/>
        <c:lblOffset val="100"/>
        <c:noMultiLvlLbl val="0"/>
      </c:catAx>
      <c:valAx>
        <c:axId val="190184288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1837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49'!$C$5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49'!$C$6:$C$17</c:f>
              <c:numCache>
                <c:formatCode>General</c:formatCode>
                <c:ptCount val="12"/>
                <c:pt idx="0">
                  <c:v>1767988</c:v>
                </c:pt>
                <c:pt idx="1">
                  <c:v>1767667</c:v>
                </c:pt>
                <c:pt idx="2">
                  <c:v>1765070</c:v>
                </c:pt>
                <c:pt idx="3">
                  <c:v>1759804</c:v>
                </c:pt>
                <c:pt idx="4">
                  <c:v>1760113</c:v>
                </c:pt>
                <c:pt idx="5">
                  <c:v>1760490</c:v>
                </c:pt>
                <c:pt idx="6">
                  <c:v>1760021</c:v>
                </c:pt>
                <c:pt idx="7">
                  <c:v>1764528</c:v>
                </c:pt>
                <c:pt idx="8">
                  <c:v>1766123</c:v>
                </c:pt>
                <c:pt idx="9">
                  <c:v>1765583</c:v>
                </c:pt>
                <c:pt idx="10">
                  <c:v>1767485</c:v>
                </c:pt>
                <c:pt idx="11">
                  <c:v>1768370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09328"/>
        <c:axId val="190209888"/>
      </c:lineChart>
      <c:lineChart>
        <c:grouping val="standard"/>
        <c:varyColors val="0"/>
        <c:ser>
          <c:idx val="1"/>
          <c:order val="1"/>
          <c:tx>
            <c:strRef>
              <c:f>'[1]Slika 49'!$D$5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49'!$D$6:$D$17</c:f>
              <c:numCache>
                <c:formatCode>General</c:formatCode>
                <c:ptCount val="12"/>
                <c:pt idx="0">
                  <c:v>17764</c:v>
                </c:pt>
                <c:pt idx="1">
                  <c:v>18012</c:v>
                </c:pt>
                <c:pt idx="2">
                  <c:v>18310</c:v>
                </c:pt>
                <c:pt idx="3">
                  <c:v>18427</c:v>
                </c:pt>
                <c:pt idx="4">
                  <c:v>18681</c:v>
                </c:pt>
                <c:pt idx="5">
                  <c:v>18777</c:v>
                </c:pt>
                <c:pt idx="6">
                  <c:v>18932</c:v>
                </c:pt>
                <c:pt idx="7">
                  <c:v>19036</c:v>
                </c:pt>
                <c:pt idx="8">
                  <c:v>19011</c:v>
                </c:pt>
                <c:pt idx="9">
                  <c:v>18858</c:v>
                </c:pt>
                <c:pt idx="10">
                  <c:v>19173</c:v>
                </c:pt>
                <c:pt idx="11">
                  <c:v>19310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11008"/>
        <c:axId val="190210448"/>
      </c:lineChart>
      <c:catAx>
        <c:axId val="19020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209888"/>
        <c:crosses val="autoZero"/>
        <c:auto val="1"/>
        <c:lblAlgn val="ctr"/>
        <c:lblOffset val="100"/>
        <c:noMultiLvlLbl val="0"/>
      </c:catAx>
      <c:valAx>
        <c:axId val="1902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209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02104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0211008"/>
        <c:crosses val="max"/>
        <c:crossBetween val="between"/>
      </c:valAx>
      <c:catAx>
        <c:axId val="19021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21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887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6.'!$B$6:$B$7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6.'!$A$8:$A$43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6.'!$B$8:$B$43</c:f>
              <c:numCache>
                <c:formatCode>#,##0</c:formatCode>
                <c:ptCount val="36"/>
                <c:pt idx="0">
                  <c:v>163039</c:v>
                </c:pt>
                <c:pt idx="1">
                  <c:v>268745</c:v>
                </c:pt>
                <c:pt idx="2">
                  <c:v>294820</c:v>
                </c:pt>
                <c:pt idx="3">
                  <c:v>294845</c:v>
                </c:pt>
                <c:pt idx="4">
                  <c:v>292832</c:v>
                </c:pt>
                <c:pt idx="5">
                  <c:v>298201</c:v>
                </c:pt>
                <c:pt idx="6">
                  <c:v>322133</c:v>
                </c:pt>
                <c:pt idx="7">
                  <c:v>291938</c:v>
                </c:pt>
                <c:pt idx="8">
                  <c:v>313904</c:v>
                </c:pt>
                <c:pt idx="9">
                  <c:v>312555</c:v>
                </c:pt>
                <c:pt idx="10">
                  <c:v>307444</c:v>
                </c:pt>
                <c:pt idx="11">
                  <c:v>313045</c:v>
                </c:pt>
                <c:pt idx="12">
                  <c:v>285827</c:v>
                </c:pt>
                <c:pt idx="13">
                  <c:v>305451</c:v>
                </c:pt>
                <c:pt idx="14">
                  <c:v>319191</c:v>
                </c:pt>
                <c:pt idx="15">
                  <c:v>319864</c:v>
                </c:pt>
                <c:pt idx="16">
                  <c:v>327842</c:v>
                </c:pt>
                <c:pt idx="17">
                  <c:v>335743</c:v>
                </c:pt>
                <c:pt idx="18">
                  <c:v>334815</c:v>
                </c:pt>
                <c:pt idx="19">
                  <c:v>325428</c:v>
                </c:pt>
                <c:pt idx="20">
                  <c:v>339067</c:v>
                </c:pt>
                <c:pt idx="21">
                  <c:v>337011</c:v>
                </c:pt>
                <c:pt idx="22">
                  <c:v>340724</c:v>
                </c:pt>
                <c:pt idx="23">
                  <c:v>338023</c:v>
                </c:pt>
                <c:pt idx="24">
                  <c:v>318306</c:v>
                </c:pt>
                <c:pt idx="25">
                  <c:v>322120</c:v>
                </c:pt>
                <c:pt idx="26">
                  <c:v>358099</c:v>
                </c:pt>
                <c:pt idx="27">
                  <c:v>334266</c:v>
                </c:pt>
                <c:pt idx="28">
                  <c:v>366457</c:v>
                </c:pt>
                <c:pt idx="29">
                  <c:v>355205</c:v>
                </c:pt>
                <c:pt idx="30">
                  <c:v>357762</c:v>
                </c:pt>
                <c:pt idx="31">
                  <c:v>354007</c:v>
                </c:pt>
                <c:pt idx="32">
                  <c:v>359596</c:v>
                </c:pt>
                <c:pt idx="33">
                  <c:v>374855</c:v>
                </c:pt>
                <c:pt idx="34">
                  <c:v>368336</c:v>
                </c:pt>
                <c:pt idx="35">
                  <c:v>366480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89744"/>
        <c:axId val="183651536"/>
      </c:lineChart>
      <c:lineChart>
        <c:grouping val="standard"/>
        <c:varyColors val="0"/>
        <c:ser>
          <c:idx val="1"/>
          <c:order val="1"/>
          <c:tx>
            <c:strRef>
              <c:f>'Slika 6.'!$C$6:$C$7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6.'!$A$8:$A$43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6.'!$C$8:$C$43</c:f>
              <c:numCache>
                <c:formatCode>#,##0</c:formatCode>
                <c:ptCount val="36"/>
                <c:pt idx="0">
                  <c:v>17954068359</c:v>
                </c:pt>
                <c:pt idx="1">
                  <c:v>25650178066</c:v>
                </c:pt>
                <c:pt idx="2">
                  <c:v>21020501688</c:v>
                </c:pt>
                <c:pt idx="3">
                  <c:v>18669671153</c:v>
                </c:pt>
                <c:pt idx="4">
                  <c:v>17810301798</c:v>
                </c:pt>
                <c:pt idx="5">
                  <c:v>20225609995</c:v>
                </c:pt>
                <c:pt idx="6">
                  <c:v>25046620720</c:v>
                </c:pt>
                <c:pt idx="7">
                  <c:v>18488779651</c:v>
                </c:pt>
                <c:pt idx="8">
                  <c:v>25212315912</c:v>
                </c:pt>
                <c:pt idx="9">
                  <c:v>28235198580</c:v>
                </c:pt>
                <c:pt idx="10">
                  <c:v>18016542597</c:v>
                </c:pt>
                <c:pt idx="11">
                  <c:v>24634909436</c:v>
                </c:pt>
                <c:pt idx="12">
                  <c:v>16862737943</c:v>
                </c:pt>
                <c:pt idx="13">
                  <c:v>19486919316</c:v>
                </c:pt>
                <c:pt idx="14">
                  <c:v>20134374566</c:v>
                </c:pt>
                <c:pt idx="15">
                  <c:v>18031475897</c:v>
                </c:pt>
                <c:pt idx="16">
                  <c:v>19452712491</c:v>
                </c:pt>
                <c:pt idx="17">
                  <c:v>22541748553</c:v>
                </c:pt>
                <c:pt idx="18">
                  <c:v>22169728949</c:v>
                </c:pt>
                <c:pt idx="19">
                  <c:v>24605244552</c:v>
                </c:pt>
                <c:pt idx="20">
                  <c:v>22609840716</c:v>
                </c:pt>
                <c:pt idx="21">
                  <c:v>19226595212</c:v>
                </c:pt>
                <c:pt idx="22">
                  <c:v>21207802155</c:v>
                </c:pt>
                <c:pt idx="23">
                  <c:v>28819189077</c:v>
                </c:pt>
                <c:pt idx="24">
                  <c:v>20418678431</c:v>
                </c:pt>
                <c:pt idx="25">
                  <c:v>17030188533</c:v>
                </c:pt>
                <c:pt idx="26">
                  <c:v>22799301411</c:v>
                </c:pt>
                <c:pt idx="27">
                  <c:v>21258324865</c:v>
                </c:pt>
                <c:pt idx="28">
                  <c:v>22073086566</c:v>
                </c:pt>
                <c:pt idx="29">
                  <c:v>23652298884</c:v>
                </c:pt>
                <c:pt idx="30">
                  <c:v>24067309711</c:v>
                </c:pt>
                <c:pt idx="31">
                  <c:v>20361943968</c:v>
                </c:pt>
                <c:pt idx="32">
                  <c:v>24440200877</c:v>
                </c:pt>
                <c:pt idx="33">
                  <c:v>21926451061</c:v>
                </c:pt>
                <c:pt idx="34">
                  <c:v>29644448860</c:v>
                </c:pt>
                <c:pt idx="35">
                  <c:v>28315214327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52656"/>
        <c:axId val="183652096"/>
      </c:lineChart>
      <c:dateAx>
        <c:axId val="18178974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651536"/>
        <c:crosses val="autoZero"/>
        <c:auto val="1"/>
        <c:lblOffset val="100"/>
        <c:baseTimeUnit val="months"/>
      </c:dateAx>
      <c:valAx>
        <c:axId val="18365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1789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652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6526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443044619422576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365265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36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8.'!$C$8:$C$19</c:f>
              <c:numCache>
                <c:formatCode>#,##0</c:formatCode>
                <c:ptCount val="12"/>
                <c:pt idx="0">
                  <c:v>57413</c:v>
                </c:pt>
                <c:pt idx="1">
                  <c:v>56533</c:v>
                </c:pt>
                <c:pt idx="2">
                  <c:v>62979</c:v>
                </c:pt>
                <c:pt idx="3">
                  <c:v>55751</c:v>
                </c:pt>
                <c:pt idx="4">
                  <c:v>60794</c:v>
                </c:pt>
                <c:pt idx="5">
                  <c:v>59313</c:v>
                </c:pt>
                <c:pt idx="6">
                  <c:v>61073</c:v>
                </c:pt>
                <c:pt idx="7">
                  <c:v>65135</c:v>
                </c:pt>
                <c:pt idx="8">
                  <c:v>66592</c:v>
                </c:pt>
                <c:pt idx="9">
                  <c:v>72348</c:v>
                </c:pt>
                <c:pt idx="10">
                  <c:v>71468</c:v>
                </c:pt>
                <c:pt idx="11">
                  <c:v>76319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58816"/>
        <c:axId val="184356176"/>
      </c:lineChart>
      <c:lineChart>
        <c:grouping val="standard"/>
        <c:varyColors val="0"/>
        <c:ser>
          <c:idx val="1"/>
          <c:order val="1"/>
          <c:tx>
            <c:strRef>
              <c:f>'Slika 7. i 8.'!$D$7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8.'!$D$8:$D$19</c:f>
              <c:numCache>
                <c:formatCode>#,##0</c:formatCode>
                <c:ptCount val="12"/>
                <c:pt idx="0">
                  <c:v>1531188510</c:v>
                </c:pt>
                <c:pt idx="1">
                  <c:v>1599270404</c:v>
                </c:pt>
                <c:pt idx="2">
                  <c:v>1780102540</c:v>
                </c:pt>
                <c:pt idx="3">
                  <c:v>1393206564</c:v>
                </c:pt>
                <c:pt idx="4">
                  <c:v>1602482975</c:v>
                </c:pt>
                <c:pt idx="5">
                  <c:v>1494021948</c:v>
                </c:pt>
                <c:pt idx="6">
                  <c:v>1539759292</c:v>
                </c:pt>
                <c:pt idx="7">
                  <c:v>1600292101</c:v>
                </c:pt>
                <c:pt idx="8">
                  <c:v>1661549189</c:v>
                </c:pt>
                <c:pt idx="9">
                  <c:v>1983810423</c:v>
                </c:pt>
                <c:pt idx="10">
                  <c:v>1751932257</c:v>
                </c:pt>
                <c:pt idx="11">
                  <c:v>1743712502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57296"/>
        <c:axId val="184356736"/>
      </c:lineChart>
      <c:catAx>
        <c:axId val="1836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356176"/>
        <c:crosses val="autoZero"/>
        <c:auto val="1"/>
        <c:lblAlgn val="ctr"/>
        <c:lblOffset val="100"/>
        <c:noMultiLvlLbl val="0"/>
      </c:catAx>
      <c:valAx>
        <c:axId val="184356176"/>
        <c:scaling>
          <c:orientation val="minMax"/>
          <c:max val="8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658816"/>
        <c:crosses val="autoZero"/>
        <c:crossBetween val="between"/>
        <c:majorUnit val="8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3567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3572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435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5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8.'!$E$8:$E$19</c:f>
              <c:numCache>
                <c:formatCode>#,##0</c:formatCode>
                <c:ptCount val="12"/>
                <c:pt idx="0">
                  <c:v>260893</c:v>
                </c:pt>
                <c:pt idx="1">
                  <c:v>265587</c:v>
                </c:pt>
                <c:pt idx="2">
                  <c:v>295120</c:v>
                </c:pt>
                <c:pt idx="3">
                  <c:v>278515</c:v>
                </c:pt>
                <c:pt idx="4">
                  <c:v>305663</c:v>
                </c:pt>
                <c:pt idx="5">
                  <c:v>295892</c:v>
                </c:pt>
                <c:pt idx="6">
                  <c:v>296689</c:v>
                </c:pt>
                <c:pt idx="7">
                  <c:v>288872</c:v>
                </c:pt>
                <c:pt idx="8">
                  <c:v>293004</c:v>
                </c:pt>
                <c:pt idx="9">
                  <c:v>302507</c:v>
                </c:pt>
                <c:pt idx="10">
                  <c:v>296868</c:v>
                </c:pt>
                <c:pt idx="11">
                  <c:v>290161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0656"/>
        <c:axId val="184361216"/>
      </c:lineChart>
      <c:lineChart>
        <c:grouping val="standard"/>
        <c:varyColors val="0"/>
        <c:ser>
          <c:idx val="1"/>
          <c:order val="1"/>
          <c:tx>
            <c:strRef>
              <c:f>'Slika 7. i 8.'!$F$7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8.'!$F$8:$F$19</c:f>
              <c:numCache>
                <c:formatCode>#,##0</c:formatCode>
                <c:ptCount val="12"/>
                <c:pt idx="0">
                  <c:v>18887489921</c:v>
                </c:pt>
                <c:pt idx="1">
                  <c:v>15430918129</c:v>
                </c:pt>
                <c:pt idx="2">
                  <c:v>21019198871</c:v>
                </c:pt>
                <c:pt idx="3">
                  <c:v>19865118301</c:v>
                </c:pt>
                <c:pt idx="4">
                  <c:v>20470603591</c:v>
                </c:pt>
                <c:pt idx="5">
                  <c:v>22158276936</c:v>
                </c:pt>
                <c:pt idx="6">
                  <c:v>22527550419</c:v>
                </c:pt>
                <c:pt idx="7">
                  <c:v>18761651867</c:v>
                </c:pt>
                <c:pt idx="8">
                  <c:v>22778651688</c:v>
                </c:pt>
                <c:pt idx="9">
                  <c:v>19942640638</c:v>
                </c:pt>
                <c:pt idx="10">
                  <c:v>27892516603</c:v>
                </c:pt>
                <c:pt idx="11">
                  <c:v>26571501825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2336"/>
        <c:axId val="184361776"/>
      </c:lineChart>
      <c:catAx>
        <c:axId val="18436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361216"/>
        <c:crosses val="autoZero"/>
        <c:auto val="1"/>
        <c:lblAlgn val="ctr"/>
        <c:lblOffset val="100"/>
        <c:noMultiLvlLbl val="0"/>
      </c:catAx>
      <c:valAx>
        <c:axId val="184361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3606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3617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3623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436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6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9.'!$A$7:$A$42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9.'!$B$7:$B$42</c:f>
              <c:numCache>
                <c:formatCode>#,##0</c:formatCode>
                <c:ptCount val="36"/>
                <c:pt idx="0">
                  <c:v>19220610</c:v>
                </c:pt>
                <c:pt idx="1">
                  <c:v>19222624</c:v>
                </c:pt>
                <c:pt idx="2">
                  <c:v>21268974</c:v>
                </c:pt>
                <c:pt idx="3">
                  <c:v>20706860</c:v>
                </c:pt>
                <c:pt idx="4">
                  <c:v>20712268</c:v>
                </c:pt>
                <c:pt idx="5">
                  <c:v>21645519</c:v>
                </c:pt>
                <c:pt idx="6">
                  <c:v>22284524</c:v>
                </c:pt>
                <c:pt idx="7">
                  <c:v>20290763</c:v>
                </c:pt>
                <c:pt idx="8">
                  <c:v>21713845</c:v>
                </c:pt>
                <c:pt idx="9">
                  <c:v>21644419</c:v>
                </c:pt>
                <c:pt idx="10">
                  <c:v>21963607</c:v>
                </c:pt>
                <c:pt idx="11">
                  <c:v>23310223</c:v>
                </c:pt>
                <c:pt idx="12">
                  <c:v>19572521</c:v>
                </c:pt>
                <c:pt idx="13">
                  <c:v>20759023</c:v>
                </c:pt>
                <c:pt idx="14">
                  <c:v>21787052</c:v>
                </c:pt>
                <c:pt idx="15">
                  <c:v>22104496</c:v>
                </c:pt>
                <c:pt idx="16">
                  <c:v>22734115</c:v>
                </c:pt>
                <c:pt idx="17">
                  <c:v>22591351</c:v>
                </c:pt>
                <c:pt idx="18">
                  <c:v>22761999</c:v>
                </c:pt>
                <c:pt idx="19">
                  <c:v>23124542</c:v>
                </c:pt>
                <c:pt idx="20">
                  <c:v>22597018</c:v>
                </c:pt>
                <c:pt idx="21">
                  <c:v>22781413</c:v>
                </c:pt>
                <c:pt idx="22">
                  <c:v>22468079</c:v>
                </c:pt>
                <c:pt idx="23">
                  <c:v>22513391</c:v>
                </c:pt>
                <c:pt idx="24">
                  <c:v>20955308</c:v>
                </c:pt>
                <c:pt idx="25">
                  <c:v>21461617</c:v>
                </c:pt>
                <c:pt idx="26">
                  <c:v>23269404</c:v>
                </c:pt>
                <c:pt idx="27">
                  <c:v>21975919</c:v>
                </c:pt>
                <c:pt idx="28">
                  <c:v>23762893</c:v>
                </c:pt>
                <c:pt idx="29">
                  <c:v>23056687</c:v>
                </c:pt>
                <c:pt idx="30">
                  <c:v>23665466</c:v>
                </c:pt>
                <c:pt idx="31">
                  <c:v>23624678</c:v>
                </c:pt>
                <c:pt idx="32">
                  <c:v>23058372</c:v>
                </c:pt>
                <c:pt idx="33">
                  <c:v>23944573</c:v>
                </c:pt>
                <c:pt idx="34">
                  <c:v>23435554</c:v>
                </c:pt>
                <c:pt idx="35">
                  <c:v>24037316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30432"/>
        <c:axId val="184830992"/>
      </c:lineChart>
      <c:lineChart>
        <c:grouping val="standard"/>
        <c:varyColors val="0"/>
        <c:ser>
          <c:idx val="1"/>
          <c:order val="1"/>
          <c:tx>
            <c:strRef>
              <c:f>'Slika 9.'!$C$5:$C$6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9.'!$A$7:$A$42</c:f>
              <c:numCache>
                <c:formatCode>[$-41A]mmm/\ 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'Slika 9.'!$C$7:$C$42</c:f>
              <c:numCache>
                <c:formatCode>#,##0</c:formatCode>
                <c:ptCount val="36"/>
                <c:pt idx="0">
                  <c:v>117746193371</c:v>
                </c:pt>
                <c:pt idx="1">
                  <c:v>114441111216</c:v>
                </c:pt>
                <c:pt idx="2">
                  <c:v>129454132390</c:v>
                </c:pt>
                <c:pt idx="3">
                  <c:v>120641602223</c:v>
                </c:pt>
                <c:pt idx="4">
                  <c:v>118288066919</c:v>
                </c:pt>
                <c:pt idx="5">
                  <c:v>131829213732</c:v>
                </c:pt>
                <c:pt idx="6">
                  <c:v>150111362301</c:v>
                </c:pt>
                <c:pt idx="7">
                  <c:v>118997367052</c:v>
                </c:pt>
                <c:pt idx="8">
                  <c:v>136632827175</c:v>
                </c:pt>
                <c:pt idx="9">
                  <c:v>127247829387</c:v>
                </c:pt>
                <c:pt idx="10">
                  <c:v>125276171726</c:v>
                </c:pt>
                <c:pt idx="11">
                  <c:v>160656578163</c:v>
                </c:pt>
                <c:pt idx="12">
                  <c:v>111090376248</c:v>
                </c:pt>
                <c:pt idx="13">
                  <c:v>116378446595</c:v>
                </c:pt>
                <c:pt idx="14">
                  <c:v>131584930167</c:v>
                </c:pt>
                <c:pt idx="15">
                  <c:v>124543079861</c:v>
                </c:pt>
                <c:pt idx="16">
                  <c:v>126918216740</c:v>
                </c:pt>
                <c:pt idx="17">
                  <c:v>133149960530</c:v>
                </c:pt>
                <c:pt idx="18">
                  <c:v>134714118502</c:v>
                </c:pt>
                <c:pt idx="19">
                  <c:v>134633288535</c:v>
                </c:pt>
                <c:pt idx="20">
                  <c:v>140121857616</c:v>
                </c:pt>
                <c:pt idx="21">
                  <c:v>129746620058</c:v>
                </c:pt>
                <c:pt idx="22">
                  <c:v>130521661308</c:v>
                </c:pt>
                <c:pt idx="23">
                  <c:v>130853448053</c:v>
                </c:pt>
                <c:pt idx="24">
                  <c:v>122855794030</c:v>
                </c:pt>
                <c:pt idx="25">
                  <c:v>123603229830</c:v>
                </c:pt>
                <c:pt idx="26">
                  <c:v>131528207018</c:v>
                </c:pt>
                <c:pt idx="27">
                  <c:v>116406144000</c:v>
                </c:pt>
                <c:pt idx="28">
                  <c:v>127640301569</c:v>
                </c:pt>
                <c:pt idx="29">
                  <c:v>132477081553</c:v>
                </c:pt>
                <c:pt idx="30">
                  <c:v>139646263894</c:v>
                </c:pt>
                <c:pt idx="31">
                  <c:v>133973176746</c:v>
                </c:pt>
                <c:pt idx="32">
                  <c:v>133587855297</c:v>
                </c:pt>
                <c:pt idx="33">
                  <c:v>133678509664</c:v>
                </c:pt>
                <c:pt idx="34">
                  <c:v>146779437330</c:v>
                </c:pt>
                <c:pt idx="35">
                  <c:v>142549286593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32112"/>
        <c:axId val="184831552"/>
      </c:lineChart>
      <c:dateAx>
        <c:axId val="1848304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830992"/>
        <c:crosses val="autoZero"/>
        <c:auto val="1"/>
        <c:lblOffset val="100"/>
        <c:baseTimeUnit val="months"/>
      </c:dateAx>
      <c:valAx>
        <c:axId val="1848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8304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8315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8321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48321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48315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11.'!$C$7:$C$18</c:f>
              <c:numCache>
                <c:formatCode>#,##0</c:formatCode>
                <c:ptCount val="12"/>
                <c:pt idx="0">
                  <c:v>10821125</c:v>
                </c:pt>
                <c:pt idx="1">
                  <c:v>10691499</c:v>
                </c:pt>
                <c:pt idx="2">
                  <c:v>11835240</c:v>
                </c:pt>
                <c:pt idx="3">
                  <c:v>10949115</c:v>
                </c:pt>
                <c:pt idx="4">
                  <c:v>11627274</c:v>
                </c:pt>
                <c:pt idx="5">
                  <c:v>11433529</c:v>
                </c:pt>
                <c:pt idx="6">
                  <c:v>11531243</c:v>
                </c:pt>
                <c:pt idx="7">
                  <c:v>11112689</c:v>
                </c:pt>
                <c:pt idx="8">
                  <c:v>11707952</c:v>
                </c:pt>
                <c:pt idx="9">
                  <c:v>12120155</c:v>
                </c:pt>
                <c:pt idx="10">
                  <c:v>11802100</c:v>
                </c:pt>
                <c:pt idx="11">
                  <c:v>11800187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35472"/>
        <c:axId val="184935424"/>
      </c:lineChart>
      <c:lineChart>
        <c:grouping val="standard"/>
        <c:varyColors val="0"/>
        <c:ser>
          <c:idx val="1"/>
          <c:order val="1"/>
          <c:tx>
            <c:strRef>
              <c:f>'Slika 10. i 11.'!$D$6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11.'!$D$7:$D$18</c:f>
              <c:numCache>
                <c:formatCode>#,##0</c:formatCode>
                <c:ptCount val="12"/>
                <c:pt idx="0">
                  <c:v>8759810238</c:v>
                </c:pt>
                <c:pt idx="1">
                  <c:v>9038336588</c:v>
                </c:pt>
                <c:pt idx="2">
                  <c:v>10029907827</c:v>
                </c:pt>
                <c:pt idx="3">
                  <c:v>8956813346</c:v>
                </c:pt>
                <c:pt idx="4">
                  <c:v>9749173580</c:v>
                </c:pt>
                <c:pt idx="5">
                  <c:v>9336933367</c:v>
                </c:pt>
                <c:pt idx="6">
                  <c:v>9936326981</c:v>
                </c:pt>
                <c:pt idx="7">
                  <c:v>9030248875</c:v>
                </c:pt>
                <c:pt idx="8">
                  <c:v>9543758099</c:v>
                </c:pt>
                <c:pt idx="9">
                  <c:v>10233352453</c:v>
                </c:pt>
                <c:pt idx="10">
                  <c:v>10595931272</c:v>
                </c:pt>
                <c:pt idx="11">
                  <c:v>10724904362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6544"/>
        <c:axId val="184935984"/>
      </c:lineChart>
      <c:catAx>
        <c:axId val="18483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935424"/>
        <c:crosses val="autoZero"/>
        <c:auto val="1"/>
        <c:lblAlgn val="ctr"/>
        <c:lblOffset val="100"/>
        <c:noMultiLvlLbl val="0"/>
      </c:catAx>
      <c:valAx>
        <c:axId val="184935424"/>
        <c:scaling>
          <c:orientation val="minMax"/>
          <c:min val="9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835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49359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49365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493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35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42862</xdr:rowOff>
    </xdr:from>
    <xdr:to>
      <xdr:col>3</xdr:col>
      <xdr:colOff>962025</xdr:colOff>
      <xdr:row>65</xdr:row>
      <xdr:rowOff>71437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61232</xdr:colOff>
      <xdr:row>24</xdr:row>
      <xdr:rowOff>94570</xdr:rowOff>
    </xdr:from>
    <xdr:to>
      <xdr:col>5</xdr:col>
      <xdr:colOff>367393</xdr:colOff>
      <xdr:row>41</xdr:row>
      <xdr:rowOff>61913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46</xdr:row>
      <xdr:rowOff>108176</xdr:rowOff>
    </xdr:from>
    <xdr:to>
      <xdr:col>5</xdr:col>
      <xdr:colOff>421821</xdr:colOff>
      <xdr:row>63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68</xdr:row>
      <xdr:rowOff>40141</xdr:rowOff>
    </xdr:from>
    <xdr:to>
      <xdr:col>5</xdr:col>
      <xdr:colOff>489858</xdr:colOff>
      <xdr:row>85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42862</xdr:rowOff>
    </xdr:from>
    <xdr:to>
      <xdr:col>3</xdr:col>
      <xdr:colOff>962025</xdr:colOff>
      <xdr:row>63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46</xdr:row>
      <xdr:rowOff>80962</xdr:rowOff>
    </xdr:from>
    <xdr:to>
      <xdr:col>3</xdr:col>
      <xdr:colOff>952500</xdr:colOff>
      <xdr:row>63</xdr:row>
      <xdr:rowOff>128587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48</xdr:row>
      <xdr:rowOff>33337</xdr:rowOff>
    </xdr:from>
    <xdr:to>
      <xdr:col>3</xdr:col>
      <xdr:colOff>952500</xdr:colOff>
      <xdr:row>65</xdr:row>
      <xdr:rowOff>80962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48</xdr:row>
      <xdr:rowOff>128587</xdr:rowOff>
    </xdr:from>
    <xdr:to>
      <xdr:col>4</xdr:col>
      <xdr:colOff>489857</xdr:colOff>
      <xdr:row>65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21</xdr:row>
      <xdr:rowOff>101372</xdr:rowOff>
    </xdr:from>
    <xdr:to>
      <xdr:col>7</xdr:col>
      <xdr:colOff>748394</xdr:colOff>
      <xdr:row>38</xdr:row>
      <xdr:rowOff>68715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22</xdr:row>
      <xdr:rowOff>114981</xdr:rowOff>
    </xdr:from>
    <xdr:to>
      <xdr:col>6</xdr:col>
      <xdr:colOff>394606</xdr:colOff>
      <xdr:row>38</xdr:row>
      <xdr:rowOff>82323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23</xdr:row>
      <xdr:rowOff>135391</xdr:rowOff>
    </xdr:from>
    <xdr:to>
      <xdr:col>6</xdr:col>
      <xdr:colOff>299357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23</xdr:row>
      <xdr:rowOff>142194</xdr:rowOff>
    </xdr:from>
    <xdr:to>
      <xdr:col>6</xdr:col>
      <xdr:colOff>149678</xdr:colOff>
      <xdr:row>40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23</xdr:row>
      <xdr:rowOff>135391</xdr:rowOff>
    </xdr:from>
    <xdr:to>
      <xdr:col>6</xdr:col>
      <xdr:colOff>496660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17</xdr:row>
      <xdr:rowOff>88900</xdr:rowOff>
    </xdr:from>
    <xdr:to>
      <xdr:col>5</xdr:col>
      <xdr:colOff>706438</xdr:colOff>
      <xdr:row>34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21</xdr:row>
      <xdr:rowOff>128588</xdr:rowOff>
    </xdr:from>
    <xdr:to>
      <xdr:col>5</xdr:col>
      <xdr:colOff>122464</xdr:colOff>
      <xdr:row>38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131885</xdr:colOff>
      <xdr:row>23</xdr:row>
      <xdr:rowOff>5861</xdr:rowOff>
    </xdr:from>
    <xdr:to>
      <xdr:col>5</xdr:col>
      <xdr:colOff>190500</xdr:colOff>
      <xdr:row>40</xdr:row>
      <xdr:rowOff>8792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65</xdr:row>
      <xdr:rowOff>122634</xdr:rowOff>
    </xdr:from>
    <xdr:to>
      <xdr:col>6</xdr:col>
      <xdr:colOff>434577</xdr:colOff>
      <xdr:row>82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40</xdr:row>
      <xdr:rowOff>46158</xdr:rowOff>
    </xdr:from>
    <xdr:to>
      <xdr:col>5</xdr:col>
      <xdr:colOff>329711</xdr:colOff>
      <xdr:row>57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22</xdr:row>
      <xdr:rowOff>156064</xdr:rowOff>
    </xdr:from>
    <xdr:to>
      <xdr:col>5</xdr:col>
      <xdr:colOff>227134</xdr:colOff>
      <xdr:row>39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64</xdr:row>
      <xdr:rowOff>137692</xdr:rowOff>
    </xdr:from>
    <xdr:to>
      <xdr:col>4</xdr:col>
      <xdr:colOff>668152</xdr:colOff>
      <xdr:row>81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48</xdr:row>
      <xdr:rowOff>42862</xdr:rowOff>
    </xdr:from>
    <xdr:to>
      <xdr:col>3</xdr:col>
      <xdr:colOff>1047750</xdr:colOff>
      <xdr:row>65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23</xdr:row>
      <xdr:rowOff>19731</xdr:rowOff>
    </xdr:from>
    <xdr:to>
      <xdr:col>5</xdr:col>
      <xdr:colOff>319767</xdr:colOff>
      <xdr:row>39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24</xdr:row>
      <xdr:rowOff>16852</xdr:rowOff>
    </xdr:from>
    <xdr:to>
      <xdr:col>4</xdr:col>
      <xdr:colOff>344365</xdr:colOff>
      <xdr:row>41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148998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119062</xdr:rowOff>
    </xdr:from>
    <xdr:to>
      <xdr:col>3</xdr:col>
      <xdr:colOff>923925</xdr:colOff>
      <xdr:row>65</xdr:row>
      <xdr:rowOff>4762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68038</xdr:colOff>
      <xdr:row>46</xdr:row>
      <xdr:rowOff>33337</xdr:rowOff>
    </xdr:from>
    <xdr:to>
      <xdr:col>5</xdr:col>
      <xdr:colOff>27217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23</xdr:row>
      <xdr:rowOff>15875</xdr:rowOff>
    </xdr:from>
    <xdr:to>
      <xdr:col>5</xdr:col>
      <xdr:colOff>336550</xdr:colOff>
      <xdr:row>39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46</xdr:row>
      <xdr:rowOff>9525</xdr:rowOff>
    </xdr:from>
    <xdr:to>
      <xdr:col>5</xdr:col>
      <xdr:colOff>374650</xdr:colOff>
      <xdr:row>62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47625</xdr:rowOff>
    </xdr:from>
    <xdr:to>
      <xdr:col>5</xdr:col>
      <xdr:colOff>381000</xdr:colOff>
      <xdr:row>83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23</xdr:row>
      <xdr:rowOff>53748</xdr:rowOff>
    </xdr:from>
    <xdr:to>
      <xdr:col>4</xdr:col>
      <xdr:colOff>1095374</xdr:colOff>
      <xdr:row>40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46</xdr:row>
      <xdr:rowOff>12927</xdr:rowOff>
    </xdr:from>
    <xdr:to>
      <xdr:col>4</xdr:col>
      <xdr:colOff>1108982</xdr:colOff>
      <xdr:row>62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86</xdr:row>
      <xdr:rowOff>80961</xdr:rowOff>
    </xdr:from>
    <xdr:to>
      <xdr:col>4</xdr:col>
      <xdr:colOff>925285</xdr:colOff>
      <xdr:row>103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109</xdr:row>
      <xdr:rowOff>46945</xdr:rowOff>
    </xdr:from>
    <xdr:to>
      <xdr:col>4</xdr:col>
      <xdr:colOff>938892</xdr:colOff>
      <xdr:row>126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45</xdr:row>
      <xdr:rowOff>90487</xdr:rowOff>
    </xdr:from>
    <xdr:to>
      <xdr:col>3</xdr:col>
      <xdr:colOff>971550</xdr:colOff>
      <xdr:row>62</xdr:row>
      <xdr:rowOff>138112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brkljac\AppData\Local\Microsoft\Windows\Temporary%20Internet%20Files\Content.Outlook\G2MT8BMD\Platne%20transakcije%20i%20ra&#269;uni%20u%20RH%20dodatak%20-%202017.%20Z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lika 35"/>
      <sheetName val="Slika 36"/>
      <sheetName val="Slika 37"/>
      <sheetName val="Slika 38"/>
      <sheetName val="Slika 39"/>
      <sheetName val="Slika 40"/>
      <sheetName val="Slika 41"/>
      <sheetName val="Slika 42"/>
      <sheetName val="Slika 43 i 44."/>
      <sheetName val="Tablica 5."/>
      <sheetName val="Slika 45"/>
      <sheetName val="Tablica 6."/>
      <sheetName val="Tablica 7."/>
      <sheetName val="Slika 46 i 47."/>
      <sheetName val="Slika 48"/>
      <sheetName val="Slika 49"/>
      <sheetName val="Tablica 8."/>
    </sheetNames>
    <sheetDataSet>
      <sheetData sheetId="0">
        <row r="5">
          <cell r="C5" t="str">
            <v>Broj transakcija – lijevo</v>
          </cell>
          <cell r="D5" t="str">
            <v>Vrijednost transakcija – desno</v>
          </cell>
        </row>
        <row r="6">
          <cell r="B6" t="str">
            <v>siječanj</v>
          </cell>
          <cell r="C6">
            <v>2012651</v>
          </cell>
          <cell r="D6">
            <v>468450577</v>
          </cell>
        </row>
        <row r="7">
          <cell r="B7" t="str">
            <v>veljača</v>
          </cell>
          <cell r="C7">
            <v>1956653</v>
          </cell>
          <cell r="D7">
            <v>467947543</v>
          </cell>
        </row>
        <row r="8">
          <cell r="B8" t="str">
            <v>ožujak</v>
          </cell>
          <cell r="C8">
            <v>2091317</v>
          </cell>
          <cell r="D8">
            <v>486187360</v>
          </cell>
        </row>
        <row r="9">
          <cell r="B9" t="str">
            <v>travanj</v>
          </cell>
          <cell r="C9">
            <v>2055520</v>
          </cell>
          <cell r="D9">
            <v>442206919</v>
          </cell>
        </row>
        <row r="10">
          <cell r="B10" t="str">
            <v>svibanj</v>
          </cell>
          <cell r="C10">
            <v>2095838</v>
          </cell>
          <cell r="D10">
            <v>451622574</v>
          </cell>
        </row>
        <row r="11">
          <cell r="B11" t="str">
            <v>lipanj</v>
          </cell>
          <cell r="C11">
            <v>2044446</v>
          </cell>
          <cell r="D11">
            <v>430230423</v>
          </cell>
        </row>
        <row r="12">
          <cell r="B12" t="str">
            <v>srpanj</v>
          </cell>
          <cell r="C12">
            <v>2077945</v>
          </cell>
          <cell r="D12">
            <v>455458534</v>
          </cell>
        </row>
        <row r="13">
          <cell r="B13" t="str">
            <v>kolovoz</v>
          </cell>
          <cell r="C13">
            <v>2014657</v>
          </cell>
          <cell r="D13">
            <v>476035763</v>
          </cell>
        </row>
        <row r="14">
          <cell r="B14" t="str">
            <v>rujan</v>
          </cell>
          <cell r="C14">
            <v>2072652</v>
          </cell>
          <cell r="D14">
            <v>454028319</v>
          </cell>
        </row>
        <row r="15">
          <cell r="B15" t="str">
            <v>listopad</v>
          </cell>
          <cell r="C15">
            <v>2152337</v>
          </cell>
          <cell r="D15">
            <v>450468146</v>
          </cell>
        </row>
        <row r="16">
          <cell r="B16" t="str">
            <v>studeni</v>
          </cell>
          <cell r="C16">
            <v>2041116</v>
          </cell>
          <cell r="D16">
            <v>445041553</v>
          </cell>
        </row>
        <row r="17">
          <cell r="B17" t="str">
            <v>prosinac</v>
          </cell>
          <cell r="C17">
            <v>2027662</v>
          </cell>
          <cell r="D17">
            <v>455561485</v>
          </cell>
        </row>
      </sheetData>
      <sheetData sheetId="1">
        <row r="6">
          <cell r="C6" t="str">
            <v>Broj transakcija – lijevo</v>
          </cell>
          <cell r="D6" t="str">
            <v>Vrijednost transakcija – desno</v>
          </cell>
        </row>
        <row r="7">
          <cell r="B7" t="str">
            <v>siječanj</v>
          </cell>
          <cell r="C7">
            <v>9528</v>
          </cell>
          <cell r="D7">
            <v>13799753</v>
          </cell>
        </row>
        <row r="8">
          <cell r="B8" t="str">
            <v>veljača</v>
          </cell>
          <cell r="C8">
            <v>10076</v>
          </cell>
          <cell r="D8">
            <v>14678717</v>
          </cell>
        </row>
        <row r="9">
          <cell r="B9" t="str">
            <v>ožujak</v>
          </cell>
          <cell r="C9">
            <v>11644</v>
          </cell>
          <cell r="D9">
            <v>16318030</v>
          </cell>
        </row>
        <row r="10">
          <cell r="B10" t="str">
            <v>travanj</v>
          </cell>
          <cell r="C10">
            <v>10355</v>
          </cell>
          <cell r="D10">
            <v>15129407</v>
          </cell>
        </row>
        <row r="11">
          <cell r="B11" t="str">
            <v>svibanj</v>
          </cell>
          <cell r="C11">
            <v>12131</v>
          </cell>
          <cell r="D11">
            <v>16876704</v>
          </cell>
        </row>
        <row r="12">
          <cell r="B12" t="str">
            <v>lipanj</v>
          </cell>
          <cell r="C12">
            <v>12218</v>
          </cell>
          <cell r="D12">
            <v>17338502</v>
          </cell>
        </row>
        <row r="13">
          <cell r="B13" t="str">
            <v>srpanj</v>
          </cell>
          <cell r="C13">
            <v>12682</v>
          </cell>
          <cell r="D13">
            <v>19758141</v>
          </cell>
        </row>
        <row r="14">
          <cell r="B14" t="str">
            <v>kolovoz</v>
          </cell>
          <cell r="C14">
            <v>12966</v>
          </cell>
          <cell r="D14">
            <v>20057140</v>
          </cell>
        </row>
        <row r="15">
          <cell r="B15" t="str">
            <v>rujan</v>
          </cell>
          <cell r="C15">
            <v>11138</v>
          </cell>
          <cell r="D15">
            <v>16995418</v>
          </cell>
        </row>
        <row r="16">
          <cell r="B16" t="str">
            <v>listopad</v>
          </cell>
          <cell r="C16">
            <v>10781</v>
          </cell>
          <cell r="D16">
            <v>15676360</v>
          </cell>
        </row>
        <row r="17">
          <cell r="B17" t="str">
            <v>studeni</v>
          </cell>
          <cell r="C17">
            <v>10182</v>
          </cell>
          <cell r="D17">
            <v>14572590</v>
          </cell>
        </row>
        <row r="18">
          <cell r="B18" t="str">
            <v>prosinac</v>
          </cell>
          <cell r="C18">
            <v>11819</v>
          </cell>
          <cell r="D18">
            <v>16124955</v>
          </cell>
        </row>
      </sheetData>
      <sheetData sheetId="2">
        <row r="7">
          <cell r="C7" t="str">
            <v>Broj transakcija – lijevo</v>
          </cell>
          <cell r="D7" t="str">
            <v>Vrijednost transakcija – desno</v>
          </cell>
        </row>
        <row r="8">
          <cell r="B8" t="str">
            <v>siječanj</v>
          </cell>
          <cell r="C8">
            <v>873</v>
          </cell>
          <cell r="D8">
            <v>1983203</v>
          </cell>
        </row>
        <row r="9">
          <cell r="B9" t="str">
            <v>veljača</v>
          </cell>
          <cell r="C9">
            <v>882</v>
          </cell>
          <cell r="D9">
            <v>1831256</v>
          </cell>
        </row>
        <row r="10">
          <cell r="B10" t="str">
            <v>ožujak</v>
          </cell>
          <cell r="C10">
            <v>1124</v>
          </cell>
          <cell r="D10">
            <v>2515634</v>
          </cell>
        </row>
        <row r="11">
          <cell r="B11" t="str">
            <v>travanj</v>
          </cell>
          <cell r="C11">
            <v>936</v>
          </cell>
          <cell r="D11">
            <v>2222979</v>
          </cell>
        </row>
        <row r="12">
          <cell r="B12" t="str">
            <v>svibanj</v>
          </cell>
          <cell r="C12">
            <v>1170</v>
          </cell>
          <cell r="D12">
            <v>2561155</v>
          </cell>
        </row>
        <row r="13">
          <cell r="B13" t="str">
            <v>lipanj</v>
          </cell>
          <cell r="C13">
            <v>1184</v>
          </cell>
          <cell r="D13">
            <v>2510036</v>
          </cell>
        </row>
        <row r="14">
          <cell r="B14" t="str">
            <v>srpanj</v>
          </cell>
          <cell r="C14">
            <v>1225</v>
          </cell>
          <cell r="D14">
            <v>2783614</v>
          </cell>
        </row>
        <row r="15">
          <cell r="B15" t="str">
            <v>kolovoz</v>
          </cell>
          <cell r="C15">
            <v>1178</v>
          </cell>
          <cell r="D15">
            <v>2470171</v>
          </cell>
        </row>
        <row r="16">
          <cell r="B16" t="str">
            <v>rujan</v>
          </cell>
          <cell r="C16">
            <v>1065</v>
          </cell>
          <cell r="D16">
            <v>2472631</v>
          </cell>
        </row>
        <row r="17">
          <cell r="B17" t="str">
            <v>listopad</v>
          </cell>
          <cell r="C17">
            <v>1109</v>
          </cell>
          <cell r="D17">
            <v>2427677</v>
          </cell>
        </row>
        <row r="18">
          <cell r="B18" t="str">
            <v>studeni</v>
          </cell>
          <cell r="C18">
            <v>1049</v>
          </cell>
          <cell r="D18">
            <v>2473925</v>
          </cell>
        </row>
        <row r="19">
          <cell r="B19" t="str">
            <v>prosinac</v>
          </cell>
          <cell r="C19">
            <v>1132</v>
          </cell>
          <cell r="D19">
            <v>2488511</v>
          </cell>
        </row>
      </sheetData>
      <sheetData sheetId="3">
        <row r="7">
          <cell r="C7" t="str">
            <v xml:space="preserve">   Broj transakcija – lijevo</v>
          </cell>
          <cell r="D7" t="str">
            <v xml:space="preserve">    Vrijednost transakcija – desno</v>
          </cell>
        </row>
        <row r="8">
          <cell r="B8" t="str">
            <v>siječanj</v>
          </cell>
          <cell r="C8">
            <v>644</v>
          </cell>
          <cell r="D8">
            <v>1921122</v>
          </cell>
        </row>
        <row r="9">
          <cell r="B9" t="str">
            <v>veljača</v>
          </cell>
          <cell r="C9">
            <v>662</v>
          </cell>
          <cell r="D9">
            <v>1864995</v>
          </cell>
        </row>
        <row r="10">
          <cell r="B10" t="str">
            <v>ožujak</v>
          </cell>
          <cell r="C10">
            <v>709</v>
          </cell>
          <cell r="D10">
            <v>1900770</v>
          </cell>
        </row>
        <row r="11">
          <cell r="B11" t="str">
            <v>travanj</v>
          </cell>
          <cell r="C11">
            <v>684</v>
          </cell>
          <cell r="D11">
            <v>1736362</v>
          </cell>
        </row>
        <row r="12">
          <cell r="B12" t="str">
            <v>svibanj</v>
          </cell>
          <cell r="C12">
            <v>624</v>
          </cell>
          <cell r="D12">
            <v>1692129</v>
          </cell>
        </row>
        <row r="13">
          <cell r="B13" t="str">
            <v>lipanj</v>
          </cell>
          <cell r="C13">
            <v>669</v>
          </cell>
          <cell r="D13">
            <v>1705210</v>
          </cell>
        </row>
        <row r="14">
          <cell r="B14" t="str">
            <v>srpanj</v>
          </cell>
          <cell r="C14">
            <v>556</v>
          </cell>
          <cell r="D14">
            <v>1342774</v>
          </cell>
        </row>
        <row r="15">
          <cell r="B15" t="str">
            <v>kolovoz</v>
          </cell>
          <cell r="C15">
            <v>604</v>
          </cell>
          <cell r="D15">
            <v>1264305</v>
          </cell>
        </row>
        <row r="16">
          <cell r="B16" t="str">
            <v>rujan</v>
          </cell>
          <cell r="C16">
            <v>544</v>
          </cell>
          <cell r="D16">
            <v>1199563</v>
          </cell>
        </row>
        <row r="17">
          <cell r="B17" t="str">
            <v>listopad</v>
          </cell>
          <cell r="C17">
            <v>583</v>
          </cell>
          <cell r="D17">
            <v>1195431</v>
          </cell>
        </row>
        <row r="18">
          <cell r="B18" t="str">
            <v>studeni</v>
          </cell>
          <cell r="C18">
            <v>683</v>
          </cell>
          <cell r="D18">
            <v>1449569</v>
          </cell>
        </row>
        <row r="19">
          <cell r="B19" t="str">
            <v>prosinac</v>
          </cell>
          <cell r="C19">
            <v>716</v>
          </cell>
          <cell r="D19">
            <v>1398551</v>
          </cell>
        </row>
      </sheetData>
      <sheetData sheetId="4">
        <row r="7">
          <cell r="C7" t="str">
            <v>Broj transakcija – lijevo</v>
          </cell>
          <cell r="D7" t="str">
            <v>Vrijednost transakcija – desno</v>
          </cell>
        </row>
        <row r="8">
          <cell r="B8" t="str">
            <v>siječanj</v>
          </cell>
          <cell r="C8">
            <v>17815</v>
          </cell>
          <cell r="D8">
            <v>35188888</v>
          </cell>
        </row>
        <row r="9">
          <cell r="B9" t="str">
            <v>veljača</v>
          </cell>
          <cell r="C9">
            <v>20005</v>
          </cell>
          <cell r="D9">
            <v>38494548</v>
          </cell>
        </row>
        <row r="10">
          <cell r="B10" t="str">
            <v>ožujak</v>
          </cell>
          <cell r="C10">
            <v>22288</v>
          </cell>
          <cell r="D10">
            <v>43844652</v>
          </cell>
        </row>
        <row r="11">
          <cell r="B11" t="str">
            <v>travanj</v>
          </cell>
          <cell r="C11">
            <v>19527</v>
          </cell>
          <cell r="D11">
            <v>38344341</v>
          </cell>
        </row>
        <row r="12">
          <cell r="B12" t="str">
            <v>svibanj</v>
          </cell>
          <cell r="C12">
            <v>20546</v>
          </cell>
          <cell r="D12">
            <v>41121592</v>
          </cell>
        </row>
        <row r="13">
          <cell r="B13" t="str">
            <v>lipanj</v>
          </cell>
          <cell r="C13">
            <v>20176</v>
          </cell>
          <cell r="D13">
            <v>40045087</v>
          </cell>
        </row>
        <row r="14">
          <cell r="B14" t="str">
            <v>srpanj</v>
          </cell>
          <cell r="C14">
            <v>19217</v>
          </cell>
          <cell r="D14">
            <v>40351868</v>
          </cell>
        </row>
        <row r="15">
          <cell r="B15" t="str">
            <v>kolovoz</v>
          </cell>
          <cell r="C15">
            <v>18544</v>
          </cell>
          <cell r="D15">
            <v>40285198</v>
          </cell>
        </row>
        <row r="16">
          <cell r="B16" t="str">
            <v>rujan</v>
          </cell>
          <cell r="C16">
            <v>18265</v>
          </cell>
          <cell r="D16">
            <v>38101787</v>
          </cell>
        </row>
        <row r="17">
          <cell r="B17" t="str">
            <v>listopad</v>
          </cell>
          <cell r="C17">
            <v>19028</v>
          </cell>
          <cell r="D17">
            <v>38751260</v>
          </cell>
        </row>
        <row r="18">
          <cell r="B18" t="str">
            <v>studeni</v>
          </cell>
          <cell r="C18">
            <v>18570</v>
          </cell>
          <cell r="D18">
            <v>38285876</v>
          </cell>
        </row>
        <row r="19">
          <cell r="B19" t="str">
            <v>prosinac</v>
          </cell>
          <cell r="C19">
            <v>22133</v>
          </cell>
          <cell r="D19">
            <v>41211273</v>
          </cell>
        </row>
      </sheetData>
      <sheetData sheetId="5">
        <row r="6">
          <cell r="D6" t="str">
            <v>Broj transakcija – udio</v>
          </cell>
          <cell r="F6" t="str">
            <v>Vrijednost transakcija – udio</v>
          </cell>
        </row>
        <row r="7">
          <cell r="B7" t="str">
            <v>EUR</v>
          </cell>
          <cell r="D7">
            <v>0.58672556933779618</v>
          </cell>
          <cell r="F7">
            <v>0.55059902487400814</v>
          </cell>
        </row>
        <row r="8">
          <cell r="B8" t="str">
            <v>USD</v>
          </cell>
          <cell r="D8">
            <v>0.10076212509024086</v>
          </cell>
          <cell r="F8">
            <v>0.13100865634593994</v>
          </cell>
        </row>
        <row r="9">
          <cell r="B9" t="str">
            <v>CAD</v>
          </cell>
          <cell r="D9">
            <v>7.1372317385312065E-2</v>
          </cell>
          <cell r="F9">
            <v>7.3038280779349263E-2</v>
          </cell>
        </row>
        <row r="10">
          <cell r="B10" t="str">
            <v>AUD</v>
          </cell>
          <cell r="D10">
            <v>4.1018573209949463E-2</v>
          </cell>
          <cell r="F10">
            <v>4.7377842266525132E-2</v>
          </cell>
        </row>
        <row r="11">
          <cell r="B11" t="str">
            <v>CHF</v>
          </cell>
          <cell r="D11">
            <v>3.3385016735577873E-2</v>
          </cell>
          <cell r="F11">
            <v>3.8384615954945453E-2</v>
          </cell>
        </row>
        <row r="12">
          <cell r="B12" t="str">
            <v xml:space="preserve">Ukupno – ostale </v>
          </cell>
          <cell r="D12">
            <v>0.16673639824112357</v>
          </cell>
          <cell r="F12">
            <v>0.15959157977923205</v>
          </cell>
        </row>
      </sheetData>
      <sheetData sheetId="6">
        <row r="5">
          <cell r="C5" t="str">
            <v>Potrošač – desno</v>
          </cell>
          <cell r="D5" t="str">
            <v xml:space="preserve">Poslovni subjekt (nepotrošač) – lijevo </v>
          </cell>
        </row>
        <row r="7">
          <cell r="B7" t="str">
            <v>siječanj</v>
          </cell>
          <cell r="C7">
            <v>1996925</v>
          </cell>
          <cell r="D7">
            <v>17659</v>
          </cell>
        </row>
        <row r="8">
          <cell r="B8" t="str">
            <v>veljača</v>
          </cell>
          <cell r="C8">
            <v>1990677</v>
          </cell>
          <cell r="D8">
            <v>15281</v>
          </cell>
        </row>
        <row r="9">
          <cell r="B9" t="str">
            <v>ožujak</v>
          </cell>
          <cell r="C9">
            <v>1988310</v>
          </cell>
          <cell r="D9">
            <v>16006</v>
          </cell>
        </row>
        <row r="10">
          <cell r="B10" t="str">
            <v>travanj</v>
          </cell>
          <cell r="C10">
            <v>1924614</v>
          </cell>
          <cell r="D10">
            <v>17874</v>
          </cell>
        </row>
        <row r="11">
          <cell r="B11" t="str">
            <v>svibanj</v>
          </cell>
          <cell r="C11">
            <v>1924017</v>
          </cell>
          <cell r="D11">
            <v>16080</v>
          </cell>
        </row>
        <row r="12">
          <cell r="B12" t="str">
            <v>lipanj</v>
          </cell>
          <cell r="C12">
            <v>1927321</v>
          </cell>
          <cell r="D12">
            <v>15926</v>
          </cell>
        </row>
        <row r="13">
          <cell r="B13" t="str">
            <v>srpanj</v>
          </cell>
          <cell r="C13">
            <v>1926641</v>
          </cell>
          <cell r="D13">
            <v>17561</v>
          </cell>
        </row>
        <row r="14">
          <cell r="B14" t="str">
            <v>kolovoz</v>
          </cell>
          <cell r="C14">
            <v>1926788</v>
          </cell>
          <cell r="D14">
            <v>15585</v>
          </cell>
        </row>
        <row r="15">
          <cell r="B15" t="str">
            <v>rujan</v>
          </cell>
          <cell r="C15">
            <v>1857726</v>
          </cell>
          <cell r="D15">
            <v>15474</v>
          </cell>
        </row>
        <row r="16">
          <cell r="B16" t="str">
            <v>listopad</v>
          </cell>
          <cell r="C16">
            <v>1860043</v>
          </cell>
          <cell r="D16">
            <v>18192</v>
          </cell>
        </row>
        <row r="17">
          <cell r="B17" t="str">
            <v>studeni</v>
          </cell>
          <cell r="C17">
            <v>1861064</v>
          </cell>
          <cell r="D17">
            <v>16383</v>
          </cell>
        </row>
        <row r="18">
          <cell r="B18" t="str">
            <v>prosinac</v>
          </cell>
          <cell r="C18">
            <v>1852933</v>
          </cell>
          <cell r="D18">
            <v>16177</v>
          </cell>
        </row>
      </sheetData>
      <sheetData sheetId="7">
        <row r="5">
          <cell r="C5" t="str">
            <v>Ukupan broj transakcija – lijevo</v>
          </cell>
          <cell r="D5" t="str">
            <v>Ukupna vrijednost transakcija – desno</v>
          </cell>
        </row>
        <row r="7">
          <cell r="B7" t="str">
            <v>siječanj</v>
          </cell>
          <cell r="C7">
            <v>4210419</v>
          </cell>
          <cell r="D7">
            <v>1616799895</v>
          </cell>
        </row>
        <row r="8">
          <cell r="B8" t="str">
            <v>veljača</v>
          </cell>
          <cell r="C8">
            <v>4149836</v>
          </cell>
          <cell r="D8">
            <v>1561429309</v>
          </cell>
        </row>
        <row r="9">
          <cell r="B9" t="str">
            <v>ožujak</v>
          </cell>
          <cell r="C9">
            <v>4314296</v>
          </cell>
          <cell r="D9">
            <v>1552181943</v>
          </cell>
        </row>
        <row r="10">
          <cell r="B10" t="str">
            <v>travanj</v>
          </cell>
          <cell r="C10">
            <v>4257736</v>
          </cell>
          <cell r="D10">
            <v>1586896658</v>
          </cell>
        </row>
        <row r="11">
          <cell r="B11" t="str">
            <v>svibanj</v>
          </cell>
          <cell r="C11">
            <v>4438136</v>
          </cell>
          <cell r="D11">
            <v>1587820341</v>
          </cell>
        </row>
        <row r="12">
          <cell r="B12" t="str">
            <v>lipanj</v>
          </cell>
          <cell r="C12">
            <v>4380361</v>
          </cell>
          <cell r="D12">
            <v>1619301420</v>
          </cell>
        </row>
        <row r="13">
          <cell r="B13" t="str">
            <v>srpanj</v>
          </cell>
          <cell r="C13">
            <v>4326247</v>
          </cell>
          <cell r="D13">
            <v>1633472791</v>
          </cell>
        </row>
        <row r="14">
          <cell r="B14" t="str">
            <v>kolovoz</v>
          </cell>
          <cell r="C14">
            <v>4226032</v>
          </cell>
          <cell r="D14">
            <v>1578420477</v>
          </cell>
        </row>
        <row r="15">
          <cell r="B15" t="str">
            <v>rujan</v>
          </cell>
          <cell r="C15">
            <v>4209637</v>
          </cell>
          <cell r="D15">
            <v>1533475649</v>
          </cell>
        </row>
        <row r="16">
          <cell r="B16" t="str">
            <v>listopad</v>
          </cell>
          <cell r="C16">
            <v>4316776</v>
          </cell>
          <cell r="D16">
            <v>1616129356</v>
          </cell>
        </row>
        <row r="17">
          <cell r="B17" t="str">
            <v>studeni</v>
          </cell>
          <cell r="C17">
            <v>4287221</v>
          </cell>
          <cell r="D17">
            <v>1621734970</v>
          </cell>
        </row>
        <row r="18">
          <cell r="B18" t="str">
            <v>prosinac</v>
          </cell>
          <cell r="C18">
            <v>4223525</v>
          </cell>
          <cell r="D18">
            <v>1625378144</v>
          </cell>
        </row>
      </sheetData>
      <sheetData sheetId="8">
        <row r="7">
          <cell r="C7" t="str">
            <v xml:space="preserve"> Broj transakcija – lijevo</v>
          </cell>
          <cell r="D7" t="str">
            <v>Vrijednost transakcija – desno</v>
          </cell>
        </row>
        <row r="9">
          <cell r="B9" t="str">
            <v>siječanj</v>
          </cell>
          <cell r="C9">
            <v>4049137</v>
          </cell>
          <cell r="D9">
            <v>1542113311</v>
          </cell>
        </row>
        <row r="10">
          <cell r="B10" t="str">
            <v>veljača</v>
          </cell>
          <cell r="C10">
            <v>3984375</v>
          </cell>
          <cell r="D10">
            <v>1493301083</v>
          </cell>
        </row>
        <row r="11">
          <cell r="B11" t="str">
            <v>ožujak</v>
          </cell>
          <cell r="C11">
            <v>4119336</v>
          </cell>
          <cell r="D11">
            <v>1477342744</v>
          </cell>
        </row>
        <row r="12">
          <cell r="B12" t="str">
            <v>travanj</v>
          </cell>
          <cell r="C12">
            <v>4074370</v>
          </cell>
          <cell r="D12">
            <v>1507949153</v>
          </cell>
        </row>
        <row r="13">
          <cell r="B13" t="str">
            <v>svibanj</v>
          </cell>
          <cell r="C13">
            <v>4212299</v>
          </cell>
          <cell r="D13">
            <v>1505786290</v>
          </cell>
        </row>
        <row r="14">
          <cell r="B14" t="str">
            <v>lipanj</v>
          </cell>
          <cell r="C14">
            <v>4174748</v>
          </cell>
          <cell r="D14">
            <v>1530864309</v>
          </cell>
        </row>
        <row r="15">
          <cell r="B15" t="str">
            <v>srpanj</v>
          </cell>
          <cell r="C15">
            <v>4101434</v>
          </cell>
          <cell r="D15">
            <v>1547558335</v>
          </cell>
        </row>
        <row r="16">
          <cell r="B16" t="str">
            <v>kolovoz</v>
          </cell>
          <cell r="C16">
            <v>4022264</v>
          </cell>
          <cell r="D16">
            <v>1497985919</v>
          </cell>
        </row>
        <row r="17">
          <cell r="B17" t="str">
            <v>rujan</v>
          </cell>
          <cell r="C17">
            <v>4009073</v>
          </cell>
          <cell r="D17">
            <v>1458391620</v>
          </cell>
        </row>
        <row r="18">
          <cell r="B18" t="str">
            <v>listopad</v>
          </cell>
          <cell r="C18">
            <v>4102592</v>
          </cell>
          <cell r="D18">
            <v>1529020081</v>
          </cell>
        </row>
        <row r="19">
          <cell r="B19" t="str">
            <v>studeni</v>
          </cell>
          <cell r="C19">
            <v>4094850</v>
          </cell>
          <cell r="D19">
            <v>1537066497</v>
          </cell>
        </row>
        <row r="20">
          <cell r="B20" t="str">
            <v>prosinac</v>
          </cell>
          <cell r="C20">
            <v>4040111</v>
          </cell>
          <cell r="D20">
            <v>1542796963</v>
          </cell>
        </row>
        <row r="48">
          <cell r="C48" t="str">
            <v xml:space="preserve"> Broj transakcija – lijevo</v>
          </cell>
          <cell r="D48" t="str">
            <v>Vrijednost transakcija – desno</v>
          </cell>
        </row>
        <row r="50">
          <cell r="B50" t="str">
            <v>siječanj</v>
          </cell>
          <cell r="C50">
            <v>161282</v>
          </cell>
          <cell r="D50">
            <v>74686584</v>
          </cell>
        </row>
        <row r="51">
          <cell r="B51" t="str">
            <v>veljača</v>
          </cell>
          <cell r="C51">
            <v>165461</v>
          </cell>
          <cell r="D51">
            <v>68128226</v>
          </cell>
        </row>
        <row r="52">
          <cell r="B52" t="str">
            <v>ožujak</v>
          </cell>
          <cell r="C52">
            <v>194960</v>
          </cell>
          <cell r="D52">
            <v>74839199</v>
          </cell>
        </row>
        <row r="53">
          <cell r="B53" t="str">
            <v>travanj</v>
          </cell>
          <cell r="C53">
            <v>183366</v>
          </cell>
          <cell r="D53">
            <v>78947505</v>
          </cell>
        </row>
        <row r="54">
          <cell r="B54" t="str">
            <v>svibanj</v>
          </cell>
          <cell r="C54">
            <v>225837</v>
          </cell>
          <cell r="D54">
            <v>82034051</v>
          </cell>
        </row>
        <row r="55">
          <cell r="B55" t="str">
            <v>lipanj</v>
          </cell>
          <cell r="C55">
            <v>205613</v>
          </cell>
          <cell r="D55">
            <v>88437111</v>
          </cell>
        </row>
        <row r="56">
          <cell r="B56" t="str">
            <v>srpanj</v>
          </cell>
          <cell r="C56">
            <v>224813</v>
          </cell>
          <cell r="D56">
            <v>85914456</v>
          </cell>
        </row>
        <row r="57">
          <cell r="B57" t="str">
            <v>kolovoz</v>
          </cell>
          <cell r="C57">
            <v>203768</v>
          </cell>
          <cell r="D57">
            <v>80434558</v>
          </cell>
        </row>
        <row r="58">
          <cell r="B58" t="str">
            <v>rujan</v>
          </cell>
          <cell r="C58">
            <v>200564</v>
          </cell>
          <cell r="D58">
            <v>75084029</v>
          </cell>
        </row>
        <row r="59">
          <cell r="B59" t="str">
            <v>listopad</v>
          </cell>
          <cell r="C59">
            <v>214184</v>
          </cell>
          <cell r="D59">
            <v>87109275</v>
          </cell>
        </row>
        <row r="60">
          <cell r="B60" t="str">
            <v>studeni</v>
          </cell>
          <cell r="C60">
            <v>192371</v>
          </cell>
          <cell r="D60">
            <v>84668473</v>
          </cell>
        </row>
        <row r="61">
          <cell r="B61" t="str">
            <v>prosinac</v>
          </cell>
          <cell r="C61">
            <v>183414</v>
          </cell>
          <cell r="D61">
            <v>82581181</v>
          </cell>
        </row>
      </sheetData>
      <sheetData sheetId="9"/>
      <sheetData sheetId="10">
        <row r="6">
          <cell r="C6" t="str">
            <v>Potrošač – lijevo</v>
          </cell>
          <cell r="D6" t="str">
            <v>Poslovni subjekt (nepotrošač) – desno</v>
          </cell>
        </row>
        <row r="7">
          <cell r="B7" t="str">
            <v>siječanj</v>
          </cell>
          <cell r="C7">
            <v>7912941</v>
          </cell>
          <cell r="D7">
            <v>404816</v>
          </cell>
        </row>
        <row r="8">
          <cell r="B8" t="str">
            <v>veljača</v>
          </cell>
          <cell r="C8">
            <v>7915814</v>
          </cell>
          <cell r="D8">
            <v>404963</v>
          </cell>
        </row>
        <row r="9">
          <cell r="B9" t="str">
            <v>ožujak</v>
          </cell>
          <cell r="C9">
            <v>7917825</v>
          </cell>
          <cell r="D9">
            <v>406552</v>
          </cell>
        </row>
        <row r="10">
          <cell r="B10" t="str">
            <v>travanj</v>
          </cell>
          <cell r="C10">
            <v>7910723</v>
          </cell>
          <cell r="D10">
            <v>409206</v>
          </cell>
        </row>
        <row r="11">
          <cell r="B11" t="str">
            <v>svibanj</v>
          </cell>
          <cell r="C11">
            <v>8163950</v>
          </cell>
          <cell r="D11">
            <v>409795</v>
          </cell>
        </row>
        <row r="12">
          <cell r="B12" t="str">
            <v>lipanj</v>
          </cell>
          <cell r="C12">
            <v>8168284</v>
          </cell>
          <cell r="D12">
            <v>410962</v>
          </cell>
        </row>
        <row r="13">
          <cell r="B13" t="str">
            <v>srpanj</v>
          </cell>
          <cell r="C13">
            <v>8180267</v>
          </cell>
          <cell r="D13">
            <v>411683</v>
          </cell>
        </row>
        <row r="14">
          <cell r="B14" t="str">
            <v>kolovoz</v>
          </cell>
          <cell r="C14">
            <v>8171351</v>
          </cell>
          <cell r="D14">
            <v>410912</v>
          </cell>
        </row>
        <row r="15">
          <cell r="B15" t="str">
            <v>rujan</v>
          </cell>
          <cell r="C15">
            <v>8124571</v>
          </cell>
          <cell r="D15">
            <v>411573</v>
          </cell>
        </row>
        <row r="16">
          <cell r="B16" t="str">
            <v>listopad</v>
          </cell>
          <cell r="C16">
            <v>8095782</v>
          </cell>
          <cell r="D16">
            <v>412303</v>
          </cell>
        </row>
        <row r="17">
          <cell r="B17" t="str">
            <v>studeni</v>
          </cell>
          <cell r="C17">
            <v>8083082</v>
          </cell>
          <cell r="D17">
            <v>411283</v>
          </cell>
        </row>
        <row r="18">
          <cell r="B18" t="str">
            <v>prosinac</v>
          </cell>
          <cell r="C18">
            <v>8080628</v>
          </cell>
          <cell r="D18">
            <v>411050</v>
          </cell>
        </row>
      </sheetData>
      <sheetData sheetId="11"/>
      <sheetData sheetId="12"/>
      <sheetData sheetId="13">
        <row r="5">
          <cell r="C5" t="str">
            <v>Jednovalutni</v>
          </cell>
          <cell r="D5" t="str">
            <v>Multivalutni</v>
          </cell>
        </row>
        <row r="6">
          <cell r="B6" t="str">
            <v>siječanj</v>
          </cell>
          <cell r="C6">
            <v>3384976</v>
          </cell>
          <cell r="D6">
            <v>3082353</v>
          </cell>
        </row>
        <row r="7">
          <cell r="B7" t="str">
            <v>veljača</v>
          </cell>
          <cell r="C7">
            <v>3392259</v>
          </cell>
          <cell r="D7">
            <v>3084090</v>
          </cell>
        </row>
        <row r="8">
          <cell r="B8" t="str">
            <v>ožujak</v>
          </cell>
          <cell r="C8">
            <v>3394856</v>
          </cell>
          <cell r="D8">
            <v>3087896</v>
          </cell>
        </row>
        <row r="9">
          <cell r="B9" t="str">
            <v>travanj</v>
          </cell>
          <cell r="C9">
            <v>3396131</v>
          </cell>
          <cell r="D9">
            <v>3091344</v>
          </cell>
        </row>
        <row r="10">
          <cell r="B10" t="str">
            <v>svibanj</v>
          </cell>
          <cell r="C10">
            <v>3417902</v>
          </cell>
          <cell r="D10">
            <v>3095707</v>
          </cell>
        </row>
        <row r="11">
          <cell r="B11" t="str">
            <v>lipanj</v>
          </cell>
          <cell r="C11">
            <v>3430857</v>
          </cell>
          <cell r="D11">
            <v>3106364</v>
          </cell>
        </row>
        <row r="12">
          <cell r="B12" t="str">
            <v>srpanj</v>
          </cell>
          <cell r="C12">
            <v>3423465</v>
          </cell>
          <cell r="D12">
            <v>3099381</v>
          </cell>
        </row>
        <row r="13">
          <cell r="B13" t="str">
            <v>kolovoz</v>
          </cell>
          <cell r="C13">
            <v>3428990</v>
          </cell>
          <cell r="D13">
            <v>3105844</v>
          </cell>
        </row>
        <row r="14">
          <cell r="B14" t="str">
            <v>rujan</v>
          </cell>
          <cell r="C14">
            <v>3433388</v>
          </cell>
          <cell r="D14">
            <v>3108006</v>
          </cell>
        </row>
        <row r="15">
          <cell r="B15" t="str">
            <v>listopad</v>
          </cell>
          <cell r="C15">
            <v>3429839</v>
          </cell>
          <cell r="D15">
            <v>3110902</v>
          </cell>
        </row>
        <row r="16">
          <cell r="B16" t="str">
            <v>studeni</v>
          </cell>
          <cell r="C16">
            <v>3424186</v>
          </cell>
          <cell r="D16">
            <v>3100170</v>
          </cell>
        </row>
        <row r="17">
          <cell r="B17" t="str">
            <v>prosinac</v>
          </cell>
          <cell r="C17">
            <v>3426237</v>
          </cell>
          <cell r="D17">
            <v>3101075</v>
          </cell>
        </row>
        <row r="47">
          <cell r="C47" t="str">
            <v>Jednovalutni</v>
          </cell>
          <cell r="D47" t="str">
            <v>Multivalutni</v>
          </cell>
        </row>
        <row r="48">
          <cell r="B48" t="str">
            <v>siječanj</v>
          </cell>
          <cell r="C48">
            <v>60811</v>
          </cell>
          <cell r="D48">
            <v>299766</v>
          </cell>
        </row>
        <row r="49">
          <cell r="B49" t="str">
            <v>veljača</v>
          </cell>
          <cell r="C49">
            <v>60747</v>
          </cell>
          <cell r="D49">
            <v>300594</v>
          </cell>
        </row>
        <row r="50">
          <cell r="B50" t="str">
            <v>ožujak</v>
          </cell>
          <cell r="C50">
            <v>60735</v>
          </cell>
          <cell r="D50">
            <v>302538</v>
          </cell>
        </row>
        <row r="51">
          <cell r="B51" t="str">
            <v>travanj</v>
          </cell>
          <cell r="C51">
            <v>60830</v>
          </cell>
          <cell r="D51">
            <v>305902</v>
          </cell>
        </row>
        <row r="52">
          <cell r="B52" t="str">
            <v>svibanj</v>
          </cell>
          <cell r="C52">
            <v>61028</v>
          </cell>
          <cell r="D52">
            <v>307304</v>
          </cell>
        </row>
        <row r="53">
          <cell r="B53" t="str">
            <v>lipanj</v>
          </cell>
          <cell r="C53">
            <v>61101</v>
          </cell>
          <cell r="D53">
            <v>309088</v>
          </cell>
        </row>
        <row r="54">
          <cell r="B54" t="str">
            <v>srpanj</v>
          </cell>
          <cell r="C54">
            <v>61072</v>
          </cell>
          <cell r="D54">
            <v>310247</v>
          </cell>
        </row>
        <row r="55">
          <cell r="B55" t="str">
            <v>kolovoz</v>
          </cell>
          <cell r="C55">
            <v>60591</v>
          </cell>
          <cell r="D55">
            <v>310255</v>
          </cell>
        </row>
        <row r="56">
          <cell r="B56" t="str">
            <v>rujan</v>
          </cell>
          <cell r="C56">
            <v>60712</v>
          </cell>
          <cell r="D56">
            <v>311179</v>
          </cell>
        </row>
        <row r="57">
          <cell r="B57" t="str">
            <v>listopad</v>
          </cell>
          <cell r="C57">
            <v>60511</v>
          </cell>
          <cell r="D57">
            <v>312007</v>
          </cell>
        </row>
        <row r="58">
          <cell r="B58" t="str">
            <v>studeni</v>
          </cell>
          <cell r="C58">
            <v>60184</v>
          </cell>
          <cell r="D58">
            <v>312984</v>
          </cell>
        </row>
        <row r="59">
          <cell r="B59" t="str">
            <v>prosinac</v>
          </cell>
          <cell r="C59">
            <v>60145</v>
          </cell>
          <cell r="D59">
            <v>313938</v>
          </cell>
        </row>
      </sheetData>
      <sheetData sheetId="14">
        <row r="5">
          <cell r="C5" t="str">
            <v>Potrošač</v>
          </cell>
          <cell r="D5" t="str">
            <v>Poslovni subjekt (nepotrošač)</v>
          </cell>
        </row>
        <row r="6">
          <cell r="B6" t="str">
            <v>siječanj</v>
          </cell>
          <cell r="C6">
            <v>4699341</v>
          </cell>
          <cell r="D6">
            <v>342813</v>
          </cell>
        </row>
        <row r="7">
          <cell r="B7" t="str">
            <v>veljača</v>
          </cell>
          <cell r="C7">
            <v>4708682</v>
          </cell>
          <cell r="D7">
            <v>343329</v>
          </cell>
        </row>
        <row r="8">
          <cell r="B8" t="str">
            <v>ožujak</v>
          </cell>
          <cell r="C8">
            <v>4717682</v>
          </cell>
          <cell r="D8">
            <v>344963</v>
          </cell>
        </row>
        <row r="9">
          <cell r="B9" t="str">
            <v>travanj</v>
          </cell>
          <cell r="C9">
            <v>4727671</v>
          </cell>
          <cell r="D9">
            <v>348305</v>
          </cell>
        </row>
        <row r="10">
          <cell r="B10" t="str">
            <v>svibanj</v>
          </cell>
          <cell r="C10">
            <v>4753496</v>
          </cell>
          <cell r="D10">
            <v>349651</v>
          </cell>
        </row>
        <row r="11">
          <cell r="B11" t="str">
            <v>lipanj</v>
          </cell>
          <cell r="C11">
            <v>4776731</v>
          </cell>
          <cell r="D11">
            <v>351412</v>
          </cell>
        </row>
        <row r="12">
          <cell r="B12" t="str">
            <v>srpanj</v>
          </cell>
          <cell r="C12">
            <v>4762825</v>
          </cell>
          <cell r="D12">
            <v>352387</v>
          </cell>
        </row>
        <row r="13">
          <cell r="B13" t="str">
            <v>kolovoz</v>
          </cell>
          <cell r="C13">
            <v>4770306</v>
          </cell>
          <cell r="D13">
            <v>351810</v>
          </cell>
        </row>
        <row r="14">
          <cell r="B14" t="str">
            <v>rujan</v>
          </cell>
          <cell r="C14">
            <v>4775271</v>
          </cell>
          <cell r="D14">
            <v>352880</v>
          </cell>
        </row>
        <row r="15">
          <cell r="B15" t="str">
            <v>listopad</v>
          </cell>
          <cell r="C15">
            <v>4775158</v>
          </cell>
          <cell r="D15">
            <v>353660</v>
          </cell>
        </row>
        <row r="16">
          <cell r="B16" t="str">
            <v>studeni</v>
          </cell>
          <cell r="C16">
            <v>4756871</v>
          </cell>
          <cell r="D16">
            <v>353995</v>
          </cell>
        </row>
        <row r="17">
          <cell r="B17" t="str">
            <v>prosinac</v>
          </cell>
          <cell r="C17">
            <v>4758942</v>
          </cell>
          <cell r="D17">
            <v>354773</v>
          </cell>
        </row>
      </sheetData>
      <sheetData sheetId="15">
        <row r="5">
          <cell r="C5" t="str">
            <v>Potrošač – lijevo</v>
          </cell>
          <cell r="D5" t="str">
            <v>Poslovni subjekt (nepotrošač) – desno</v>
          </cell>
        </row>
        <row r="6">
          <cell r="B6" t="str">
            <v>siječanj</v>
          </cell>
          <cell r="C6">
            <v>1767988</v>
          </cell>
          <cell r="D6">
            <v>17764</v>
          </cell>
        </row>
        <row r="7">
          <cell r="B7" t="str">
            <v>veljača</v>
          </cell>
          <cell r="C7">
            <v>1767667</v>
          </cell>
          <cell r="D7">
            <v>18012</v>
          </cell>
        </row>
        <row r="8">
          <cell r="B8" t="str">
            <v>ožujak</v>
          </cell>
          <cell r="C8">
            <v>1765070</v>
          </cell>
          <cell r="D8">
            <v>18310</v>
          </cell>
        </row>
        <row r="9">
          <cell r="B9" t="str">
            <v>travanj</v>
          </cell>
          <cell r="C9">
            <v>1759804</v>
          </cell>
          <cell r="D9">
            <v>18427</v>
          </cell>
        </row>
        <row r="10">
          <cell r="B10" t="str">
            <v>svibanj</v>
          </cell>
          <cell r="C10">
            <v>1760113</v>
          </cell>
          <cell r="D10">
            <v>18681</v>
          </cell>
        </row>
        <row r="11">
          <cell r="B11" t="str">
            <v>lipanj</v>
          </cell>
          <cell r="C11">
            <v>1760490</v>
          </cell>
          <cell r="D11">
            <v>18777</v>
          </cell>
        </row>
        <row r="12">
          <cell r="B12" t="str">
            <v>srpanj</v>
          </cell>
          <cell r="C12">
            <v>1760021</v>
          </cell>
          <cell r="D12">
            <v>18932</v>
          </cell>
        </row>
        <row r="13">
          <cell r="B13" t="str">
            <v>kolovoz</v>
          </cell>
          <cell r="C13">
            <v>1764528</v>
          </cell>
          <cell r="D13">
            <v>19036</v>
          </cell>
        </row>
        <row r="14">
          <cell r="B14" t="str">
            <v>rujan</v>
          </cell>
          <cell r="C14">
            <v>1766123</v>
          </cell>
          <cell r="D14">
            <v>19011</v>
          </cell>
        </row>
        <row r="15">
          <cell r="B15" t="str">
            <v>listopad</v>
          </cell>
          <cell r="C15">
            <v>1765583</v>
          </cell>
          <cell r="D15">
            <v>18858</v>
          </cell>
        </row>
        <row r="16">
          <cell r="B16" t="str">
            <v>studeni</v>
          </cell>
          <cell r="C16">
            <v>1767485</v>
          </cell>
          <cell r="D16">
            <v>19173</v>
          </cell>
        </row>
        <row r="17">
          <cell r="B17" t="str">
            <v>prosinac</v>
          </cell>
          <cell r="C17">
            <v>1768370</v>
          </cell>
          <cell r="D17">
            <v>19310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1"/>
  <sheetViews>
    <sheetView showGridLines="0" workbookViewId="0">
      <selection activeCell="G34" sqref="G34"/>
    </sheetView>
  </sheetViews>
  <sheetFormatPr defaultRowHeight="12.95" customHeight="1" x14ac:dyDescent="0.2"/>
  <cols>
    <col min="1" max="1" width="2.83203125" style="5" customWidth="1"/>
    <col min="2" max="2" width="52.33203125" style="5" customWidth="1"/>
    <col min="3" max="3" width="15.33203125" style="5" customWidth="1"/>
    <col min="4" max="4" width="9.83203125" style="5" customWidth="1"/>
    <col min="5" max="5" width="20.83203125" style="5" customWidth="1"/>
    <col min="6" max="6" width="9.33203125" style="5" customWidth="1"/>
    <col min="7" max="7" width="15.33203125" style="5" customWidth="1"/>
    <col min="8" max="8" width="50.6640625" style="5" customWidth="1"/>
    <col min="9" max="9" width="17.1640625" style="5" customWidth="1"/>
    <col min="10" max="10" width="15.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105"/>
      <c r="C1" s="105"/>
      <c r="D1" s="105"/>
      <c r="E1" s="105"/>
      <c r="F1" s="105"/>
    </row>
    <row r="2" spans="2:12" ht="15.75" x14ac:dyDescent="0.25">
      <c r="B2" s="106" t="s">
        <v>69</v>
      </c>
      <c r="C2" s="106"/>
      <c r="D2" s="106"/>
      <c r="E2" s="106"/>
      <c r="F2" s="106"/>
      <c r="H2" s="105"/>
      <c r="I2" s="105"/>
      <c r="J2" s="105"/>
      <c r="K2" s="105"/>
      <c r="L2" s="105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105" t="s">
        <v>0</v>
      </c>
      <c r="C4" s="105"/>
      <c r="D4" s="105"/>
      <c r="E4" s="105"/>
      <c r="F4" s="105"/>
      <c r="H4" s="105"/>
      <c r="I4" s="105"/>
      <c r="J4" s="105"/>
      <c r="K4" s="105"/>
      <c r="L4" s="105"/>
    </row>
    <row r="5" spans="2:12" ht="22.5" x14ac:dyDescent="0.2">
      <c r="B5" s="8" t="s">
        <v>50</v>
      </c>
      <c r="C5" s="7" t="s">
        <v>2</v>
      </c>
      <c r="D5" s="7" t="s">
        <v>3</v>
      </c>
      <c r="E5" s="7" t="s">
        <v>4</v>
      </c>
      <c r="F5" s="7" t="s">
        <v>3</v>
      </c>
    </row>
    <row r="6" spans="2:12" ht="12.95" customHeight="1" x14ac:dyDescent="0.2">
      <c r="B6" s="5" t="s">
        <v>5</v>
      </c>
      <c r="C6" s="4" t="s">
        <v>0</v>
      </c>
      <c r="D6" s="4" t="s">
        <v>0</v>
      </c>
      <c r="E6" s="4" t="s">
        <v>0</v>
      </c>
      <c r="F6" s="4" t="s">
        <v>0</v>
      </c>
      <c r="I6" s="4"/>
      <c r="J6" s="4"/>
      <c r="K6" s="4"/>
      <c r="L6" s="4"/>
    </row>
    <row r="7" spans="2:12" ht="12.95" customHeight="1" x14ac:dyDescent="0.2">
      <c r="B7" s="5" t="s">
        <v>51</v>
      </c>
      <c r="C7" s="41">
        <v>288038794</v>
      </c>
      <c r="D7" s="48">
        <f>C7/C12</f>
        <v>0.79542005904911306</v>
      </c>
      <c r="E7" s="41">
        <v>1784471940978</v>
      </c>
      <c r="F7" s="48">
        <v>0.95620000000000005</v>
      </c>
      <c r="I7" s="4"/>
      <c r="J7" s="1"/>
      <c r="K7" s="4"/>
      <c r="L7" s="1"/>
    </row>
    <row r="8" spans="2:12" ht="12.95" customHeight="1" x14ac:dyDescent="0.2">
      <c r="B8" s="5" t="s">
        <v>52</v>
      </c>
      <c r="C8" s="41">
        <v>22098573</v>
      </c>
      <c r="D8" s="49">
        <f>C8/C12</f>
        <v>6.1025280645221475E-2</v>
      </c>
      <c r="E8" s="41">
        <v>58237817870</v>
      </c>
      <c r="F8" s="48">
        <f>E8/E12</f>
        <v>3.1203760311979342E-2</v>
      </c>
      <c r="I8" s="4"/>
      <c r="J8" s="1"/>
      <c r="K8" s="4"/>
      <c r="L8" s="1"/>
    </row>
    <row r="9" spans="2:12" ht="12.95" customHeight="1" x14ac:dyDescent="0.2">
      <c r="B9" s="5" t="s">
        <v>53</v>
      </c>
      <c r="C9" s="41">
        <v>24642794</v>
      </c>
      <c r="D9" s="48">
        <f>C9/C12</f>
        <v>6.8051155146188841E-2</v>
      </c>
      <c r="E9" s="41">
        <v>5483239196</v>
      </c>
      <c r="F9" s="48">
        <f>E9/E12</f>
        <v>2.93791367642179E-3</v>
      </c>
      <c r="I9" s="4"/>
      <c r="J9" s="1"/>
      <c r="K9" s="4"/>
      <c r="L9" s="1"/>
    </row>
    <row r="10" spans="2:12" ht="12.95" customHeight="1" x14ac:dyDescent="0.2">
      <c r="B10" s="5" t="s">
        <v>54</v>
      </c>
      <c r="C10" s="41">
        <v>27205931</v>
      </c>
      <c r="D10" s="48">
        <f>C10/C12</f>
        <v>7.5129266242192697E-2</v>
      </c>
      <c r="E10" s="41">
        <v>17981462451</v>
      </c>
      <c r="F10" s="48">
        <f>E10/E12</f>
        <v>9.6344482829411448E-3</v>
      </c>
      <c r="I10" s="4"/>
      <c r="J10" s="1"/>
      <c r="K10" s="4"/>
      <c r="L10" s="1"/>
    </row>
    <row r="11" spans="2:12" ht="12.95" customHeight="1" x14ac:dyDescent="0.2">
      <c r="B11" s="5" t="s">
        <v>59</v>
      </c>
      <c r="C11" s="41">
        <v>135520</v>
      </c>
      <c r="D11" s="48">
        <f>C11/C12</f>
        <v>3.7423891728395375E-4</v>
      </c>
      <c r="E11" s="41">
        <v>197325717</v>
      </c>
      <c r="F11" s="48">
        <f>E11/E12</f>
        <v>1.0572690739206551E-4</v>
      </c>
      <c r="I11" s="4"/>
      <c r="J11" s="1"/>
      <c r="K11" s="4"/>
      <c r="L11" s="1"/>
    </row>
    <row r="12" spans="2:12" ht="12.95" customHeight="1" x14ac:dyDescent="0.2">
      <c r="B12" s="11" t="s">
        <v>45</v>
      </c>
      <c r="C12" s="12">
        <f>SUM(C7:C11)</f>
        <v>362121612</v>
      </c>
      <c r="D12" s="13">
        <v>1</v>
      </c>
      <c r="E12" s="12">
        <f>SUM(E7:E11)</f>
        <v>1866371786212</v>
      </c>
      <c r="F12" s="13">
        <v>1</v>
      </c>
      <c r="I12" s="4"/>
      <c r="J12" s="1"/>
      <c r="K12" s="4"/>
      <c r="L12" s="1"/>
    </row>
    <row r="13" spans="2:12" ht="12.95" customHeight="1" x14ac:dyDescent="0.2">
      <c r="B13" s="5" t="s">
        <v>6</v>
      </c>
      <c r="C13" s="4"/>
      <c r="D13" s="4"/>
      <c r="E13" s="4"/>
      <c r="F13" s="4"/>
      <c r="I13" s="4"/>
      <c r="J13" s="4"/>
      <c r="K13" s="4"/>
      <c r="L13" s="4"/>
    </row>
    <row r="14" spans="2:12" ht="12.95" customHeight="1" x14ac:dyDescent="0.2">
      <c r="B14" s="5" t="s">
        <v>55</v>
      </c>
      <c r="C14" s="41">
        <v>3575988</v>
      </c>
      <c r="D14" s="48">
        <f>C14/C18</f>
        <v>0.36547564064998056</v>
      </c>
      <c r="E14" s="41">
        <v>233248787473</v>
      </c>
      <c r="F14" s="48">
        <v>0.50260000000000005</v>
      </c>
      <c r="I14" s="4"/>
      <c r="J14" s="1"/>
      <c r="K14" s="4"/>
      <c r="L14" s="1"/>
    </row>
    <row r="15" spans="2:12" ht="12.95" customHeight="1" x14ac:dyDescent="0.2">
      <c r="B15" s="5" t="s">
        <v>56</v>
      </c>
      <c r="C15" s="41">
        <v>5951768</v>
      </c>
      <c r="D15" s="48">
        <f>C15/C18</f>
        <v>0.60828677915028062</v>
      </c>
      <c r="E15" s="41">
        <v>230248638886</v>
      </c>
      <c r="F15" s="48">
        <f>E15/E18</f>
        <v>0.49620530692216913</v>
      </c>
      <c r="I15" s="4"/>
      <c r="J15" s="1"/>
      <c r="K15" s="4"/>
      <c r="L15" s="1"/>
    </row>
    <row r="16" spans="2:12" ht="12.95" customHeight="1" x14ac:dyDescent="0.2">
      <c r="B16" s="5" t="s">
        <v>57</v>
      </c>
      <c r="C16" s="41">
        <v>12929</v>
      </c>
      <c r="D16" s="48">
        <f>C16/C18</f>
        <v>1.3213787512607982E-3</v>
      </c>
      <c r="E16" s="41">
        <v>28772848</v>
      </c>
      <c r="F16" s="48">
        <f>E16/E18</f>
        <v>6.2007923008543055E-5</v>
      </c>
      <c r="I16" s="4"/>
      <c r="J16" s="1"/>
      <c r="K16" s="4"/>
      <c r="L16" s="1"/>
    </row>
    <row r="17" spans="2:12" ht="12.95" customHeight="1" x14ac:dyDescent="0.2">
      <c r="B17" s="5" t="s">
        <v>58</v>
      </c>
      <c r="C17" s="41">
        <v>243792</v>
      </c>
      <c r="D17" s="48">
        <f>C17/C18</f>
        <v>2.4916201448478031E-2</v>
      </c>
      <c r="E17" s="41">
        <v>492697153</v>
      </c>
      <c r="F17" s="48">
        <f>E17/E18</f>
        <v>1.0618040706207588E-3</v>
      </c>
      <c r="I17" s="4"/>
      <c r="J17" s="1"/>
      <c r="K17" s="4"/>
      <c r="L17" s="1"/>
    </row>
    <row r="18" spans="2:12" ht="12.95" customHeight="1" x14ac:dyDescent="0.2">
      <c r="B18" s="11" t="s">
        <v>46</v>
      </c>
      <c r="C18" s="12">
        <f>SUM(C14:C17)</f>
        <v>9784477</v>
      </c>
      <c r="D18" s="13">
        <f>SUM(D14:D17)</f>
        <v>1</v>
      </c>
      <c r="E18" s="12">
        <f>SUM(E14:E17)</f>
        <v>464018896360</v>
      </c>
      <c r="F18" s="13">
        <v>1</v>
      </c>
      <c r="I18" s="4"/>
      <c r="J18" s="1"/>
      <c r="K18" s="4"/>
      <c r="L18" s="1"/>
    </row>
    <row r="19" spans="2:12" ht="12.95" customHeight="1" x14ac:dyDescent="0.2">
      <c r="B19" s="9" t="s">
        <v>7</v>
      </c>
      <c r="C19" s="10">
        <f>C12+C18</f>
        <v>371906089</v>
      </c>
      <c r="D19" s="10"/>
      <c r="E19" s="10">
        <f>E12+E18</f>
        <v>2330390682572</v>
      </c>
      <c r="F19" s="10" t="s">
        <v>0</v>
      </c>
      <c r="I19" s="4"/>
      <c r="J19" s="4"/>
      <c r="K19" s="4"/>
      <c r="L19" s="4"/>
    </row>
    <row r="20" spans="2:12" ht="12.95" customHeight="1" x14ac:dyDescent="0.2">
      <c r="B20" s="105" t="s">
        <v>43</v>
      </c>
      <c r="C20" s="105"/>
      <c r="D20" s="105"/>
      <c r="E20" s="105"/>
      <c r="F20" s="105"/>
    </row>
    <row r="21" spans="2:12" ht="12.95" customHeight="1" x14ac:dyDescent="0.2">
      <c r="B21" s="105" t="s">
        <v>0</v>
      </c>
      <c r="C21" s="105"/>
      <c r="D21" s="105"/>
      <c r="E21" s="105"/>
      <c r="F21" s="105"/>
    </row>
    <row r="22" spans="2:12" ht="23.25" customHeight="1" x14ac:dyDescent="0.2">
      <c r="B22" s="107" t="s">
        <v>74</v>
      </c>
      <c r="C22" s="107"/>
      <c r="D22" s="107"/>
      <c r="E22" s="107"/>
      <c r="F22" s="107"/>
    </row>
    <row r="23" spans="2:12" ht="23.25" customHeight="1" x14ac:dyDescent="0.2">
      <c r="B23" s="107" t="s">
        <v>75</v>
      </c>
      <c r="C23" s="107"/>
      <c r="D23" s="107"/>
      <c r="E23" s="107"/>
      <c r="F23" s="107"/>
      <c r="I23" s="1"/>
      <c r="J23" s="1"/>
    </row>
    <row r="24" spans="2:12" ht="23.25" customHeight="1" x14ac:dyDescent="0.2">
      <c r="B24" s="107" t="s">
        <v>76</v>
      </c>
      <c r="C24" s="107"/>
      <c r="D24" s="107"/>
      <c r="E24" s="107"/>
      <c r="F24" s="107"/>
      <c r="I24" s="1"/>
      <c r="J24" s="1"/>
    </row>
    <row r="25" spans="2:12" ht="23.25" customHeight="1" x14ac:dyDescent="0.2">
      <c r="B25" s="107" t="s">
        <v>77</v>
      </c>
      <c r="C25" s="107"/>
      <c r="D25" s="107"/>
      <c r="E25" s="107"/>
      <c r="F25" s="107"/>
      <c r="I25" s="1"/>
      <c r="J25" s="1"/>
    </row>
    <row r="26" spans="2:12" ht="23.25" customHeight="1" x14ac:dyDescent="0.2">
      <c r="B26" s="107" t="s">
        <v>78</v>
      </c>
      <c r="C26" s="107"/>
      <c r="D26" s="107"/>
      <c r="E26" s="107"/>
      <c r="F26" s="107"/>
    </row>
    <row r="27" spans="2:12" ht="23.25" customHeight="1" x14ac:dyDescent="0.2">
      <c r="B27" s="107" t="s">
        <v>79</v>
      </c>
      <c r="C27" s="107"/>
      <c r="D27" s="107"/>
      <c r="E27" s="107"/>
      <c r="F27" s="107"/>
    </row>
    <row r="28" spans="2:12" ht="23.25" customHeight="1" x14ac:dyDescent="0.2">
      <c r="B28" s="107" t="s">
        <v>80</v>
      </c>
      <c r="C28" s="107"/>
      <c r="D28" s="107"/>
      <c r="E28" s="107"/>
      <c r="F28" s="107"/>
    </row>
    <row r="29" spans="2:12" ht="23.25" customHeight="1" x14ac:dyDescent="0.2">
      <c r="B29" s="107" t="s">
        <v>81</v>
      </c>
      <c r="C29" s="107"/>
      <c r="D29" s="107"/>
      <c r="E29" s="107"/>
      <c r="F29" s="107"/>
    </row>
    <row r="30" spans="2:12" ht="23.25" customHeight="1" x14ac:dyDescent="0.2">
      <c r="B30" s="107" t="s">
        <v>82</v>
      </c>
      <c r="C30" s="107"/>
      <c r="D30" s="107"/>
      <c r="E30" s="107"/>
      <c r="F30" s="107"/>
    </row>
    <row r="31" spans="2:12" ht="23.25" customHeight="1" x14ac:dyDescent="0.2">
      <c r="B31" s="107" t="s">
        <v>83</v>
      </c>
      <c r="C31" s="107"/>
      <c r="D31" s="107"/>
      <c r="E31" s="107"/>
      <c r="F31" s="107"/>
    </row>
  </sheetData>
  <mergeCells count="17">
    <mergeCell ref="B23:F23"/>
    <mergeCell ref="H4:L4"/>
    <mergeCell ref="B27:F27"/>
    <mergeCell ref="B28:F28"/>
    <mergeCell ref="B29:F29"/>
    <mergeCell ref="B21:F21"/>
    <mergeCell ref="B22:F22"/>
    <mergeCell ref="B31:F31"/>
    <mergeCell ref="B26:F26"/>
    <mergeCell ref="B30:F30"/>
    <mergeCell ref="B25:F25"/>
    <mergeCell ref="B24:F24"/>
    <mergeCell ref="H2:L2"/>
    <mergeCell ref="B1:F1"/>
    <mergeCell ref="B2:F2"/>
    <mergeCell ref="B4:F4"/>
    <mergeCell ref="B20:F2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zoomScale="140" zoomScaleNormal="140" workbookViewId="0">
      <selection activeCell="M26" sqref="M26"/>
    </sheetView>
  </sheetViews>
  <sheetFormatPr defaultRowHeight="12.95" customHeight="1" x14ac:dyDescent="0.2"/>
  <cols>
    <col min="1" max="1" width="2.83203125" style="5" customWidth="1"/>
    <col min="2" max="2" width="25.1640625" style="5" customWidth="1"/>
    <col min="3" max="3" width="18.1640625" style="5" customWidth="1"/>
    <col min="4" max="4" width="22.1640625" style="5" customWidth="1"/>
    <col min="5" max="5" width="13.83203125" style="5" bestFit="1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16384" width="9.33203125" style="5"/>
  </cols>
  <sheetData>
    <row r="2" spans="2:8" ht="12.95" customHeight="1" x14ac:dyDescent="0.2">
      <c r="B2" s="16" t="s">
        <v>62</v>
      </c>
    </row>
    <row r="4" spans="2:8" ht="22.5" x14ac:dyDescent="0.2">
      <c r="B4" s="8" t="s">
        <v>90</v>
      </c>
      <c r="C4" s="7" t="s">
        <v>44</v>
      </c>
      <c r="D4" s="7" t="s">
        <v>25</v>
      </c>
    </row>
    <row r="5" spans="2:8" ht="12.95" customHeight="1" x14ac:dyDescent="0.2">
      <c r="B5" s="5" t="s">
        <v>26</v>
      </c>
      <c r="C5" s="4">
        <v>180297</v>
      </c>
      <c r="D5" s="4">
        <v>25487925</v>
      </c>
      <c r="E5" s="4"/>
      <c r="F5" s="4"/>
      <c r="G5" s="50"/>
      <c r="H5" s="50"/>
    </row>
    <row r="6" spans="2:8" ht="12.95" customHeight="1" x14ac:dyDescent="0.2">
      <c r="B6" s="5" t="s">
        <v>27</v>
      </c>
      <c r="C6" s="4">
        <v>35568613</v>
      </c>
      <c r="D6" s="4">
        <v>92026354</v>
      </c>
      <c r="E6" s="4"/>
      <c r="F6" s="4"/>
      <c r="G6" s="50"/>
      <c r="H6" s="50"/>
    </row>
    <row r="7" spans="2:8" ht="12.95" customHeight="1" x14ac:dyDescent="0.2">
      <c r="B7" s="5" t="s">
        <v>28</v>
      </c>
      <c r="C7" s="4">
        <v>0</v>
      </c>
      <c r="D7" s="4">
        <v>294948</v>
      </c>
      <c r="E7" s="4"/>
      <c r="F7" s="4"/>
      <c r="G7" s="36"/>
      <c r="H7" s="50"/>
    </row>
    <row r="8" spans="2:8" ht="12.95" customHeight="1" x14ac:dyDescent="0.2">
      <c r="B8" s="5" t="s">
        <v>29</v>
      </c>
      <c r="C8" s="4">
        <v>31089636</v>
      </c>
      <c r="D8" s="4">
        <v>3377520</v>
      </c>
      <c r="E8" s="4"/>
      <c r="F8" s="4"/>
      <c r="G8" s="51"/>
      <c r="H8" s="51"/>
    </row>
    <row r="9" spans="2:8" ht="12.95" customHeight="1" x14ac:dyDescent="0.2">
      <c r="B9" s="5" t="s">
        <v>48</v>
      </c>
      <c r="C9" s="4">
        <v>50612</v>
      </c>
      <c r="D9" s="4">
        <v>0</v>
      </c>
      <c r="E9" s="4"/>
      <c r="F9" s="4"/>
      <c r="G9" s="50"/>
      <c r="H9" s="36"/>
    </row>
    <row r="10" spans="2:8" ht="12.95" customHeight="1" x14ac:dyDescent="0.2">
      <c r="B10" s="5" t="s">
        <v>30</v>
      </c>
      <c r="C10" s="4">
        <v>522791</v>
      </c>
      <c r="D10" s="4">
        <v>226</v>
      </c>
      <c r="E10" s="4"/>
      <c r="F10" s="4"/>
      <c r="G10" s="50"/>
      <c r="H10" s="50"/>
    </row>
    <row r="11" spans="2:8" ht="12.95" customHeight="1" x14ac:dyDescent="0.2">
      <c r="B11" s="20" t="s">
        <v>31</v>
      </c>
      <c r="C11" s="21">
        <v>126296</v>
      </c>
      <c r="D11" s="21">
        <v>2600580</v>
      </c>
      <c r="E11" s="4"/>
      <c r="F11" s="4"/>
      <c r="G11" s="36"/>
      <c r="H11" s="36"/>
    </row>
    <row r="12" spans="2:8" ht="12.95" customHeight="1" x14ac:dyDescent="0.2">
      <c r="B12" s="18" t="s">
        <v>43</v>
      </c>
      <c r="C12" s="4"/>
      <c r="D12" s="4"/>
    </row>
    <row r="14" spans="2:8" ht="12.95" customHeight="1" x14ac:dyDescent="0.2">
      <c r="B14" s="16" t="s">
        <v>63</v>
      </c>
    </row>
    <row r="16" spans="2:8" ht="22.5" x14ac:dyDescent="0.2">
      <c r="B16" s="8" t="s">
        <v>90</v>
      </c>
      <c r="C16" s="7" t="s">
        <v>44</v>
      </c>
      <c r="D16" s="7" t="s">
        <v>32</v>
      </c>
    </row>
    <row r="17" spans="2:8" ht="12.95" customHeight="1" x14ac:dyDescent="0.2">
      <c r="B17" s="5" t="s">
        <v>26</v>
      </c>
      <c r="C17" s="4">
        <v>283016220</v>
      </c>
      <c r="D17" s="4">
        <v>265826980495</v>
      </c>
      <c r="E17" s="4"/>
      <c r="F17" s="4"/>
      <c r="G17" s="50"/>
      <c r="H17" s="50"/>
    </row>
    <row r="18" spans="2:8" ht="12.95" customHeight="1" x14ac:dyDescent="0.2">
      <c r="B18" s="5" t="s">
        <v>27</v>
      </c>
      <c r="C18" s="4">
        <v>31223528009</v>
      </c>
      <c r="D18" s="4">
        <v>977849663556</v>
      </c>
      <c r="E18" s="4"/>
      <c r="F18" s="4"/>
      <c r="G18" s="50"/>
      <c r="H18" s="50"/>
    </row>
    <row r="19" spans="2:8" ht="12.95" customHeight="1" x14ac:dyDescent="0.2">
      <c r="B19" s="5" t="s">
        <v>28</v>
      </c>
      <c r="C19" s="4">
        <v>0</v>
      </c>
      <c r="D19" s="4">
        <v>15506772830</v>
      </c>
      <c r="E19" s="4"/>
      <c r="F19" s="4"/>
      <c r="G19" s="36"/>
      <c r="H19" s="50"/>
    </row>
    <row r="20" spans="2:8" ht="12.95" customHeight="1" x14ac:dyDescent="0.2">
      <c r="B20" s="5" t="s">
        <v>29</v>
      </c>
      <c r="C20" s="4">
        <v>21630852640</v>
      </c>
      <c r="D20" s="4">
        <v>7427852834</v>
      </c>
      <c r="E20" s="4"/>
      <c r="F20" s="4"/>
      <c r="G20" s="51"/>
      <c r="H20" s="51"/>
    </row>
    <row r="21" spans="2:8" ht="12.95" customHeight="1" x14ac:dyDescent="0.2">
      <c r="B21" s="5" t="s">
        <v>48</v>
      </c>
      <c r="C21" s="4">
        <v>32973964</v>
      </c>
      <c r="D21" s="4">
        <v>0</v>
      </c>
      <c r="E21" s="4"/>
      <c r="F21" s="4"/>
      <c r="G21" s="50"/>
      <c r="H21" s="36"/>
    </row>
    <row r="22" spans="2:8" ht="12.95" customHeight="1" x14ac:dyDescent="0.2">
      <c r="B22" s="5" t="s">
        <v>30</v>
      </c>
      <c r="C22" s="4">
        <v>107913741</v>
      </c>
      <c r="D22" s="4">
        <v>69598</v>
      </c>
      <c r="E22" s="4"/>
      <c r="F22" s="4"/>
      <c r="G22" s="50"/>
      <c r="H22" s="50"/>
    </row>
    <row r="23" spans="2:8" ht="12.95" customHeight="1" x14ac:dyDescent="0.2">
      <c r="B23" s="20" t="s">
        <v>31</v>
      </c>
      <c r="C23" s="21">
        <v>1486125610</v>
      </c>
      <c r="D23" s="21">
        <v>112882673057</v>
      </c>
      <c r="E23" s="4"/>
      <c r="F23" s="4"/>
      <c r="G23" s="50"/>
      <c r="H23" s="36"/>
    </row>
    <row r="24" spans="2:8" ht="12.95" customHeight="1" x14ac:dyDescent="0.2">
      <c r="B24" s="18" t="s">
        <v>43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F13"/>
  <sheetViews>
    <sheetView showGridLines="0" zoomScale="130" zoomScaleNormal="130" workbookViewId="0">
      <selection activeCell="B5" sqref="B5:F11"/>
    </sheetView>
  </sheetViews>
  <sheetFormatPr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68</v>
      </c>
    </row>
    <row r="5" spans="2:6" ht="11.25" x14ac:dyDescent="0.2">
      <c r="B5" s="115" t="s">
        <v>33</v>
      </c>
      <c r="C5" s="113" t="s">
        <v>44</v>
      </c>
      <c r="D5" s="113"/>
      <c r="E5" s="110" t="s">
        <v>32</v>
      </c>
      <c r="F5" s="110"/>
    </row>
    <row r="6" spans="2:6" ht="22.5" x14ac:dyDescent="0.2">
      <c r="B6" s="116"/>
      <c r="C6" s="22" t="s">
        <v>34</v>
      </c>
      <c r="D6" s="22" t="s">
        <v>35</v>
      </c>
      <c r="E6" s="7" t="s">
        <v>34</v>
      </c>
      <c r="F6" s="7" t="s">
        <v>36</v>
      </c>
    </row>
    <row r="7" spans="2:6" ht="12.95" customHeight="1" x14ac:dyDescent="0.2">
      <c r="B7" s="5" t="s">
        <v>49</v>
      </c>
      <c r="C7" s="23">
        <v>29</v>
      </c>
      <c r="D7" s="23">
        <v>25152</v>
      </c>
      <c r="E7" s="4">
        <v>502</v>
      </c>
      <c r="F7" s="4">
        <v>5335802</v>
      </c>
    </row>
    <row r="8" spans="2:6" ht="12.95" customHeight="1" x14ac:dyDescent="0.2">
      <c r="B8" s="5" t="s">
        <v>37</v>
      </c>
      <c r="C8" s="23">
        <v>38</v>
      </c>
      <c r="D8" s="23">
        <v>26397</v>
      </c>
      <c r="E8" s="4">
        <v>91</v>
      </c>
      <c r="F8" s="4">
        <v>199373</v>
      </c>
    </row>
    <row r="9" spans="2:6" ht="12.95" customHeight="1" x14ac:dyDescent="0.2">
      <c r="B9" s="20" t="s">
        <v>30</v>
      </c>
      <c r="C9" s="24">
        <v>11</v>
      </c>
      <c r="D9" s="24">
        <v>2176</v>
      </c>
      <c r="E9" s="21">
        <v>3</v>
      </c>
      <c r="F9" s="21">
        <v>994</v>
      </c>
    </row>
    <row r="10" spans="2:6" ht="12.95" customHeight="1" x14ac:dyDescent="0.2">
      <c r="B10" s="18" t="s">
        <v>43</v>
      </c>
    </row>
    <row r="12" spans="2:6" ht="12.95" customHeight="1" x14ac:dyDescent="0.2">
      <c r="B12" s="55"/>
    </row>
    <row r="13" spans="2:6" ht="12.95" customHeight="1" x14ac:dyDescent="0.2">
      <c r="B13" s="54"/>
    </row>
  </sheetData>
  <mergeCells count="3">
    <mergeCell ref="B5:B6"/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44" sqref="B44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1" spans="1:6" ht="15" x14ac:dyDescent="0.25">
      <c r="A1" s="37" t="s">
        <v>148</v>
      </c>
      <c r="B1" s="59"/>
      <c r="C1" s="59"/>
      <c r="D1" s="59"/>
      <c r="E1" s="59"/>
      <c r="F1" s="59"/>
    </row>
    <row r="3" spans="1:6" ht="11.25" x14ac:dyDescent="0.2">
      <c r="A3" s="108" t="s">
        <v>21</v>
      </c>
      <c r="B3" s="110" t="s">
        <v>73</v>
      </c>
      <c r="C3" s="110"/>
    </row>
    <row r="4" spans="1:6" ht="11.25" x14ac:dyDescent="0.2">
      <c r="A4" s="109"/>
      <c r="B4" s="58" t="s">
        <v>152</v>
      </c>
      <c r="C4" s="57" t="s">
        <v>153</v>
      </c>
    </row>
    <row r="5" spans="1:6" ht="11.25" x14ac:dyDescent="0.2">
      <c r="A5" s="61">
        <v>42005</v>
      </c>
      <c r="B5" s="62">
        <v>2808501</v>
      </c>
      <c r="C5" s="62">
        <v>34204047170</v>
      </c>
    </row>
    <row r="6" spans="1:6" ht="11.25" x14ac:dyDescent="0.2">
      <c r="A6" s="61">
        <v>42036</v>
      </c>
      <c r="B6" s="62">
        <v>2672313</v>
      </c>
      <c r="C6" s="62">
        <v>30861442918</v>
      </c>
    </row>
    <row r="7" spans="1:6" ht="11.25" x14ac:dyDescent="0.2">
      <c r="A7" s="61">
        <v>42064</v>
      </c>
      <c r="B7" s="62">
        <v>2821318</v>
      </c>
      <c r="C7" s="62">
        <v>37559751092</v>
      </c>
    </row>
    <row r="8" spans="1:6" ht="11.25" x14ac:dyDescent="0.2">
      <c r="A8" s="61">
        <v>42095</v>
      </c>
      <c r="B8" s="62">
        <v>2786410</v>
      </c>
      <c r="C8" s="62">
        <v>29966651016</v>
      </c>
    </row>
    <row r="9" spans="1:6" ht="11.25" x14ac:dyDescent="0.2">
      <c r="A9" s="61">
        <v>42125</v>
      </c>
      <c r="B9" s="62">
        <v>2951605</v>
      </c>
      <c r="C9" s="62">
        <v>29656834227</v>
      </c>
    </row>
    <row r="10" spans="1:6" ht="11.25" x14ac:dyDescent="0.2">
      <c r="A10" s="61">
        <v>42156</v>
      </c>
      <c r="B10" s="62">
        <v>2999858</v>
      </c>
      <c r="C10" s="62">
        <v>33310538139</v>
      </c>
    </row>
    <row r="11" spans="1:6" ht="11.25" x14ac:dyDescent="0.2">
      <c r="A11" s="61">
        <v>42186</v>
      </c>
      <c r="B11" s="62">
        <v>3195779</v>
      </c>
      <c r="C11" s="62">
        <v>37118125560</v>
      </c>
    </row>
    <row r="12" spans="1:6" ht="11.25" x14ac:dyDescent="0.2">
      <c r="A12" s="61">
        <v>42217</v>
      </c>
      <c r="B12" s="62">
        <v>2877548</v>
      </c>
      <c r="C12" s="62">
        <v>28756116762</v>
      </c>
    </row>
    <row r="13" spans="1:6" ht="11.25" x14ac:dyDescent="0.2">
      <c r="A13" s="61">
        <v>42248</v>
      </c>
      <c r="B13" s="62">
        <v>2954623</v>
      </c>
      <c r="C13" s="62">
        <v>33088124812</v>
      </c>
    </row>
    <row r="14" spans="1:6" ht="11.25" x14ac:dyDescent="0.2">
      <c r="A14" s="61">
        <v>42278</v>
      </c>
      <c r="B14" s="62">
        <v>2973283</v>
      </c>
      <c r="C14" s="62">
        <v>30067895004</v>
      </c>
    </row>
    <row r="15" spans="1:6" ht="11.25" x14ac:dyDescent="0.2">
      <c r="A15" s="61">
        <v>42309</v>
      </c>
      <c r="B15" s="62">
        <v>3046210</v>
      </c>
      <c r="C15" s="62">
        <v>30566909129</v>
      </c>
    </row>
    <row r="16" spans="1:6" ht="11.25" x14ac:dyDescent="0.2">
      <c r="A16" s="63">
        <v>42339</v>
      </c>
      <c r="B16" s="62">
        <v>3814602</v>
      </c>
      <c r="C16" s="62">
        <v>42519153449</v>
      </c>
    </row>
    <row r="17" spans="1:3" ht="11.25" x14ac:dyDescent="0.2">
      <c r="A17" s="61">
        <v>42370</v>
      </c>
      <c r="B17" s="62">
        <v>2723144</v>
      </c>
      <c r="C17" s="62">
        <v>29219750310</v>
      </c>
    </row>
    <row r="18" spans="1:3" ht="11.25" x14ac:dyDescent="0.2">
      <c r="A18" s="61">
        <v>42401</v>
      </c>
      <c r="B18" s="62">
        <v>2798706</v>
      </c>
      <c r="C18" s="62">
        <v>29957984433</v>
      </c>
    </row>
    <row r="19" spans="1:3" ht="11.25" x14ac:dyDescent="0.2">
      <c r="A19" s="61">
        <v>42430</v>
      </c>
      <c r="B19" s="62">
        <v>2893348</v>
      </c>
      <c r="C19" s="62">
        <v>33655841420</v>
      </c>
    </row>
    <row r="20" spans="1:3" ht="11.25" x14ac:dyDescent="0.2">
      <c r="A20" s="61">
        <v>42461</v>
      </c>
      <c r="B20" s="62">
        <v>2835815</v>
      </c>
      <c r="C20" s="62">
        <v>27656072203</v>
      </c>
    </row>
    <row r="21" spans="1:3" ht="11.25" x14ac:dyDescent="0.2">
      <c r="A21" s="61">
        <v>42491</v>
      </c>
      <c r="B21" s="62">
        <v>3137802</v>
      </c>
      <c r="C21" s="62">
        <v>30425619286</v>
      </c>
    </row>
    <row r="22" spans="1:3" ht="11.25" x14ac:dyDescent="0.2">
      <c r="A22" s="61">
        <v>42522</v>
      </c>
      <c r="B22" s="62">
        <v>2238069</v>
      </c>
      <c r="C22" s="62">
        <v>27410640486</v>
      </c>
    </row>
    <row r="23" spans="1:3" ht="11.25" x14ac:dyDescent="0.2">
      <c r="A23" s="61">
        <v>42552</v>
      </c>
      <c r="B23" s="62">
        <v>2202146</v>
      </c>
      <c r="C23" s="62">
        <v>21697039017</v>
      </c>
    </row>
    <row r="24" spans="1:3" ht="11.25" x14ac:dyDescent="0.2">
      <c r="A24" s="61">
        <v>42583</v>
      </c>
      <c r="B24" s="62">
        <v>3031303</v>
      </c>
      <c r="C24" s="62">
        <v>19882369627</v>
      </c>
    </row>
    <row r="25" spans="1:3" ht="11.25" x14ac:dyDescent="0.2">
      <c r="A25" s="61">
        <v>42614</v>
      </c>
      <c r="B25" s="62">
        <v>2106766</v>
      </c>
      <c r="C25" s="62">
        <v>19907340234</v>
      </c>
    </row>
    <row r="26" spans="1:3" ht="11.25" x14ac:dyDescent="0.2">
      <c r="A26" s="61">
        <v>42644</v>
      </c>
      <c r="B26" s="62">
        <v>2199475</v>
      </c>
      <c r="C26" s="62">
        <v>19744623109</v>
      </c>
    </row>
    <row r="27" spans="1:3" ht="11.25" x14ac:dyDescent="0.2">
      <c r="A27" s="61">
        <v>42675</v>
      </c>
      <c r="B27" s="62">
        <v>2067709</v>
      </c>
      <c r="C27" s="62">
        <v>20409790763</v>
      </c>
    </row>
    <row r="28" spans="1:3" ht="11.25" x14ac:dyDescent="0.2">
      <c r="A28" s="63">
        <v>42705</v>
      </c>
      <c r="B28" s="62">
        <v>2407536</v>
      </c>
      <c r="C28" s="62">
        <v>26084593025</v>
      </c>
    </row>
    <row r="29" spans="1:3" ht="11.25" x14ac:dyDescent="0.2">
      <c r="A29" s="61">
        <v>42736</v>
      </c>
      <c r="B29" s="62">
        <v>1989266</v>
      </c>
      <c r="C29" s="62">
        <v>21819353919</v>
      </c>
    </row>
    <row r="30" spans="1:3" ht="11.25" x14ac:dyDescent="0.2">
      <c r="A30" s="61">
        <v>42767</v>
      </c>
      <c r="B30" s="62">
        <v>2054457</v>
      </c>
      <c r="C30" s="62">
        <v>24034122654</v>
      </c>
    </row>
    <row r="31" spans="1:3" ht="11.25" x14ac:dyDescent="0.2">
      <c r="A31" s="61">
        <v>42795</v>
      </c>
      <c r="B31" s="62">
        <v>2083341</v>
      </c>
      <c r="C31" s="62">
        <v>22376215278</v>
      </c>
    </row>
    <row r="32" spans="1:3" ht="11.25" x14ac:dyDescent="0.2">
      <c r="A32" s="61">
        <v>42826</v>
      </c>
      <c r="B32" s="62">
        <v>2001849</v>
      </c>
      <c r="C32" s="62">
        <v>19576697738</v>
      </c>
    </row>
    <row r="33" spans="1:7" ht="11.25" x14ac:dyDescent="0.2">
      <c r="A33" s="61">
        <v>42856</v>
      </c>
      <c r="B33" s="62">
        <v>2082322</v>
      </c>
      <c r="C33" s="62">
        <v>22631972052</v>
      </c>
    </row>
    <row r="34" spans="1:7" ht="11.25" x14ac:dyDescent="0.2">
      <c r="A34" s="61">
        <v>42887</v>
      </c>
      <c r="B34" s="62">
        <v>2062157</v>
      </c>
      <c r="C34" s="62">
        <v>22575268811</v>
      </c>
    </row>
    <row r="35" spans="1:7" ht="11.25" x14ac:dyDescent="0.2">
      <c r="A35" s="61">
        <v>42917</v>
      </c>
      <c r="B35" s="62">
        <v>2149282</v>
      </c>
      <c r="C35" s="62">
        <v>22309489170</v>
      </c>
    </row>
    <row r="36" spans="1:7" ht="11.25" x14ac:dyDescent="0.2">
      <c r="A36" s="61">
        <v>42948</v>
      </c>
      <c r="B36" s="62">
        <v>2990701</v>
      </c>
      <c r="C36" s="62">
        <v>20308540915</v>
      </c>
    </row>
    <row r="37" spans="1:7" ht="11.25" x14ac:dyDescent="0.2">
      <c r="A37" s="61">
        <v>42979</v>
      </c>
      <c r="B37" s="62">
        <v>1969326</v>
      </c>
      <c r="C37" s="62">
        <v>18538033377</v>
      </c>
    </row>
    <row r="38" spans="1:7" ht="11.25" x14ac:dyDescent="0.2">
      <c r="A38" s="61">
        <v>43009</v>
      </c>
      <c r="B38" s="62">
        <v>2017464</v>
      </c>
      <c r="C38" s="62">
        <v>19345655599</v>
      </c>
    </row>
    <row r="39" spans="1:7" ht="11.25" x14ac:dyDescent="0.2">
      <c r="A39" s="63">
        <v>43040</v>
      </c>
      <c r="B39" s="62">
        <v>1995117</v>
      </c>
      <c r="C39" s="62">
        <v>27159626098</v>
      </c>
    </row>
    <row r="40" spans="1:7" ht="11.25" x14ac:dyDescent="0.2">
      <c r="A40" s="64">
        <v>43070</v>
      </c>
      <c r="B40" s="67">
        <v>2272940</v>
      </c>
      <c r="C40" s="67">
        <v>25435021104</v>
      </c>
    </row>
    <row r="41" spans="1:7" ht="11.25" x14ac:dyDescent="0.2">
      <c r="A41" s="60" t="s">
        <v>43</v>
      </c>
    </row>
    <row r="44" spans="1:7" ht="12.95" customHeight="1" x14ac:dyDescent="0.25">
      <c r="B44" s="37" t="s">
        <v>149</v>
      </c>
      <c r="C44" s="104"/>
      <c r="D44" s="104"/>
      <c r="E44" s="104"/>
      <c r="F44" s="104"/>
      <c r="G44" s="59"/>
    </row>
    <row r="47" spans="1:7" ht="11.25" x14ac:dyDescent="0.2">
      <c r="C47" s="4"/>
      <c r="D47" s="4"/>
    </row>
    <row r="48" spans="1:7" ht="11.25" x14ac:dyDescent="0.2">
      <c r="C48" s="47"/>
      <c r="D48" s="47"/>
    </row>
    <row r="49" spans="3:4" ht="11.25" x14ac:dyDescent="0.2">
      <c r="C49" s="66"/>
      <c r="D49" s="66"/>
    </row>
  </sheetData>
  <mergeCells count="2">
    <mergeCell ref="A3:A4"/>
    <mergeCell ref="B3:C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44" sqref="B44"/>
    </sheetView>
  </sheetViews>
  <sheetFormatPr defaultRowHeight="11.25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1" spans="1:6" ht="15" x14ac:dyDescent="0.25">
      <c r="A1" s="37" t="s">
        <v>151</v>
      </c>
      <c r="B1" s="59"/>
      <c r="C1" s="59"/>
      <c r="D1" s="59"/>
      <c r="E1" s="59"/>
      <c r="F1" s="59"/>
    </row>
    <row r="3" spans="1:6" x14ac:dyDescent="0.2">
      <c r="A3" s="108" t="s">
        <v>21</v>
      </c>
      <c r="B3" s="110" t="s">
        <v>73</v>
      </c>
      <c r="C3" s="110"/>
    </row>
    <row r="4" spans="1:6" x14ac:dyDescent="0.2">
      <c r="A4" s="109"/>
      <c r="B4" s="58" t="s">
        <v>152</v>
      </c>
      <c r="C4" s="57" t="s">
        <v>153</v>
      </c>
    </row>
    <row r="5" spans="1:6" x14ac:dyDescent="0.2">
      <c r="A5" s="61">
        <v>42005</v>
      </c>
      <c r="B5" s="62">
        <v>859997</v>
      </c>
      <c r="C5" s="62">
        <v>710369837</v>
      </c>
    </row>
    <row r="6" spans="1:6" x14ac:dyDescent="0.2">
      <c r="A6" s="61">
        <v>42036</v>
      </c>
      <c r="B6" s="62">
        <v>899445</v>
      </c>
      <c r="C6" s="62">
        <v>718192346</v>
      </c>
    </row>
    <row r="7" spans="1:6" x14ac:dyDescent="0.2">
      <c r="A7" s="61">
        <v>42064</v>
      </c>
      <c r="B7" s="62">
        <v>1030080</v>
      </c>
      <c r="C7" s="62">
        <v>814787550</v>
      </c>
    </row>
    <row r="8" spans="1:6" x14ac:dyDescent="0.2">
      <c r="A8" s="61">
        <v>42095</v>
      </c>
      <c r="B8" s="62">
        <v>1014141</v>
      </c>
      <c r="C8" s="62">
        <v>845492406</v>
      </c>
    </row>
    <row r="9" spans="1:6" x14ac:dyDescent="0.2">
      <c r="A9" s="61">
        <v>42125</v>
      </c>
      <c r="B9" s="62">
        <v>1057412</v>
      </c>
      <c r="C9" s="62">
        <v>863298685</v>
      </c>
    </row>
    <row r="10" spans="1:6" x14ac:dyDescent="0.2">
      <c r="A10" s="61">
        <v>42156</v>
      </c>
      <c r="B10" s="62">
        <v>1099370</v>
      </c>
      <c r="C10" s="62">
        <v>949485410</v>
      </c>
    </row>
    <row r="11" spans="1:6" x14ac:dyDescent="0.2">
      <c r="A11" s="61">
        <v>42186</v>
      </c>
      <c r="B11" s="62">
        <v>1166983</v>
      </c>
      <c r="C11" s="62">
        <v>1034951751</v>
      </c>
    </row>
    <row r="12" spans="1:6" x14ac:dyDescent="0.2">
      <c r="A12" s="61">
        <v>42217</v>
      </c>
      <c r="B12" s="62">
        <v>1142548</v>
      </c>
      <c r="C12" s="62">
        <v>967606084</v>
      </c>
    </row>
    <row r="13" spans="1:6" x14ac:dyDescent="0.2">
      <c r="A13" s="61">
        <v>42248</v>
      </c>
      <c r="B13" s="62">
        <v>1270256</v>
      </c>
      <c r="C13" s="62">
        <v>1082253736</v>
      </c>
    </row>
    <row r="14" spans="1:6" x14ac:dyDescent="0.2">
      <c r="A14" s="61">
        <v>42278</v>
      </c>
      <c r="B14" s="62">
        <v>1346456</v>
      </c>
      <c r="C14" s="62">
        <v>1119587722</v>
      </c>
    </row>
    <row r="15" spans="1:6" x14ac:dyDescent="0.2">
      <c r="A15" s="61">
        <v>42309</v>
      </c>
      <c r="B15" s="62">
        <v>1400034</v>
      </c>
      <c r="C15" s="62">
        <v>1076971122</v>
      </c>
    </row>
    <row r="16" spans="1:6" x14ac:dyDescent="0.2">
      <c r="A16" s="63">
        <v>42339</v>
      </c>
      <c r="B16" s="62">
        <v>1478515</v>
      </c>
      <c r="C16" s="62">
        <v>1261294602</v>
      </c>
    </row>
    <row r="17" spans="1:3" x14ac:dyDescent="0.2">
      <c r="A17" s="61">
        <v>42370</v>
      </c>
      <c r="B17" s="62">
        <v>1440776</v>
      </c>
      <c r="C17" s="62">
        <v>1068318608</v>
      </c>
    </row>
    <row r="18" spans="1:3" x14ac:dyDescent="0.2">
      <c r="A18" s="61">
        <v>42401</v>
      </c>
      <c r="B18" s="62">
        <v>1566697</v>
      </c>
      <c r="C18" s="62">
        <v>1225814871</v>
      </c>
    </row>
    <row r="19" spans="1:3" x14ac:dyDescent="0.2">
      <c r="A19" s="61">
        <v>42430</v>
      </c>
      <c r="B19" s="62">
        <v>1670787</v>
      </c>
      <c r="C19" s="62">
        <v>1347719966</v>
      </c>
    </row>
    <row r="20" spans="1:3" x14ac:dyDescent="0.2">
      <c r="A20" s="61">
        <v>42461</v>
      </c>
      <c r="B20" s="62">
        <v>1700343</v>
      </c>
      <c r="C20" s="62">
        <v>1397850670</v>
      </c>
    </row>
    <row r="21" spans="1:3" x14ac:dyDescent="0.2">
      <c r="A21" s="61">
        <v>42491</v>
      </c>
      <c r="B21" s="62">
        <v>1823551</v>
      </c>
      <c r="C21" s="62">
        <v>1449034243</v>
      </c>
    </row>
    <row r="22" spans="1:3" x14ac:dyDescent="0.2">
      <c r="A22" s="61">
        <v>42522</v>
      </c>
      <c r="B22" s="62">
        <v>1888202</v>
      </c>
      <c r="C22" s="62">
        <v>1571877004</v>
      </c>
    </row>
    <row r="23" spans="1:3" x14ac:dyDescent="0.2">
      <c r="A23" s="61">
        <v>42552</v>
      </c>
      <c r="B23" s="62">
        <v>1958001</v>
      </c>
      <c r="C23" s="62">
        <v>1677662814</v>
      </c>
    </row>
    <row r="24" spans="1:3" x14ac:dyDescent="0.2">
      <c r="A24" s="61">
        <v>42583</v>
      </c>
      <c r="B24" s="62">
        <v>2020119</v>
      </c>
      <c r="C24" s="62">
        <v>1727467124</v>
      </c>
    </row>
    <row r="25" spans="1:3" x14ac:dyDescent="0.2">
      <c r="A25" s="61">
        <v>42614</v>
      </c>
      <c r="B25" s="62">
        <v>2164189</v>
      </c>
      <c r="C25" s="62">
        <v>1830055664</v>
      </c>
    </row>
    <row r="26" spans="1:3" x14ac:dyDescent="0.2">
      <c r="A26" s="61">
        <v>42644</v>
      </c>
      <c r="B26" s="62">
        <v>2313348</v>
      </c>
      <c r="C26" s="62">
        <v>1841275665</v>
      </c>
    </row>
    <row r="27" spans="1:3" x14ac:dyDescent="0.2">
      <c r="A27" s="61">
        <v>42675</v>
      </c>
      <c r="B27" s="62">
        <v>2268288</v>
      </c>
      <c r="C27" s="62">
        <v>1800212547</v>
      </c>
    </row>
    <row r="28" spans="1:3" x14ac:dyDescent="0.2">
      <c r="A28" s="63">
        <v>42705</v>
      </c>
      <c r="B28" s="62">
        <v>2407181</v>
      </c>
      <c r="C28" s="62">
        <v>2094590454</v>
      </c>
    </row>
    <row r="29" spans="1:3" x14ac:dyDescent="0.2">
      <c r="A29" s="61">
        <v>42736</v>
      </c>
      <c r="B29" s="62">
        <v>2365028</v>
      </c>
      <c r="C29" s="62">
        <v>1823836310</v>
      </c>
    </row>
    <row r="30" spans="1:3" x14ac:dyDescent="0.2">
      <c r="A30" s="61">
        <v>42767</v>
      </c>
      <c r="B30" s="62">
        <v>2348474</v>
      </c>
      <c r="C30" s="62">
        <v>1930037913</v>
      </c>
    </row>
    <row r="31" spans="1:3" x14ac:dyDescent="0.2">
      <c r="A31" s="61">
        <v>42795</v>
      </c>
      <c r="B31" s="62">
        <v>2642375</v>
      </c>
      <c r="C31" s="62">
        <v>2186861976</v>
      </c>
    </row>
    <row r="32" spans="1:3" x14ac:dyDescent="0.2">
      <c r="A32" s="61">
        <v>42826</v>
      </c>
      <c r="B32" s="62">
        <v>2542005</v>
      </c>
      <c r="C32" s="62">
        <v>2148424762</v>
      </c>
    </row>
    <row r="33" spans="1:7" x14ac:dyDescent="0.2">
      <c r="A33" s="61">
        <v>42856</v>
      </c>
      <c r="B33" s="62">
        <v>2823878</v>
      </c>
      <c r="C33" s="62">
        <v>2327346692</v>
      </c>
    </row>
    <row r="34" spans="1:7" x14ac:dyDescent="0.2">
      <c r="A34" s="61">
        <v>42887</v>
      </c>
      <c r="B34" s="62">
        <v>2795970</v>
      </c>
      <c r="C34" s="62">
        <v>2324952398</v>
      </c>
    </row>
    <row r="35" spans="1:7" x14ac:dyDescent="0.2">
      <c r="A35" s="61">
        <v>42917</v>
      </c>
      <c r="B35" s="62">
        <v>2915514</v>
      </c>
      <c r="C35" s="62">
        <v>2586346699</v>
      </c>
    </row>
    <row r="36" spans="1:7" x14ac:dyDescent="0.2">
      <c r="A36" s="61">
        <v>42948</v>
      </c>
      <c r="B36" s="62">
        <v>2872990</v>
      </c>
      <c r="C36" s="62">
        <v>2537121975</v>
      </c>
    </row>
    <row r="37" spans="1:7" x14ac:dyDescent="0.2">
      <c r="A37" s="61">
        <v>42979</v>
      </c>
      <c r="B37" s="62">
        <v>3088462</v>
      </c>
      <c r="C37" s="62">
        <v>2602305167</v>
      </c>
    </row>
    <row r="38" spans="1:7" x14ac:dyDescent="0.2">
      <c r="A38" s="61">
        <v>43009</v>
      </c>
      <c r="B38" s="62">
        <v>3334365</v>
      </c>
      <c r="C38" s="62">
        <v>2813172819</v>
      </c>
    </row>
    <row r="39" spans="1:7" x14ac:dyDescent="0.2">
      <c r="A39" s="63">
        <v>43040</v>
      </c>
      <c r="B39" s="62">
        <v>3323047</v>
      </c>
      <c r="C39" s="62">
        <v>2860550839</v>
      </c>
    </row>
    <row r="40" spans="1:7" x14ac:dyDescent="0.2">
      <c r="A40" s="64">
        <v>43070</v>
      </c>
      <c r="B40" s="67">
        <v>3415048</v>
      </c>
      <c r="C40" s="67">
        <v>2917747924</v>
      </c>
    </row>
    <row r="41" spans="1:7" x14ac:dyDescent="0.2">
      <c r="A41" s="60" t="s">
        <v>43</v>
      </c>
    </row>
    <row r="44" spans="1:7" ht="15" x14ac:dyDescent="0.25">
      <c r="B44" s="37" t="s">
        <v>150</v>
      </c>
      <c r="C44" s="59"/>
      <c r="D44" s="59"/>
      <c r="E44" s="59"/>
      <c r="F44" s="59"/>
      <c r="G44" s="59"/>
    </row>
    <row r="47" spans="1:7" x14ac:dyDescent="0.2">
      <c r="C47" s="4"/>
      <c r="D47" s="4"/>
    </row>
    <row r="48" spans="1:7" x14ac:dyDescent="0.2">
      <c r="C48" s="47"/>
      <c r="D48" s="47"/>
    </row>
    <row r="49" spans="3:4" x14ac:dyDescent="0.2">
      <c r="C49" s="66"/>
      <c r="D49" s="66"/>
    </row>
  </sheetData>
  <mergeCells count="2">
    <mergeCell ref="A3:A4"/>
    <mergeCell ref="B3:C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P15" sqref="P15"/>
    </sheetView>
  </sheetViews>
  <sheetFormatPr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91</v>
      </c>
    </row>
    <row r="5" spans="2:4" ht="22.5" x14ac:dyDescent="0.2">
      <c r="B5" s="8" t="s">
        <v>21</v>
      </c>
      <c r="C5" s="7" t="s">
        <v>109</v>
      </c>
      <c r="D5" s="7" t="s">
        <v>110</v>
      </c>
    </row>
    <row r="6" spans="2:4" ht="12.95" customHeight="1" x14ac:dyDescent="0.2">
      <c r="B6" s="18" t="s">
        <v>121</v>
      </c>
      <c r="C6" s="4">
        <v>1875060</v>
      </c>
      <c r="D6" s="4">
        <v>50734</v>
      </c>
    </row>
    <row r="7" spans="2:4" ht="12.95" customHeight="1" x14ac:dyDescent="0.2">
      <c r="B7" s="18" t="s">
        <v>122</v>
      </c>
      <c r="C7" s="4">
        <v>1891967</v>
      </c>
      <c r="D7" s="4">
        <v>42159</v>
      </c>
    </row>
    <row r="8" spans="2:4" ht="12.95" customHeight="1" x14ac:dyDescent="0.2">
      <c r="B8" s="18" t="s">
        <v>123</v>
      </c>
      <c r="C8" s="4">
        <v>1908709</v>
      </c>
      <c r="D8" s="4">
        <v>42819</v>
      </c>
    </row>
    <row r="9" spans="2:4" ht="12.95" customHeight="1" x14ac:dyDescent="0.2">
      <c r="B9" s="18" t="s">
        <v>124</v>
      </c>
      <c r="C9" s="4">
        <v>1914462</v>
      </c>
      <c r="D9" s="4">
        <v>45571</v>
      </c>
    </row>
    <row r="10" spans="2:4" ht="12.95" customHeight="1" x14ac:dyDescent="0.2">
      <c r="B10" s="18" t="s">
        <v>125</v>
      </c>
      <c r="C10" s="4">
        <v>1938570</v>
      </c>
      <c r="D10" s="4">
        <v>43958</v>
      </c>
    </row>
    <row r="11" spans="2:4" ht="12.95" customHeight="1" x14ac:dyDescent="0.2">
      <c r="B11" s="18" t="s">
        <v>126</v>
      </c>
      <c r="C11" s="4">
        <v>1946202</v>
      </c>
      <c r="D11" s="4">
        <v>41920</v>
      </c>
    </row>
    <row r="12" spans="2:4" ht="12.95" customHeight="1" x14ac:dyDescent="0.2">
      <c r="B12" s="18" t="s">
        <v>127</v>
      </c>
      <c r="C12" s="4">
        <v>1961068</v>
      </c>
      <c r="D12" s="4">
        <v>49666</v>
      </c>
    </row>
    <row r="13" spans="2:4" ht="12.95" customHeight="1" x14ac:dyDescent="0.2">
      <c r="B13" s="18" t="s">
        <v>128</v>
      </c>
      <c r="C13" s="4">
        <v>1973954</v>
      </c>
      <c r="D13" s="4">
        <v>42550</v>
      </c>
    </row>
    <row r="14" spans="2:4" ht="12.95" customHeight="1" x14ac:dyDescent="0.2">
      <c r="B14" s="18" t="s">
        <v>129</v>
      </c>
      <c r="C14" s="4">
        <v>1963314</v>
      </c>
      <c r="D14" s="4">
        <v>42965</v>
      </c>
    </row>
    <row r="15" spans="2:4" ht="12.95" customHeight="1" x14ac:dyDescent="0.2">
      <c r="B15" s="18" t="s">
        <v>130</v>
      </c>
      <c r="C15" s="4">
        <v>1957203</v>
      </c>
      <c r="D15" s="4">
        <v>50240</v>
      </c>
    </row>
    <row r="16" spans="2:4" ht="12.95" customHeight="1" x14ac:dyDescent="0.2">
      <c r="B16" s="18" t="s">
        <v>131</v>
      </c>
      <c r="C16" s="4">
        <v>1970291</v>
      </c>
      <c r="D16" s="4">
        <v>43584</v>
      </c>
    </row>
    <row r="17" spans="2:4" ht="12.95" customHeight="1" x14ac:dyDescent="0.2">
      <c r="B17" s="18" t="s">
        <v>132</v>
      </c>
      <c r="C17" s="21">
        <v>1979214</v>
      </c>
      <c r="D17" s="21">
        <v>40624</v>
      </c>
    </row>
    <row r="18" spans="2:4" ht="12.95" customHeight="1" x14ac:dyDescent="0.2">
      <c r="B18" s="18" t="s">
        <v>43</v>
      </c>
    </row>
    <row r="20" spans="2:4" ht="12.95" customHeight="1" x14ac:dyDescent="0.2">
      <c r="B20" s="117" t="s">
        <v>137</v>
      </c>
      <c r="C20" s="117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7"/>
  <sheetViews>
    <sheetView showGridLines="0" zoomScale="140" zoomScaleNormal="140" workbookViewId="0">
      <selection activeCell="H26" sqref="H26"/>
    </sheetView>
  </sheetViews>
  <sheetFormatPr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92</v>
      </c>
    </row>
    <row r="5" spans="2:10" ht="12.95" customHeight="1" x14ac:dyDescent="0.2">
      <c r="B5" s="108" t="s">
        <v>21</v>
      </c>
      <c r="C5" s="110" t="s">
        <v>44</v>
      </c>
      <c r="D5" s="110"/>
      <c r="E5" s="113" t="s">
        <v>25</v>
      </c>
      <c r="F5" s="113"/>
      <c r="G5" s="110" t="s">
        <v>73</v>
      </c>
      <c r="H5" s="110"/>
      <c r="J5" s="5" t="s">
        <v>40</v>
      </c>
    </row>
    <row r="6" spans="2:10" ht="22.5" x14ac:dyDescent="0.2">
      <c r="B6" s="114"/>
      <c r="C6" s="7" t="s">
        <v>102</v>
      </c>
      <c r="D6" s="7" t="s">
        <v>42</v>
      </c>
      <c r="E6" s="22" t="s">
        <v>102</v>
      </c>
      <c r="F6" s="22" t="s">
        <v>42</v>
      </c>
      <c r="G6" s="7" t="s">
        <v>41</v>
      </c>
      <c r="H6" s="7" t="s">
        <v>103</v>
      </c>
    </row>
    <row r="7" spans="2:10" ht="12.95" customHeight="1" x14ac:dyDescent="0.2">
      <c r="B7" s="18" t="s">
        <v>121</v>
      </c>
      <c r="C7" s="4">
        <v>1713606</v>
      </c>
      <c r="D7" s="4">
        <v>1037597922</v>
      </c>
      <c r="E7" s="23">
        <v>63442</v>
      </c>
      <c r="F7" s="23">
        <v>4061447393</v>
      </c>
      <c r="G7" s="4">
        <f t="shared" ref="G7:G18" si="0">C7+E7</f>
        <v>1777048</v>
      </c>
      <c r="H7" s="4">
        <f t="shared" ref="H7:H18" si="1">D7+F7</f>
        <v>5099045315</v>
      </c>
    </row>
    <row r="8" spans="2:10" ht="12.95" customHeight="1" x14ac:dyDescent="0.2">
      <c r="B8" s="18" t="s">
        <v>122</v>
      </c>
      <c r="C8" s="4">
        <v>1722607</v>
      </c>
      <c r="D8" s="4">
        <v>1058629136</v>
      </c>
      <c r="E8" s="23">
        <v>52709</v>
      </c>
      <c r="F8" s="23">
        <v>3668132603</v>
      </c>
      <c r="G8" s="4">
        <f t="shared" si="0"/>
        <v>1775316</v>
      </c>
      <c r="H8" s="4">
        <f t="shared" si="1"/>
        <v>4726761739</v>
      </c>
    </row>
    <row r="9" spans="2:10" ht="12.95" customHeight="1" x14ac:dyDescent="0.2">
      <c r="B9" s="18" t="s">
        <v>123</v>
      </c>
      <c r="C9" s="4">
        <v>1744305</v>
      </c>
      <c r="D9" s="4">
        <v>1071615540</v>
      </c>
      <c r="E9" s="23">
        <v>55414</v>
      </c>
      <c r="F9" s="23">
        <v>3862147037</v>
      </c>
      <c r="G9" s="4">
        <f t="shared" si="0"/>
        <v>1799719</v>
      </c>
      <c r="H9" s="4">
        <f t="shared" si="1"/>
        <v>4933762577</v>
      </c>
    </row>
    <row r="10" spans="2:10" ht="12.95" customHeight="1" x14ac:dyDescent="0.2">
      <c r="B10" s="18" t="s">
        <v>124</v>
      </c>
      <c r="C10" s="4">
        <v>1742385</v>
      </c>
      <c r="D10" s="4">
        <v>1070236020</v>
      </c>
      <c r="E10" s="23">
        <v>55508</v>
      </c>
      <c r="F10" s="23">
        <v>3524587926</v>
      </c>
      <c r="G10" s="4">
        <f t="shared" si="0"/>
        <v>1797893</v>
      </c>
      <c r="H10" s="4">
        <f t="shared" si="1"/>
        <v>4594823946</v>
      </c>
    </row>
    <row r="11" spans="2:10" ht="12.95" customHeight="1" x14ac:dyDescent="0.2">
      <c r="B11" s="18" t="s">
        <v>125</v>
      </c>
      <c r="C11" s="4">
        <v>1787004</v>
      </c>
      <c r="D11" s="4">
        <v>1101470400</v>
      </c>
      <c r="E11" s="23">
        <v>57013</v>
      </c>
      <c r="F11" s="23">
        <v>3702505661</v>
      </c>
      <c r="G11" s="4">
        <f t="shared" si="0"/>
        <v>1844017</v>
      </c>
      <c r="H11" s="4">
        <f t="shared" si="1"/>
        <v>4803976061</v>
      </c>
    </row>
    <row r="12" spans="2:10" ht="12.95" customHeight="1" x14ac:dyDescent="0.2">
      <c r="B12" s="18" t="s">
        <v>126</v>
      </c>
      <c r="C12" s="4">
        <v>1782024</v>
      </c>
      <c r="D12" s="4">
        <v>1097394789</v>
      </c>
      <c r="E12" s="23">
        <v>53573</v>
      </c>
      <c r="F12" s="23">
        <v>3657676458</v>
      </c>
      <c r="G12" s="4">
        <f t="shared" si="0"/>
        <v>1835597</v>
      </c>
      <c r="H12" s="4">
        <f t="shared" si="1"/>
        <v>4755071247</v>
      </c>
    </row>
    <row r="13" spans="2:10" ht="12.95" customHeight="1" x14ac:dyDescent="0.2">
      <c r="B13" s="18" t="s">
        <v>127</v>
      </c>
      <c r="C13" s="4">
        <v>1801450</v>
      </c>
      <c r="D13" s="4">
        <v>1229618061</v>
      </c>
      <c r="E13" s="23">
        <v>61780</v>
      </c>
      <c r="F13" s="23">
        <v>3870829532</v>
      </c>
      <c r="G13" s="4">
        <f t="shared" si="0"/>
        <v>1863230</v>
      </c>
      <c r="H13" s="4">
        <f t="shared" si="1"/>
        <v>5100447593</v>
      </c>
    </row>
    <row r="14" spans="2:10" ht="12.95" customHeight="1" x14ac:dyDescent="0.2">
      <c r="B14" s="18" t="s">
        <v>128</v>
      </c>
      <c r="C14" s="4">
        <v>1819823</v>
      </c>
      <c r="D14" s="4">
        <v>1145093557</v>
      </c>
      <c r="E14" s="23">
        <v>54772</v>
      </c>
      <c r="F14" s="23">
        <v>3617839128</v>
      </c>
      <c r="G14" s="4">
        <f t="shared" si="0"/>
        <v>1874595</v>
      </c>
      <c r="H14" s="4">
        <f t="shared" si="1"/>
        <v>4762932685</v>
      </c>
    </row>
    <row r="15" spans="2:10" ht="12.95" customHeight="1" x14ac:dyDescent="0.2">
      <c r="B15" s="18" t="s">
        <v>129</v>
      </c>
      <c r="C15" s="4">
        <v>1781179</v>
      </c>
      <c r="D15" s="4">
        <v>1088689103</v>
      </c>
      <c r="E15" s="23">
        <v>53291</v>
      </c>
      <c r="F15" s="23">
        <v>3693722484</v>
      </c>
      <c r="G15" s="4">
        <f t="shared" si="0"/>
        <v>1834470</v>
      </c>
      <c r="H15" s="4">
        <f t="shared" si="1"/>
        <v>4782411587</v>
      </c>
    </row>
    <row r="16" spans="2:10" ht="12.95" customHeight="1" x14ac:dyDescent="0.2">
      <c r="B16" s="18" t="s">
        <v>130</v>
      </c>
      <c r="C16" s="4">
        <v>1804737</v>
      </c>
      <c r="D16" s="4">
        <v>1104269629</v>
      </c>
      <c r="E16" s="23">
        <v>63640</v>
      </c>
      <c r="F16" s="23">
        <v>3838149992</v>
      </c>
      <c r="G16" s="4">
        <f t="shared" si="0"/>
        <v>1868377</v>
      </c>
      <c r="H16" s="4">
        <f t="shared" si="1"/>
        <v>4942419621</v>
      </c>
    </row>
    <row r="17" spans="2:10" ht="12.95" customHeight="1" x14ac:dyDescent="0.2">
      <c r="B17" s="18" t="s">
        <v>131</v>
      </c>
      <c r="C17" s="4">
        <v>1814956</v>
      </c>
      <c r="D17" s="4">
        <v>1110427663</v>
      </c>
      <c r="E17" s="23">
        <v>55119</v>
      </c>
      <c r="F17" s="23">
        <v>3558061854</v>
      </c>
      <c r="G17" s="4">
        <f t="shared" si="0"/>
        <v>1870075</v>
      </c>
      <c r="H17" s="4">
        <f t="shared" si="1"/>
        <v>4668489517</v>
      </c>
    </row>
    <row r="18" spans="2:10" ht="12.95" customHeight="1" x14ac:dyDescent="0.2">
      <c r="B18" s="18" t="s">
        <v>132</v>
      </c>
      <c r="C18" s="4">
        <v>1832151</v>
      </c>
      <c r="D18" s="4">
        <v>1138172409</v>
      </c>
      <c r="E18" s="23">
        <v>50411</v>
      </c>
      <c r="F18" s="23">
        <v>3724489491</v>
      </c>
      <c r="G18" s="4">
        <f t="shared" si="0"/>
        <v>1882562</v>
      </c>
      <c r="H18" s="4">
        <f t="shared" si="1"/>
        <v>4862661900</v>
      </c>
    </row>
    <row r="19" spans="2:10" ht="12.95" customHeight="1" x14ac:dyDescent="0.2">
      <c r="B19" s="9" t="s">
        <v>73</v>
      </c>
      <c r="C19" s="10">
        <f t="shared" ref="C19:H19" si="2">SUM(C7:C18)</f>
        <v>21346227</v>
      </c>
      <c r="D19" s="10">
        <f t="shared" si="2"/>
        <v>13253214229</v>
      </c>
      <c r="E19" s="28">
        <f t="shared" si="2"/>
        <v>676672</v>
      </c>
      <c r="F19" s="28">
        <f t="shared" si="2"/>
        <v>44779589559</v>
      </c>
      <c r="G19" s="10">
        <f t="shared" si="2"/>
        <v>22022899</v>
      </c>
      <c r="H19" s="10">
        <f t="shared" si="2"/>
        <v>58032803788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4"/>
      <c r="J20" s="44"/>
    </row>
    <row r="21" spans="2:10" ht="12.95" customHeight="1" x14ac:dyDescent="0.2">
      <c r="C21" s="4"/>
      <c r="D21" s="4"/>
      <c r="E21" s="4"/>
      <c r="F21" s="4"/>
      <c r="G21" s="4"/>
      <c r="H21" s="4"/>
      <c r="I21" s="44"/>
      <c r="J21" s="44"/>
    </row>
    <row r="22" spans="2:10" ht="12.95" customHeight="1" x14ac:dyDescent="0.2">
      <c r="B22" s="16" t="s">
        <v>138</v>
      </c>
      <c r="C22" s="4"/>
      <c r="D22" s="4"/>
      <c r="E22" s="4"/>
      <c r="F22" s="4"/>
      <c r="G22" s="4"/>
      <c r="H22" s="4"/>
    </row>
    <row r="23" spans="2:10" ht="12.95" customHeight="1" x14ac:dyDescent="0.2">
      <c r="B23" s="37" t="s">
        <v>93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6" t="s">
        <v>139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67" spans="2:2" ht="12.95" customHeight="1" x14ac:dyDescent="0.2">
      <c r="B67" s="16" t="s">
        <v>140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workbookViewId="0">
      <selection activeCell="H35" sqref="H35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2" spans="1:6" ht="15" x14ac:dyDescent="0.25">
      <c r="A2" s="37" t="s">
        <v>141</v>
      </c>
      <c r="B2" s="59"/>
      <c r="C2" s="59"/>
      <c r="D2" s="59"/>
      <c r="E2" s="59"/>
      <c r="F2" s="59"/>
    </row>
    <row r="4" spans="1:6" ht="11.25" x14ac:dyDescent="0.2">
      <c r="A4" s="108" t="s">
        <v>21</v>
      </c>
      <c r="B4" s="110" t="s">
        <v>73</v>
      </c>
      <c r="C4" s="110"/>
    </row>
    <row r="5" spans="1:6" ht="11.25" x14ac:dyDescent="0.2">
      <c r="A5" s="109"/>
      <c r="B5" s="58" t="s">
        <v>152</v>
      </c>
      <c r="C5" s="57" t="s">
        <v>153</v>
      </c>
    </row>
    <row r="6" spans="1:6" ht="11.25" x14ac:dyDescent="0.2">
      <c r="A6" s="61">
        <v>42005</v>
      </c>
      <c r="B6" s="62">
        <v>3342</v>
      </c>
      <c r="C6" s="62">
        <v>984660540</v>
      </c>
    </row>
    <row r="7" spans="1:6" ht="11.25" x14ac:dyDescent="0.2">
      <c r="A7" s="61">
        <v>42036</v>
      </c>
      <c r="B7" s="62">
        <v>3359</v>
      </c>
      <c r="C7" s="62">
        <v>892913306</v>
      </c>
    </row>
    <row r="8" spans="1:6" ht="11.25" x14ac:dyDescent="0.2">
      <c r="A8" s="61">
        <v>42064</v>
      </c>
      <c r="B8" s="62">
        <v>4095</v>
      </c>
      <c r="C8" s="62">
        <v>1095415822</v>
      </c>
    </row>
    <row r="9" spans="1:6" ht="11.25" x14ac:dyDescent="0.2">
      <c r="A9" s="61">
        <v>42095</v>
      </c>
      <c r="B9" s="62">
        <v>4298</v>
      </c>
      <c r="C9" s="62">
        <v>1389414922</v>
      </c>
    </row>
    <row r="10" spans="1:6" ht="11.25" x14ac:dyDescent="0.2">
      <c r="A10" s="61">
        <v>42125</v>
      </c>
      <c r="B10" s="62">
        <v>4254</v>
      </c>
      <c r="C10" s="62">
        <v>1276590713</v>
      </c>
    </row>
    <row r="11" spans="1:6" ht="11.25" x14ac:dyDescent="0.2">
      <c r="A11" s="61">
        <v>42156</v>
      </c>
      <c r="B11" s="62">
        <v>4486</v>
      </c>
      <c r="C11" s="62">
        <v>1185356845</v>
      </c>
    </row>
    <row r="12" spans="1:6" ht="11.25" x14ac:dyDescent="0.2">
      <c r="A12" s="61">
        <v>42186</v>
      </c>
      <c r="B12" s="62">
        <v>5031</v>
      </c>
      <c r="C12" s="62">
        <v>1527129809</v>
      </c>
    </row>
    <row r="13" spans="1:6" ht="11.25" x14ac:dyDescent="0.2">
      <c r="A13" s="61">
        <v>42217</v>
      </c>
      <c r="B13" s="62">
        <v>3828</v>
      </c>
      <c r="C13" s="62">
        <v>1105594035</v>
      </c>
    </row>
    <row r="14" spans="1:6" ht="11.25" x14ac:dyDescent="0.2">
      <c r="A14" s="61">
        <v>42248</v>
      </c>
      <c r="B14" s="62">
        <v>4819</v>
      </c>
      <c r="C14" s="62">
        <v>1406297764</v>
      </c>
    </row>
    <row r="15" spans="1:6" ht="11.25" x14ac:dyDescent="0.2">
      <c r="A15" s="61">
        <v>42278</v>
      </c>
      <c r="B15" s="62">
        <v>4659</v>
      </c>
      <c r="C15" s="62">
        <v>1382022516</v>
      </c>
    </row>
    <row r="16" spans="1:6" ht="11.25" x14ac:dyDescent="0.2">
      <c r="A16" s="61">
        <v>42309</v>
      </c>
      <c r="B16" s="62">
        <v>4543</v>
      </c>
      <c r="C16" s="62">
        <v>1414867362</v>
      </c>
    </row>
    <row r="17" spans="1:3" ht="11.25" x14ac:dyDescent="0.2">
      <c r="A17" s="63">
        <v>42339</v>
      </c>
      <c r="B17" s="62">
        <v>4745</v>
      </c>
      <c r="C17" s="62">
        <v>1836195022</v>
      </c>
    </row>
    <row r="18" spans="1:3" ht="11.25" x14ac:dyDescent="0.2">
      <c r="A18" s="61">
        <v>42370</v>
      </c>
      <c r="B18" s="62">
        <v>1679</v>
      </c>
      <c r="C18" s="62">
        <v>1258689359</v>
      </c>
    </row>
    <row r="19" spans="1:3" ht="11.25" x14ac:dyDescent="0.2">
      <c r="A19" s="61">
        <v>42401</v>
      </c>
      <c r="B19" s="62">
        <v>1882</v>
      </c>
      <c r="C19" s="62">
        <v>1127877175</v>
      </c>
    </row>
    <row r="20" spans="1:3" ht="11.25" x14ac:dyDescent="0.2">
      <c r="A20" s="61">
        <v>42430</v>
      </c>
      <c r="B20" s="62">
        <v>1958</v>
      </c>
      <c r="C20" s="62">
        <v>1286482090</v>
      </c>
    </row>
    <row r="21" spans="1:3" ht="11.25" x14ac:dyDescent="0.2">
      <c r="A21" s="61">
        <v>42461</v>
      </c>
      <c r="B21" s="62">
        <v>2087</v>
      </c>
      <c r="C21" s="62">
        <v>1183712798</v>
      </c>
    </row>
    <row r="22" spans="1:3" ht="11.25" x14ac:dyDescent="0.2">
      <c r="A22" s="61">
        <v>42491</v>
      </c>
      <c r="B22" s="62">
        <v>2102</v>
      </c>
      <c r="C22" s="62">
        <v>1338146505</v>
      </c>
    </row>
    <row r="23" spans="1:3" ht="11.25" x14ac:dyDescent="0.2">
      <c r="A23" s="61">
        <v>42522</v>
      </c>
      <c r="B23" s="62">
        <v>2214</v>
      </c>
      <c r="C23" s="62">
        <v>1357088383</v>
      </c>
    </row>
    <row r="24" spans="1:3" ht="11.25" x14ac:dyDescent="0.2">
      <c r="A24" s="61">
        <v>42552</v>
      </c>
      <c r="B24" s="62">
        <v>2472</v>
      </c>
      <c r="C24" s="62">
        <v>1510558530</v>
      </c>
    </row>
    <row r="25" spans="1:3" ht="11.25" x14ac:dyDescent="0.2">
      <c r="A25" s="61">
        <v>42583</v>
      </c>
      <c r="B25" s="62">
        <v>2287</v>
      </c>
      <c r="C25" s="62">
        <v>1430090485</v>
      </c>
    </row>
    <row r="26" spans="1:3" ht="11.25" x14ac:dyDescent="0.2">
      <c r="A26" s="61">
        <v>42614</v>
      </c>
      <c r="B26" s="62">
        <v>2363</v>
      </c>
      <c r="C26" s="62">
        <v>1858675255</v>
      </c>
    </row>
    <row r="27" spans="1:3" ht="11.25" x14ac:dyDescent="0.2">
      <c r="A27" s="61">
        <v>42644</v>
      </c>
      <c r="B27" s="62">
        <v>2356</v>
      </c>
      <c r="C27" s="62">
        <v>1432019155</v>
      </c>
    </row>
    <row r="28" spans="1:3" ht="11.25" x14ac:dyDescent="0.2">
      <c r="A28" s="61">
        <v>42675</v>
      </c>
      <c r="B28" s="62">
        <v>2320</v>
      </c>
      <c r="C28" s="62">
        <v>1585592813</v>
      </c>
    </row>
    <row r="29" spans="1:3" ht="11.25" x14ac:dyDescent="0.2">
      <c r="A29" s="63">
        <v>42705</v>
      </c>
      <c r="B29" s="62">
        <v>2401</v>
      </c>
      <c r="C29" s="62">
        <v>1580933527</v>
      </c>
    </row>
    <row r="30" spans="1:3" ht="11.25" x14ac:dyDescent="0.2">
      <c r="A30" s="61">
        <v>42736</v>
      </c>
      <c r="B30" s="62">
        <v>2044</v>
      </c>
      <c r="C30" s="62">
        <v>1391332212</v>
      </c>
    </row>
    <row r="31" spans="1:3" ht="11.25" x14ac:dyDescent="0.2">
      <c r="A31" s="61">
        <v>42767</v>
      </c>
      <c r="B31" s="62">
        <v>1955</v>
      </c>
      <c r="C31" s="62">
        <v>957497503</v>
      </c>
    </row>
    <row r="32" spans="1:3" ht="11.25" x14ac:dyDescent="0.2">
      <c r="A32" s="61">
        <v>42795</v>
      </c>
      <c r="B32" s="62">
        <v>2277</v>
      </c>
      <c r="C32" s="62">
        <v>1450345280</v>
      </c>
    </row>
    <row r="33" spans="1:5" ht="11.25" x14ac:dyDescent="0.2">
      <c r="A33" s="61">
        <v>42826</v>
      </c>
      <c r="B33" s="62">
        <v>1950</v>
      </c>
      <c r="C33" s="62">
        <v>1690706676</v>
      </c>
    </row>
    <row r="34" spans="1:5" ht="11.25" x14ac:dyDescent="0.2">
      <c r="A34" s="61">
        <v>42856</v>
      </c>
      <c r="B34" s="62">
        <v>2540</v>
      </c>
      <c r="C34" s="62">
        <v>2237657016</v>
      </c>
    </row>
    <row r="35" spans="1:5" ht="11.25" x14ac:dyDescent="0.2">
      <c r="A35" s="61">
        <v>42887</v>
      </c>
      <c r="B35" s="62">
        <v>2782</v>
      </c>
      <c r="C35" s="62">
        <v>1659879530</v>
      </c>
    </row>
    <row r="36" spans="1:5" ht="11.25" x14ac:dyDescent="0.2">
      <c r="A36" s="61">
        <v>42917</v>
      </c>
      <c r="B36" s="62">
        <v>2553</v>
      </c>
      <c r="C36" s="62">
        <v>1699677299</v>
      </c>
    </row>
    <row r="37" spans="1:5" ht="11.25" x14ac:dyDescent="0.2">
      <c r="A37" s="61">
        <v>42948</v>
      </c>
      <c r="B37" s="62">
        <v>2473</v>
      </c>
      <c r="C37" s="62">
        <v>1928545920</v>
      </c>
    </row>
    <row r="38" spans="1:5" ht="11.25" x14ac:dyDescent="0.2">
      <c r="A38" s="61">
        <v>42979</v>
      </c>
      <c r="B38" s="62">
        <v>2411</v>
      </c>
      <c r="C38" s="62">
        <v>2344208002</v>
      </c>
    </row>
    <row r="39" spans="1:5" ht="11.25" x14ac:dyDescent="0.2">
      <c r="A39" s="61">
        <v>43009</v>
      </c>
      <c r="B39" s="62">
        <v>2696</v>
      </c>
      <c r="C39" s="62">
        <v>2254700279</v>
      </c>
    </row>
    <row r="40" spans="1:5" ht="11.25" x14ac:dyDescent="0.2">
      <c r="A40" s="63">
        <v>43040</v>
      </c>
      <c r="B40" s="62">
        <v>2600</v>
      </c>
      <c r="C40" s="62">
        <v>2533280655</v>
      </c>
    </row>
    <row r="41" spans="1:5" ht="11.25" x14ac:dyDescent="0.2">
      <c r="A41" s="64">
        <v>43070</v>
      </c>
      <c r="B41" s="67">
        <v>2611</v>
      </c>
      <c r="C41" s="67">
        <v>2139057507</v>
      </c>
    </row>
    <row r="42" spans="1:5" ht="11.25" x14ac:dyDescent="0.2">
      <c r="A42" s="60" t="s">
        <v>43</v>
      </c>
    </row>
    <row r="44" spans="1:5" ht="12.95" customHeight="1" x14ac:dyDescent="0.25">
      <c r="B44" s="37" t="s">
        <v>248</v>
      </c>
      <c r="C44" s="59"/>
      <c r="D44" s="59"/>
      <c r="E44" s="59"/>
    </row>
    <row r="48" spans="1:5" ht="11.25" x14ac:dyDescent="0.2">
      <c r="C48" s="4"/>
      <c r="D48" s="4"/>
    </row>
    <row r="49" spans="3:4" ht="11.25" x14ac:dyDescent="0.2">
      <c r="C49" s="47"/>
      <c r="D49" s="47"/>
    </row>
    <row r="50" spans="3:4" ht="11.25" x14ac:dyDescent="0.2">
      <c r="C50" s="66"/>
      <c r="D50" s="66"/>
    </row>
  </sheetData>
  <mergeCells count="2">
    <mergeCell ref="A4:A5"/>
    <mergeCell ref="B4:C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30" zoomScaleNormal="130" workbookViewId="0">
      <selection activeCell="J25" sqref="J25"/>
    </sheetView>
  </sheetViews>
  <sheetFormatPr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94</v>
      </c>
    </row>
    <row r="3" spans="2:8" ht="12.95" customHeight="1" x14ac:dyDescent="0.2">
      <c r="B3" s="6" t="s">
        <v>85</v>
      </c>
    </row>
    <row r="5" spans="2:8" ht="12.95" customHeight="1" x14ac:dyDescent="0.2">
      <c r="B5" s="108" t="s">
        <v>21</v>
      </c>
      <c r="C5" s="110" t="s">
        <v>44</v>
      </c>
      <c r="D5" s="110"/>
      <c r="E5" s="113" t="s">
        <v>25</v>
      </c>
      <c r="F5" s="113"/>
      <c r="G5" s="110" t="s">
        <v>73</v>
      </c>
      <c r="H5" s="110"/>
    </row>
    <row r="6" spans="2:8" ht="22.5" x14ac:dyDescent="0.2">
      <c r="B6" s="114"/>
      <c r="C6" s="15" t="s">
        <v>102</v>
      </c>
      <c r="D6" s="15" t="s">
        <v>107</v>
      </c>
      <c r="E6" s="27" t="s">
        <v>102</v>
      </c>
      <c r="F6" s="27" t="s">
        <v>42</v>
      </c>
      <c r="G6" s="15" t="s">
        <v>102</v>
      </c>
      <c r="H6" s="15" t="s">
        <v>42</v>
      </c>
    </row>
    <row r="7" spans="2:8" ht="12.95" customHeight="1" x14ac:dyDescent="0.2">
      <c r="B7" s="18" t="s">
        <v>121</v>
      </c>
      <c r="C7" s="4">
        <v>17037</v>
      </c>
      <c r="D7" s="4">
        <v>395888197</v>
      </c>
      <c r="E7" s="23">
        <v>248840</v>
      </c>
      <c r="F7" s="23">
        <v>14949696412</v>
      </c>
      <c r="G7" s="4">
        <f t="shared" ref="G7:G18" si="0">C7+E7</f>
        <v>265877</v>
      </c>
      <c r="H7" s="4">
        <f t="shared" ref="H7:H18" si="1">D7+F7</f>
        <v>15345584609</v>
      </c>
    </row>
    <row r="8" spans="2:8" ht="12.95" customHeight="1" x14ac:dyDescent="0.2">
      <c r="B8" s="18" t="s">
        <v>122</v>
      </c>
      <c r="C8" s="4">
        <v>16476</v>
      </c>
      <c r="D8" s="4">
        <v>374836308</v>
      </c>
      <c r="E8" s="23">
        <v>253304</v>
      </c>
      <c r="F8" s="23">
        <v>12791342624</v>
      </c>
      <c r="G8" s="4">
        <f t="shared" si="0"/>
        <v>269780</v>
      </c>
      <c r="H8" s="4">
        <f t="shared" si="1"/>
        <v>13166178932</v>
      </c>
    </row>
    <row r="9" spans="2:8" ht="12.95" customHeight="1" x14ac:dyDescent="0.2">
      <c r="B9" s="18" t="s">
        <v>123</v>
      </c>
      <c r="C9" s="4">
        <v>18864</v>
      </c>
      <c r="D9" s="4">
        <v>378712988</v>
      </c>
      <c r="E9" s="23">
        <v>281160</v>
      </c>
      <c r="F9" s="23">
        <v>16458149269</v>
      </c>
      <c r="G9" s="4">
        <f t="shared" si="0"/>
        <v>300024</v>
      </c>
      <c r="H9" s="4">
        <f t="shared" si="1"/>
        <v>16836862257</v>
      </c>
    </row>
    <row r="10" spans="2:8" ht="12.95" customHeight="1" x14ac:dyDescent="0.2">
      <c r="B10" s="18" t="s">
        <v>124</v>
      </c>
      <c r="C10" s="4">
        <v>16261</v>
      </c>
      <c r="D10" s="4">
        <v>426518519</v>
      </c>
      <c r="E10" s="23">
        <v>265041</v>
      </c>
      <c r="F10" s="23">
        <v>15720150835</v>
      </c>
      <c r="G10" s="4">
        <f t="shared" si="0"/>
        <v>281302</v>
      </c>
      <c r="H10" s="4">
        <f t="shared" si="1"/>
        <v>16146669354</v>
      </c>
    </row>
    <row r="11" spans="2:8" ht="12.95" customHeight="1" x14ac:dyDescent="0.2">
      <c r="B11" s="18" t="s">
        <v>125</v>
      </c>
      <c r="C11" s="4">
        <v>18796</v>
      </c>
      <c r="D11" s="4">
        <v>459089903</v>
      </c>
      <c r="E11" s="23">
        <v>291056</v>
      </c>
      <c r="F11" s="23">
        <v>17142378844</v>
      </c>
      <c r="G11" s="4">
        <f t="shared" si="0"/>
        <v>309852</v>
      </c>
      <c r="H11" s="4">
        <f t="shared" si="1"/>
        <v>17601468747</v>
      </c>
    </row>
    <row r="12" spans="2:8" ht="12.95" customHeight="1" x14ac:dyDescent="0.2">
      <c r="B12" s="18" t="s">
        <v>126</v>
      </c>
      <c r="C12" s="4">
        <v>18930</v>
      </c>
      <c r="D12" s="46">
        <v>469636594</v>
      </c>
      <c r="E12" s="23">
        <v>280923</v>
      </c>
      <c r="F12" s="23">
        <v>17308041897</v>
      </c>
      <c r="G12" s="4">
        <f t="shared" si="0"/>
        <v>299853</v>
      </c>
      <c r="H12" s="4">
        <f t="shared" si="1"/>
        <v>17777678491</v>
      </c>
    </row>
    <row r="13" spans="2:8" ht="12.95" customHeight="1" x14ac:dyDescent="0.2">
      <c r="B13" s="18" t="s">
        <v>127</v>
      </c>
      <c r="C13" s="4">
        <v>19472</v>
      </c>
      <c r="D13" s="4">
        <v>443178466</v>
      </c>
      <c r="E13" s="23">
        <v>282921</v>
      </c>
      <c r="F13" s="23">
        <v>17373355545</v>
      </c>
      <c r="G13" s="4">
        <f t="shared" si="0"/>
        <v>302393</v>
      </c>
      <c r="H13" s="4">
        <f t="shared" si="1"/>
        <v>17816534011</v>
      </c>
    </row>
    <row r="14" spans="2:8" ht="12.95" customHeight="1" x14ac:dyDescent="0.2">
      <c r="B14" s="18" t="s">
        <v>128</v>
      </c>
      <c r="C14" s="4">
        <v>20117</v>
      </c>
      <c r="D14" s="46">
        <v>474232477</v>
      </c>
      <c r="E14" s="23">
        <v>273242</v>
      </c>
      <c r="F14" s="23">
        <v>15469600729</v>
      </c>
      <c r="G14" s="4">
        <f t="shared" si="0"/>
        <v>293359</v>
      </c>
      <c r="H14" s="4">
        <f t="shared" si="1"/>
        <v>15943833206</v>
      </c>
    </row>
    <row r="15" spans="2:8" ht="12.95" customHeight="1" x14ac:dyDescent="0.2">
      <c r="B15" s="18" t="s">
        <v>129</v>
      </c>
      <c r="C15" s="4">
        <v>21243</v>
      </c>
      <c r="D15" s="4">
        <v>468451469</v>
      </c>
      <c r="E15" s="23">
        <v>278478</v>
      </c>
      <c r="F15" s="23">
        <v>17578603386</v>
      </c>
      <c r="G15" s="4">
        <f t="shared" si="0"/>
        <v>299721</v>
      </c>
      <c r="H15" s="4">
        <f t="shared" si="1"/>
        <v>18047054855</v>
      </c>
    </row>
    <row r="16" spans="2:8" ht="12.95" customHeight="1" x14ac:dyDescent="0.2">
      <c r="B16" s="18" t="s">
        <v>130</v>
      </c>
      <c r="C16" s="4">
        <v>21773</v>
      </c>
      <c r="D16" s="4">
        <v>577590616</v>
      </c>
      <c r="E16" s="23">
        <v>287901</v>
      </c>
      <c r="F16" s="23">
        <v>15971060967</v>
      </c>
      <c r="G16" s="4">
        <f t="shared" si="0"/>
        <v>309674</v>
      </c>
      <c r="H16" s="4">
        <f t="shared" si="1"/>
        <v>16548651583</v>
      </c>
    </row>
    <row r="17" spans="2:10" ht="12.95" customHeight="1" x14ac:dyDescent="0.2">
      <c r="B17" s="18" t="s">
        <v>131</v>
      </c>
      <c r="C17" s="4">
        <v>22943</v>
      </c>
      <c r="D17" s="4">
        <v>614279455</v>
      </c>
      <c r="E17" s="23">
        <v>282860</v>
      </c>
      <c r="F17" s="23">
        <v>18859295702</v>
      </c>
      <c r="G17" s="4">
        <f t="shared" si="0"/>
        <v>305803</v>
      </c>
      <c r="H17" s="4">
        <f t="shared" si="1"/>
        <v>19473575157</v>
      </c>
    </row>
    <row r="18" spans="2:10" ht="12.95" customHeight="1" x14ac:dyDescent="0.2">
      <c r="B18" s="18" t="s">
        <v>132</v>
      </c>
      <c r="C18" s="4">
        <v>25794</v>
      </c>
      <c r="D18" s="4">
        <v>556687562</v>
      </c>
      <c r="E18" s="23">
        <v>276996</v>
      </c>
      <c r="F18" s="23">
        <v>19697964498</v>
      </c>
      <c r="G18" s="4">
        <f t="shared" si="0"/>
        <v>302790</v>
      </c>
      <c r="H18" s="4">
        <f t="shared" si="1"/>
        <v>20254652060</v>
      </c>
    </row>
    <row r="19" spans="2:10" ht="12.95" customHeight="1" x14ac:dyDescent="0.2">
      <c r="B19" s="9" t="s">
        <v>38</v>
      </c>
      <c r="C19" s="10">
        <f t="shared" ref="C19:H19" si="2">SUM(C7:C18)</f>
        <v>237706</v>
      </c>
      <c r="D19" s="10">
        <f t="shared" si="2"/>
        <v>5639102554</v>
      </c>
      <c r="E19" s="28">
        <f t="shared" si="2"/>
        <v>3302722</v>
      </c>
      <c r="F19" s="28">
        <f t="shared" si="2"/>
        <v>199319640708</v>
      </c>
      <c r="G19" s="10">
        <f t="shared" si="2"/>
        <v>3540428</v>
      </c>
      <c r="H19" s="10">
        <f t="shared" si="2"/>
        <v>204958743262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5"/>
      <c r="J20" s="45"/>
    </row>
    <row r="21" spans="2:10" ht="12.95" customHeight="1" x14ac:dyDescent="0.2"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B22" s="26" t="s">
        <v>249</v>
      </c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26" t="s">
        <v>142</v>
      </c>
    </row>
    <row r="46" spans="2:8" ht="12.95" customHeight="1" x14ac:dyDescent="0.2">
      <c r="G46" s="6" t="s">
        <v>40</v>
      </c>
    </row>
    <row r="66" spans="2:2" ht="12.95" customHeight="1" x14ac:dyDescent="0.2">
      <c r="B66" s="26" t="s">
        <v>143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46"/>
  <sheetViews>
    <sheetView showGridLines="0" zoomScale="120" zoomScaleNormal="120" workbookViewId="0">
      <selection activeCell="J27" sqref="J27"/>
    </sheetView>
  </sheetViews>
  <sheetFormatPr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3" ht="15.75" x14ac:dyDescent="0.25">
      <c r="B2" s="14" t="s">
        <v>133</v>
      </c>
    </row>
    <row r="5" spans="2:3" ht="22.5" x14ac:dyDescent="0.2">
      <c r="B5" s="8" t="s">
        <v>39</v>
      </c>
      <c r="C5" s="15" t="s">
        <v>117</v>
      </c>
    </row>
    <row r="6" spans="2:3" ht="12.95" customHeight="1" x14ac:dyDescent="0.2">
      <c r="B6" s="6" t="s">
        <v>95</v>
      </c>
      <c r="C6" s="1">
        <v>0.92889999999999995</v>
      </c>
    </row>
    <row r="7" spans="2:3" ht="12.95" customHeight="1" x14ac:dyDescent="0.2">
      <c r="B7" s="6" t="s">
        <v>96</v>
      </c>
      <c r="C7" s="1">
        <v>2.7699999999999999E-2</v>
      </c>
    </row>
    <row r="8" spans="2:3" ht="12.95" customHeight="1" x14ac:dyDescent="0.2">
      <c r="B8" s="6" t="s">
        <v>97</v>
      </c>
      <c r="C8" s="1">
        <v>7.1000000000000004E-3</v>
      </c>
    </row>
    <row r="9" spans="2:3" ht="12.95" customHeight="1" x14ac:dyDescent="0.2">
      <c r="B9" s="6" t="s">
        <v>98</v>
      </c>
      <c r="C9" s="1">
        <v>3.3E-3</v>
      </c>
    </row>
    <row r="10" spans="2:3" ht="12.95" customHeight="1" x14ac:dyDescent="0.2">
      <c r="B10" s="20" t="s">
        <v>31</v>
      </c>
      <c r="C10" s="33">
        <v>3.3000000000000002E-2</v>
      </c>
    </row>
    <row r="11" spans="2:3" ht="12.95" customHeight="1" x14ac:dyDescent="0.2">
      <c r="B11" s="18" t="s">
        <v>43</v>
      </c>
      <c r="C11" s="1"/>
    </row>
    <row r="12" spans="2:3" ht="12.95" customHeight="1" x14ac:dyDescent="0.2">
      <c r="C12" s="1"/>
    </row>
    <row r="13" spans="2:3" ht="12.95" customHeight="1" x14ac:dyDescent="0.2">
      <c r="B13" s="26" t="s">
        <v>144</v>
      </c>
    </row>
    <row r="17" spans="10:11" ht="12.95" customHeight="1" x14ac:dyDescent="0.2">
      <c r="J17" s="53"/>
      <c r="K17" s="52"/>
    </row>
    <row r="35" spans="2:3" ht="15.75" x14ac:dyDescent="0.25">
      <c r="B35" s="14" t="s">
        <v>99</v>
      </c>
    </row>
    <row r="38" spans="2:3" ht="22.5" x14ac:dyDescent="0.2">
      <c r="B38" s="35" t="s">
        <v>39</v>
      </c>
      <c r="C38" s="15" t="s">
        <v>118</v>
      </c>
    </row>
    <row r="39" spans="2:3" ht="12.95" customHeight="1" x14ac:dyDescent="0.2">
      <c r="B39" s="6" t="s">
        <v>95</v>
      </c>
      <c r="C39" s="1">
        <v>0.85929999999999995</v>
      </c>
    </row>
    <row r="40" spans="2:3" ht="12.95" customHeight="1" x14ac:dyDescent="0.2">
      <c r="B40" s="6" t="s">
        <v>96</v>
      </c>
      <c r="C40" s="1">
        <v>0.12470000000000001</v>
      </c>
    </row>
    <row r="41" spans="2:3" ht="12.95" customHeight="1" x14ac:dyDescent="0.2">
      <c r="B41" s="42" t="s">
        <v>97</v>
      </c>
      <c r="C41" s="1">
        <v>4.1999999999999997E-3</v>
      </c>
    </row>
    <row r="42" spans="2:3" ht="12.95" customHeight="1" x14ac:dyDescent="0.2">
      <c r="B42" s="6" t="s">
        <v>98</v>
      </c>
      <c r="C42" s="1">
        <v>3.3E-3</v>
      </c>
    </row>
    <row r="43" spans="2:3" ht="12.95" customHeight="1" x14ac:dyDescent="0.2">
      <c r="B43" s="20" t="s">
        <v>31</v>
      </c>
      <c r="C43" s="33">
        <v>8.5000000000000006E-3</v>
      </c>
    </row>
    <row r="44" spans="2:3" ht="12.95" customHeight="1" x14ac:dyDescent="0.2">
      <c r="B44" s="18" t="s">
        <v>43</v>
      </c>
    </row>
    <row r="46" spans="2:3" ht="12.95" customHeight="1" x14ac:dyDescent="0.2">
      <c r="B46" s="26" t="s">
        <v>145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workbookViewId="0">
      <selection activeCell="A2" sqref="A2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2" spans="1:6" ht="15" x14ac:dyDescent="0.25">
      <c r="A2" s="37" t="s">
        <v>146</v>
      </c>
      <c r="B2" s="59"/>
      <c r="C2" s="59"/>
      <c r="D2" s="59"/>
      <c r="E2" s="59"/>
      <c r="F2" s="59"/>
    </row>
    <row r="4" spans="1:6" ht="11.25" x14ac:dyDescent="0.2">
      <c r="A4" s="108" t="s">
        <v>21</v>
      </c>
      <c r="B4" s="110" t="s">
        <v>73</v>
      </c>
      <c r="C4" s="110"/>
    </row>
    <row r="5" spans="1:6" ht="11.25" x14ac:dyDescent="0.2">
      <c r="A5" s="109"/>
      <c r="B5" s="58" t="s">
        <v>152</v>
      </c>
      <c r="C5" s="57" t="s">
        <v>153</v>
      </c>
    </row>
    <row r="6" spans="1:6" ht="11.25" x14ac:dyDescent="0.2">
      <c r="A6" s="61">
        <v>42005</v>
      </c>
      <c r="B6" s="62">
        <v>9806</v>
      </c>
      <c r="C6" s="62">
        <v>830815630</v>
      </c>
    </row>
    <row r="7" spans="1:6" ht="11.25" x14ac:dyDescent="0.2">
      <c r="A7" s="61">
        <v>42036</v>
      </c>
      <c r="B7" s="62">
        <v>9577</v>
      </c>
      <c r="C7" s="62">
        <v>506037153</v>
      </c>
    </row>
    <row r="8" spans="1:6" ht="11.25" x14ac:dyDescent="0.2">
      <c r="A8" s="61">
        <v>42064</v>
      </c>
      <c r="B8" s="62">
        <v>10935</v>
      </c>
      <c r="C8" s="62">
        <v>687544606</v>
      </c>
    </row>
    <row r="9" spans="1:6" ht="11.25" x14ac:dyDescent="0.2">
      <c r="A9" s="61">
        <v>42095</v>
      </c>
      <c r="B9" s="62">
        <v>10983</v>
      </c>
      <c r="C9" s="62">
        <v>803839177</v>
      </c>
    </row>
    <row r="10" spans="1:6" ht="11.25" x14ac:dyDescent="0.2">
      <c r="A10" s="61">
        <v>42125</v>
      </c>
      <c r="B10" s="62">
        <v>11366</v>
      </c>
      <c r="C10" s="62">
        <v>601444621</v>
      </c>
    </row>
    <row r="11" spans="1:6" ht="11.25" x14ac:dyDescent="0.2">
      <c r="A11" s="61">
        <v>42156</v>
      </c>
      <c r="B11" s="62">
        <v>12709</v>
      </c>
      <c r="C11" s="62">
        <v>742524065</v>
      </c>
    </row>
    <row r="12" spans="1:6" ht="11.25" x14ac:dyDescent="0.2">
      <c r="A12" s="61">
        <v>42186</v>
      </c>
      <c r="B12" s="62">
        <v>13260</v>
      </c>
      <c r="C12" s="62">
        <v>589188979</v>
      </c>
    </row>
    <row r="13" spans="1:6" ht="11.25" x14ac:dyDescent="0.2">
      <c r="A13" s="61">
        <v>42217</v>
      </c>
      <c r="B13" s="62">
        <v>11089</v>
      </c>
      <c r="C13" s="62">
        <v>773898571</v>
      </c>
    </row>
    <row r="14" spans="1:6" ht="11.25" x14ac:dyDescent="0.2">
      <c r="A14" s="61">
        <v>42248</v>
      </c>
      <c r="B14" s="62">
        <v>12154</v>
      </c>
      <c r="C14" s="62">
        <v>632707528</v>
      </c>
    </row>
    <row r="15" spans="1:6" ht="11.25" x14ac:dyDescent="0.2">
      <c r="A15" s="61">
        <v>42278</v>
      </c>
      <c r="B15" s="62">
        <v>12859</v>
      </c>
      <c r="C15" s="62">
        <v>986773495</v>
      </c>
    </row>
    <row r="16" spans="1:6" ht="11.25" x14ac:dyDescent="0.2">
      <c r="A16" s="61">
        <v>42309</v>
      </c>
      <c r="B16" s="62">
        <v>12109</v>
      </c>
      <c r="C16" s="62">
        <v>1304437758</v>
      </c>
    </row>
    <row r="17" spans="1:3" ht="11.25" x14ac:dyDescent="0.2">
      <c r="A17" s="63">
        <v>42339</v>
      </c>
      <c r="B17" s="62">
        <v>13351</v>
      </c>
      <c r="C17" s="62">
        <v>954222536</v>
      </c>
    </row>
    <row r="18" spans="1:3" ht="11.25" x14ac:dyDescent="0.2">
      <c r="A18" s="61">
        <v>42370</v>
      </c>
      <c r="B18" s="62">
        <v>11322</v>
      </c>
      <c r="C18" s="62">
        <v>1014671961</v>
      </c>
    </row>
    <row r="19" spans="1:3" ht="11.25" x14ac:dyDescent="0.2">
      <c r="A19" s="61">
        <v>42401</v>
      </c>
      <c r="B19" s="62">
        <v>8476</v>
      </c>
      <c r="C19" s="62">
        <v>1024866148</v>
      </c>
    </row>
    <row r="20" spans="1:3" ht="11.25" x14ac:dyDescent="0.2">
      <c r="A20" s="61">
        <v>42430</v>
      </c>
      <c r="B20" s="62">
        <v>9808</v>
      </c>
      <c r="C20" s="62">
        <v>890356053</v>
      </c>
    </row>
    <row r="21" spans="1:3" ht="11.25" x14ac:dyDescent="0.2">
      <c r="A21" s="61">
        <v>42461</v>
      </c>
      <c r="B21" s="62">
        <v>9215</v>
      </c>
      <c r="C21" s="62">
        <v>909069777</v>
      </c>
    </row>
    <row r="22" spans="1:3" ht="11.25" x14ac:dyDescent="0.2">
      <c r="A22" s="61">
        <v>42491</v>
      </c>
      <c r="B22" s="62">
        <v>9989</v>
      </c>
      <c r="C22" s="62">
        <v>1019728060</v>
      </c>
    </row>
    <row r="23" spans="1:3" ht="11.25" x14ac:dyDescent="0.2">
      <c r="A23" s="61">
        <v>42522</v>
      </c>
      <c r="B23" s="62">
        <v>11958</v>
      </c>
      <c r="C23" s="62">
        <v>1409934586</v>
      </c>
    </row>
    <row r="24" spans="1:3" ht="11.25" x14ac:dyDescent="0.2">
      <c r="A24" s="61">
        <v>42552</v>
      </c>
      <c r="B24" s="62">
        <v>11222</v>
      </c>
      <c r="C24" s="62">
        <v>1128971942</v>
      </c>
    </row>
    <row r="25" spans="1:3" ht="11.25" x14ac:dyDescent="0.2">
      <c r="A25" s="61">
        <v>42583</v>
      </c>
      <c r="B25" s="62">
        <v>11201</v>
      </c>
      <c r="C25" s="62">
        <v>932700429</v>
      </c>
    </row>
    <row r="26" spans="1:3" ht="11.25" x14ac:dyDescent="0.2">
      <c r="A26" s="61">
        <v>42614</v>
      </c>
      <c r="B26" s="62">
        <v>13012</v>
      </c>
      <c r="C26" s="62">
        <v>1135815431</v>
      </c>
    </row>
    <row r="27" spans="1:3" ht="11.25" x14ac:dyDescent="0.2">
      <c r="A27" s="61">
        <v>42644</v>
      </c>
      <c r="B27" s="62">
        <v>13091</v>
      </c>
      <c r="C27" s="62">
        <v>1049259627</v>
      </c>
    </row>
    <row r="28" spans="1:3" ht="11.25" x14ac:dyDescent="0.2">
      <c r="A28" s="61">
        <v>42675</v>
      </c>
      <c r="B28" s="62">
        <v>13655</v>
      </c>
      <c r="C28" s="62">
        <v>935899684</v>
      </c>
    </row>
    <row r="29" spans="1:3" ht="11.25" x14ac:dyDescent="0.2">
      <c r="A29" s="63">
        <v>42705</v>
      </c>
      <c r="B29" s="62">
        <v>14423</v>
      </c>
      <c r="C29" s="62">
        <v>1341840599</v>
      </c>
    </row>
    <row r="30" spans="1:3" ht="11.25" x14ac:dyDescent="0.2">
      <c r="A30" s="61">
        <v>42736</v>
      </c>
      <c r="B30" s="62">
        <v>13498</v>
      </c>
      <c r="C30" s="62">
        <v>1462334104</v>
      </c>
    </row>
    <row r="31" spans="1:3" ht="11.25" x14ac:dyDescent="0.2">
      <c r="A31" s="61">
        <v>42767</v>
      </c>
      <c r="B31" s="62">
        <v>12242</v>
      </c>
      <c r="C31" s="62">
        <v>696143599</v>
      </c>
    </row>
    <row r="32" spans="1:3" ht="11.25" x14ac:dyDescent="0.2">
      <c r="A32" s="61">
        <v>42795</v>
      </c>
      <c r="B32" s="62">
        <v>15984</v>
      </c>
      <c r="C32" s="62">
        <v>991634142</v>
      </c>
    </row>
    <row r="33" spans="1:5" ht="11.25" x14ac:dyDescent="0.2">
      <c r="A33" s="61">
        <v>42826</v>
      </c>
      <c r="B33" s="62">
        <v>13869</v>
      </c>
      <c r="C33" s="62">
        <v>1385404316</v>
      </c>
    </row>
    <row r="34" spans="1:5" ht="11.25" x14ac:dyDescent="0.2">
      <c r="A34" s="61">
        <v>42856</v>
      </c>
      <c r="B34" s="62">
        <v>16471</v>
      </c>
      <c r="C34" s="62">
        <v>1357650496</v>
      </c>
    </row>
    <row r="35" spans="1:5" ht="11.25" x14ac:dyDescent="0.2">
      <c r="A35" s="61">
        <v>42887</v>
      </c>
      <c r="B35" s="62">
        <v>18961</v>
      </c>
      <c r="C35" s="62">
        <v>1905606889</v>
      </c>
    </row>
    <row r="36" spans="1:5" ht="11.25" x14ac:dyDescent="0.2">
      <c r="A36" s="61">
        <v>42917</v>
      </c>
      <c r="B36" s="62">
        <v>17930</v>
      </c>
      <c r="C36" s="62">
        <v>1628379557</v>
      </c>
    </row>
    <row r="37" spans="1:5" ht="11.25" x14ac:dyDescent="0.2">
      <c r="A37" s="61">
        <v>42948</v>
      </c>
      <c r="B37" s="62">
        <v>18808</v>
      </c>
      <c r="C37" s="62">
        <v>1480403081</v>
      </c>
    </row>
    <row r="38" spans="1:5" ht="11.25" x14ac:dyDescent="0.2">
      <c r="A38" s="61">
        <v>42979</v>
      </c>
      <c r="B38" s="62">
        <v>17650</v>
      </c>
      <c r="C38" s="62">
        <v>2228833905</v>
      </c>
    </row>
    <row r="39" spans="1:5" ht="11.25" x14ac:dyDescent="0.2">
      <c r="A39" s="61">
        <v>43009</v>
      </c>
      <c r="B39" s="62">
        <v>19192</v>
      </c>
      <c r="C39" s="62">
        <v>2458915324</v>
      </c>
    </row>
    <row r="40" spans="1:5" ht="11.25" x14ac:dyDescent="0.2">
      <c r="A40" s="63">
        <v>43040</v>
      </c>
      <c r="B40" s="62">
        <v>19092</v>
      </c>
      <c r="C40" s="62">
        <v>2207487369</v>
      </c>
    </row>
    <row r="41" spans="1:5" ht="11.25" x14ac:dyDescent="0.2">
      <c r="A41" s="64">
        <v>43070</v>
      </c>
      <c r="B41" s="67">
        <v>18499</v>
      </c>
      <c r="C41" s="67">
        <v>1718582481</v>
      </c>
    </row>
    <row r="42" spans="1:5" ht="11.25" x14ac:dyDescent="0.2">
      <c r="A42" s="60" t="s">
        <v>43</v>
      </c>
    </row>
    <row r="45" spans="1:5" ht="12.95" customHeight="1" x14ac:dyDescent="0.25">
      <c r="B45" s="37" t="s">
        <v>250</v>
      </c>
      <c r="C45" s="59"/>
      <c r="D45" s="59"/>
      <c r="E45" s="59"/>
    </row>
    <row r="48" spans="1:5" ht="11.25" x14ac:dyDescent="0.2">
      <c r="C48" s="4"/>
      <c r="D48" s="4"/>
    </row>
    <row r="49" spans="3:4" ht="11.25" x14ac:dyDescent="0.2">
      <c r="C49" s="47"/>
      <c r="D49" s="47"/>
    </row>
    <row r="50" spans="3:4" ht="11.25" x14ac:dyDescent="0.2">
      <c r="C50" s="66"/>
      <c r="D50" s="66"/>
    </row>
  </sheetData>
  <mergeCells count="2">
    <mergeCell ref="A4:A5"/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68"/>
  <sheetViews>
    <sheetView showGridLines="0" topLeftCell="A55" workbookViewId="0">
      <selection activeCell="L89" sqref="L89"/>
    </sheetView>
  </sheetViews>
  <sheetFormatPr defaultRowHeight="12.95" customHeight="1" x14ac:dyDescent="0.2"/>
  <cols>
    <col min="1" max="1" width="2.83203125" style="5" customWidth="1"/>
    <col min="2" max="10" width="9.33203125" style="5"/>
    <col min="11" max="11" width="51.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95" customHeight="1" x14ac:dyDescent="0.2">
      <c r="B2" s="16" t="s">
        <v>18</v>
      </c>
      <c r="K2" s="8" t="s">
        <v>1</v>
      </c>
      <c r="L2" s="7" t="s">
        <v>2</v>
      </c>
      <c r="M2" s="7" t="s">
        <v>3</v>
      </c>
      <c r="N2" s="7" t="s">
        <v>4</v>
      </c>
      <c r="O2" s="7" t="s">
        <v>3</v>
      </c>
    </row>
    <row r="3" spans="2:15" ht="12.95" customHeight="1" x14ac:dyDescent="0.2">
      <c r="K3" s="5" t="s">
        <v>5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5" customHeight="1" x14ac:dyDescent="0.2">
      <c r="K4" s="5" t="s">
        <v>10</v>
      </c>
      <c r="L4" s="41">
        <v>288038794</v>
      </c>
      <c r="M4" s="48">
        <f>L4/L9</f>
        <v>0.79542005904911306</v>
      </c>
      <c r="N4" s="41">
        <v>1784471940978</v>
      </c>
      <c r="O4" s="48">
        <v>0.95620000000000005</v>
      </c>
    </row>
    <row r="5" spans="2:15" ht="12.95" customHeight="1" x14ac:dyDescent="0.2">
      <c r="K5" s="5" t="s">
        <v>11</v>
      </c>
      <c r="L5" s="41">
        <v>22098573</v>
      </c>
      <c r="M5" s="49">
        <f>L5/L9</f>
        <v>6.1025280645221475E-2</v>
      </c>
      <c r="N5" s="41">
        <v>58237817870</v>
      </c>
      <c r="O5" s="48">
        <f>N5/N9</f>
        <v>3.1203760311979342E-2</v>
      </c>
    </row>
    <row r="6" spans="2:15" ht="12.95" customHeight="1" x14ac:dyDescent="0.2">
      <c r="K6" s="5" t="s">
        <v>12</v>
      </c>
      <c r="L6" s="41">
        <v>24642794</v>
      </c>
      <c r="M6" s="48">
        <f>L6/L9</f>
        <v>6.8051155146188841E-2</v>
      </c>
      <c r="N6" s="41">
        <v>5483239196</v>
      </c>
      <c r="O6" s="48">
        <f>N6/N9</f>
        <v>2.93791367642179E-3</v>
      </c>
    </row>
    <row r="7" spans="2:15" ht="12.95" customHeight="1" x14ac:dyDescent="0.2">
      <c r="K7" s="5" t="s">
        <v>13</v>
      </c>
      <c r="L7" s="41">
        <v>27205931</v>
      </c>
      <c r="M7" s="48">
        <f>L7/L9</f>
        <v>7.5129266242192697E-2</v>
      </c>
      <c r="N7" s="41">
        <v>17981462451</v>
      </c>
      <c r="O7" s="48">
        <f>N7/N9</f>
        <v>9.6344482829411448E-3</v>
      </c>
    </row>
    <row r="8" spans="2:15" ht="12.95" customHeight="1" x14ac:dyDescent="0.2">
      <c r="K8" s="5" t="s">
        <v>14</v>
      </c>
      <c r="L8" s="41">
        <v>135520</v>
      </c>
      <c r="M8" s="48">
        <f>L8/L9</f>
        <v>3.7423891728395375E-4</v>
      </c>
      <c r="N8" s="41">
        <v>197325717</v>
      </c>
      <c r="O8" s="48">
        <f>N8/N9</f>
        <v>1.0572690739206551E-4</v>
      </c>
    </row>
    <row r="9" spans="2:15" ht="12.95" customHeight="1" x14ac:dyDescent="0.2">
      <c r="K9" s="11" t="s">
        <v>8</v>
      </c>
      <c r="L9" s="12">
        <f>SUM(L4:L8)</f>
        <v>362121612</v>
      </c>
      <c r="M9" s="13">
        <v>1</v>
      </c>
      <c r="N9" s="12">
        <f>SUM(N4:N8)</f>
        <v>1866371786212</v>
      </c>
      <c r="O9" s="13">
        <v>1</v>
      </c>
    </row>
    <row r="10" spans="2:15" ht="12.95" customHeight="1" x14ac:dyDescent="0.2">
      <c r="K10" s="5" t="s">
        <v>6</v>
      </c>
      <c r="L10" s="4"/>
      <c r="M10" s="4"/>
      <c r="N10" s="4"/>
      <c r="O10" s="4"/>
    </row>
    <row r="11" spans="2:15" ht="12.95" customHeight="1" x14ac:dyDescent="0.2">
      <c r="K11" s="5" t="s">
        <v>15</v>
      </c>
      <c r="L11" s="41">
        <v>3575988</v>
      </c>
      <c r="M11" s="48">
        <f>L11/L15</f>
        <v>0.36547564064998056</v>
      </c>
      <c r="N11" s="41">
        <v>233248787473</v>
      </c>
      <c r="O11" s="48">
        <v>0.50260000000000005</v>
      </c>
    </row>
    <row r="12" spans="2:15" ht="12.95" customHeight="1" x14ac:dyDescent="0.2">
      <c r="K12" s="5" t="s">
        <v>16</v>
      </c>
      <c r="L12" s="41">
        <v>5951768</v>
      </c>
      <c r="M12" s="48">
        <f>L12/L15</f>
        <v>0.60828677915028062</v>
      </c>
      <c r="N12" s="41">
        <v>230248638886</v>
      </c>
      <c r="O12" s="48">
        <f>N12/N15</f>
        <v>0.49620530692216913</v>
      </c>
    </row>
    <row r="13" spans="2:15" ht="12.95" customHeight="1" x14ac:dyDescent="0.2">
      <c r="K13" s="5" t="s">
        <v>14</v>
      </c>
      <c r="L13" s="41">
        <v>12929</v>
      </c>
      <c r="M13" s="48">
        <f>L13/L15</f>
        <v>1.3213787512607982E-3</v>
      </c>
      <c r="N13" s="41">
        <v>28772848</v>
      </c>
      <c r="O13" s="48">
        <f>N13/N15</f>
        <v>6.2007923008543055E-5</v>
      </c>
    </row>
    <row r="14" spans="2:15" ht="12.95" customHeight="1" x14ac:dyDescent="0.2">
      <c r="K14" s="5" t="s">
        <v>17</v>
      </c>
      <c r="L14" s="41">
        <v>243792</v>
      </c>
      <c r="M14" s="48">
        <f>L14/L15</f>
        <v>2.4916201448478031E-2</v>
      </c>
      <c r="N14" s="41">
        <v>492697153</v>
      </c>
      <c r="O14" s="48">
        <f>N14/N15</f>
        <v>1.0618040706207588E-3</v>
      </c>
    </row>
    <row r="15" spans="2:15" ht="12.95" customHeight="1" x14ac:dyDescent="0.2">
      <c r="K15" s="11" t="s">
        <v>9</v>
      </c>
      <c r="L15" s="12">
        <f>SUM(L11:L14)</f>
        <v>9784477</v>
      </c>
      <c r="M15" s="13">
        <v>1</v>
      </c>
      <c r="N15" s="12">
        <f>SUM(N11:N14)</f>
        <v>464018896360</v>
      </c>
      <c r="O15" s="13">
        <v>1</v>
      </c>
    </row>
    <row r="16" spans="2:15" ht="12.95" customHeight="1" x14ac:dyDescent="0.2">
      <c r="K16" s="9" t="s">
        <v>7</v>
      </c>
      <c r="L16" s="10">
        <f>L9+L15</f>
        <v>371906089</v>
      </c>
      <c r="M16" s="10"/>
      <c r="N16" s="10">
        <f>N9+N15</f>
        <v>2330390682572</v>
      </c>
      <c r="O16" s="10" t="s">
        <v>0</v>
      </c>
    </row>
    <row r="17" spans="2:11" ht="12.95" customHeight="1" x14ac:dyDescent="0.2">
      <c r="K17" s="40" t="s">
        <v>43</v>
      </c>
    </row>
    <row r="24" spans="2:11" ht="12.95" customHeight="1" x14ac:dyDescent="0.2">
      <c r="B24" s="16" t="s">
        <v>19</v>
      </c>
    </row>
    <row r="46" spans="2:2" ht="12.95" customHeight="1" x14ac:dyDescent="0.2">
      <c r="B46" s="16" t="s">
        <v>47</v>
      </c>
    </row>
    <row r="68" spans="2:2" ht="12.95" customHeight="1" x14ac:dyDescent="0.2">
      <c r="B68" s="16" t="s">
        <v>108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workbookViewId="0">
      <selection activeCell="C46" sqref="C46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2" spans="1:6" ht="15" x14ac:dyDescent="0.25">
      <c r="A2" s="37" t="s">
        <v>147</v>
      </c>
      <c r="B2" s="104"/>
      <c r="C2" s="104"/>
      <c r="D2" s="104"/>
      <c r="E2" s="104"/>
      <c r="F2" s="104"/>
    </row>
    <row r="3" spans="1:6" ht="15" x14ac:dyDescent="0.25">
      <c r="A3" s="17" t="s">
        <v>85</v>
      </c>
      <c r="B3" s="104"/>
      <c r="C3" s="104"/>
      <c r="D3" s="104"/>
      <c r="E3" s="104"/>
      <c r="F3" s="104"/>
    </row>
    <row r="5" spans="1:6" ht="11.25" x14ac:dyDescent="0.2">
      <c r="A5" s="108" t="s">
        <v>21</v>
      </c>
      <c r="B5" s="110" t="s">
        <v>73</v>
      </c>
      <c r="C5" s="110"/>
    </row>
    <row r="6" spans="1:6" ht="11.25" x14ac:dyDescent="0.2">
      <c r="A6" s="109"/>
      <c r="B6" s="58" t="s">
        <v>152</v>
      </c>
      <c r="C6" s="57" t="s">
        <v>153</v>
      </c>
    </row>
    <row r="7" spans="1:6" ht="11.25" x14ac:dyDescent="0.2">
      <c r="A7" s="61">
        <v>42005</v>
      </c>
      <c r="B7" s="62">
        <v>294318</v>
      </c>
      <c r="C7" s="62">
        <v>10940532680</v>
      </c>
    </row>
    <row r="8" spans="1:6" ht="11.25" x14ac:dyDescent="0.2">
      <c r="A8" s="61">
        <v>42036</v>
      </c>
      <c r="B8" s="62">
        <v>323206</v>
      </c>
      <c r="C8" s="62">
        <v>14042664182</v>
      </c>
    </row>
    <row r="9" spans="1:6" ht="11.25" x14ac:dyDescent="0.2">
      <c r="A9" s="61">
        <v>42064</v>
      </c>
      <c r="B9" s="62">
        <v>346878</v>
      </c>
      <c r="C9" s="62">
        <v>14139410614</v>
      </c>
    </row>
    <row r="10" spans="1:6" ht="11.25" x14ac:dyDescent="0.2">
      <c r="A10" s="61">
        <v>42095</v>
      </c>
      <c r="B10" s="62">
        <v>353564</v>
      </c>
      <c r="C10" s="62">
        <v>13328789963</v>
      </c>
    </row>
    <row r="11" spans="1:6" ht="11.25" x14ac:dyDescent="0.2">
      <c r="A11" s="61">
        <v>42125</v>
      </c>
      <c r="B11" s="62">
        <v>361769</v>
      </c>
      <c r="C11" s="62">
        <v>12910729346</v>
      </c>
    </row>
    <row r="12" spans="1:6" ht="11.25" x14ac:dyDescent="0.2">
      <c r="A12" s="61">
        <v>42156</v>
      </c>
      <c r="B12" s="62">
        <v>380370</v>
      </c>
      <c r="C12" s="62">
        <v>15503744189</v>
      </c>
    </row>
    <row r="13" spans="1:6" ht="11.25" x14ac:dyDescent="0.2">
      <c r="A13" s="61">
        <v>42186</v>
      </c>
      <c r="B13" s="62">
        <v>434405</v>
      </c>
      <c r="C13" s="62">
        <v>16981191820</v>
      </c>
    </row>
    <row r="14" spans="1:6" ht="11.25" x14ac:dyDescent="0.2">
      <c r="A14" s="61">
        <v>42217</v>
      </c>
      <c r="B14" s="62">
        <v>384185</v>
      </c>
      <c r="C14" s="62">
        <v>13194323741</v>
      </c>
    </row>
    <row r="15" spans="1:6" ht="11.25" x14ac:dyDescent="0.2">
      <c r="A15" s="61">
        <v>42248</v>
      </c>
      <c r="B15" s="62">
        <v>384248</v>
      </c>
      <c r="C15" s="62">
        <v>18345877304</v>
      </c>
    </row>
    <row r="16" spans="1:6" ht="11.25" x14ac:dyDescent="0.2">
      <c r="A16" s="61">
        <v>42278</v>
      </c>
      <c r="B16" s="62">
        <v>360122</v>
      </c>
      <c r="C16" s="62">
        <v>25765674990</v>
      </c>
    </row>
    <row r="17" spans="1:3" ht="11.25" x14ac:dyDescent="0.2">
      <c r="A17" s="61">
        <v>42309</v>
      </c>
      <c r="B17" s="62">
        <v>353125</v>
      </c>
      <c r="C17" s="62">
        <v>14868699573</v>
      </c>
    </row>
    <row r="18" spans="1:3" ht="11.25" x14ac:dyDescent="0.2">
      <c r="A18" s="63">
        <v>42339</v>
      </c>
      <c r="B18" s="62">
        <v>384610</v>
      </c>
      <c r="C18" s="62">
        <v>16663194626</v>
      </c>
    </row>
    <row r="19" spans="1:3" ht="11.25" x14ac:dyDescent="0.2">
      <c r="A19" s="61">
        <v>42370</v>
      </c>
      <c r="B19" s="62">
        <v>321535</v>
      </c>
      <c r="C19" s="62">
        <v>12174993582</v>
      </c>
    </row>
    <row r="20" spans="1:3" ht="11.25" x14ac:dyDescent="0.2">
      <c r="A20" s="61">
        <v>42401</v>
      </c>
      <c r="B20" s="62">
        <v>372305</v>
      </c>
      <c r="C20" s="62">
        <v>13711984315</v>
      </c>
    </row>
    <row r="21" spans="1:3" ht="11.25" x14ac:dyDescent="0.2">
      <c r="A21" s="61">
        <v>42430</v>
      </c>
      <c r="B21" s="62">
        <v>364963</v>
      </c>
      <c r="C21" s="62">
        <v>14419405029</v>
      </c>
    </row>
    <row r="22" spans="1:3" ht="11.25" x14ac:dyDescent="0.2">
      <c r="A22" s="61">
        <v>42461</v>
      </c>
      <c r="B22" s="62">
        <v>423760</v>
      </c>
      <c r="C22" s="62">
        <v>16265763741</v>
      </c>
    </row>
    <row r="23" spans="1:3" ht="11.25" x14ac:dyDescent="0.2">
      <c r="A23" s="61">
        <v>42491</v>
      </c>
      <c r="B23" s="62">
        <v>414267</v>
      </c>
      <c r="C23" s="62">
        <v>16402289787</v>
      </c>
    </row>
    <row r="24" spans="1:3" ht="11.25" x14ac:dyDescent="0.2">
      <c r="A24" s="61">
        <v>42522</v>
      </c>
      <c r="B24" s="62">
        <v>457487</v>
      </c>
      <c r="C24" s="62">
        <v>16403932575</v>
      </c>
    </row>
    <row r="25" spans="1:3" ht="11.25" x14ac:dyDescent="0.2">
      <c r="A25" s="61">
        <v>42552</v>
      </c>
      <c r="B25" s="62">
        <v>477909</v>
      </c>
      <c r="C25" s="62">
        <v>15955297309</v>
      </c>
    </row>
    <row r="26" spans="1:3" ht="11.25" x14ac:dyDescent="0.2">
      <c r="A26" s="61">
        <v>42583</v>
      </c>
      <c r="B26" s="62">
        <v>505540</v>
      </c>
      <c r="C26" s="62">
        <v>14637661092</v>
      </c>
    </row>
    <row r="27" spans="1:3" ht="11.25" x14ac:dyDescent="0.2">
      <c r="A27" s="61">
        <v>42614</v>
      </c>
      <c r="B27" s="62">
        <v>447546</v>
      </c>
      <c r="C27" s="62">
        <v>15027238989</v>
      </c>
    </row>
    <row r="28" spans="1:3" ht="11.25" x14ac:dyDescent="0.2">
      <c r="A28" s="61">
        <v>42644</v>
      </c>
      <c r="B28" s="62">
        <v>403001</v>
      </c>
      <c r="C28" s="62">
        <v>15091657622</v>
      </c>
    </row>
    <row r="29" spans="1:3" ht="11.25" x14ac:dyDescent="0.2">
      <c r="A29" s="61">
        <v>42675</v>
      </c>
      <c r="B29" s="62">
        <v>414077</v>
      </c>
      <c r="C29" s="62">
        <v>16288407574</v>
      </c>
    </row>
    <row r="30" spans="1:3" ht="11.25" x14ac:dyDescent="0.2">
      <c r="A30" s="63">
        <v>42705</v>
      </c>
      <c r="B30" s="62">
        <v>433753</v>
      </c>
      <c r="C30" s="62">
        <v>17485264485</v>
      </c>
    </row>
    <row r="31" spans="1:3" ht="11.25" x14ac:dyDescent="0.2">
      <c r="A31" s="61">
        <v>42736</v>
      </c>
      <c r="B31" s="62">
        <v>398248</v>
      </c>
      <c r="C31" s="62">
        <v>13605350956</v>
      </c>
    </row>
    <row r="32" spans="1:3" ht="11.25" x14ac:dyDescent="0.2">
      <c r="A32" s="61">
        <v>42767</v>
      </c>
      <c r="B32" s="62">
        <v>414148</v>
      </c>
      <c r="C32" s="62">
        <v>14358987295</v>
      </c>
    </row>
    <row r="33" spans="1:8" ht="11.25" x14ac:dyDescent="0.2">
      <c r="A33" s="61">
        <v>42795</v>
      </c>
      <c r="B33" s="62">
        <v>477673</v>
      </c>
      <c r="C33" s="62">
        <v>15954807533</v>
      </c>
    </row>
    <row r="34" spans="1:8" ht="11.25" x14ac:dyDescent="0.2">
      <c r="A34" s="61">
        <v>42826</v>
      </c>
      <c r="B34" s="62">
        <v>429669</v>
      </c>
      <c r="C34" s="62">
        <v>14409148197</v>
      </c>
    </row>
    <row r="35" spans="1:8" ht="11.25" x14ac:dyDescent="0.2">
      <c r="A35" s="61">
        <v>42856</v>
      </c>
      <c r="B35" s="62">
        <v>483000</v>
      </c>
      <c r="C35" s="62">
        <v>17122813186</v>
      </c>
    </row>
    <row r="36" spans="1:8" ht="11.25" x14ac:dyDescent="0.2">
      <c r="A36" s="61">
        <v>42887</v>
      </c>
      <c r="B36" s="62">
        <v>543255</v>
      </c>
      <c r="C36" s="62">
        <v>18171808321</v>
      </c>
    </row>
    <row r="37" spans="1:8" ht="11.25" x14ac:dyDescent="0.2">
      <c r="A37" s="61">
        <v>42917</v>
      </c>
      <c r="B37" s="62">
        <v>545054</v>
      </c>
      <c r="C37" s="62">
        <v>17966162520</v>
      </c>
    </row>
    <row r="38" spans="1:8" ht="11.25" x14ac:dyDescent="0.2">
      <c r="A38" s="61">
        <v>42948</v>
      </c>
      <c r="B38" s="62">
        <v>556828</v>
      </c>
      <c r="C38" s="62">
        <v>16256407296</v>
      </c>
    </row>
    <row r="39" spans="1:8" ht="11.25" x14ac:dyDescent="0.2">
      <c r="A39" s="61">
        <v>42979</v>
      </c>
      <c r="B39" s="62">
        <v>504641</v>
      </c>
      <c r="C39" s="62">
        <v>16324948536</v>
      </c>
    </row>
    <row r="40" spans="1:8" ht="11.25" x14ac:dyDescent="0.2">
      <c r="A40" s="61">
        <v>43009</v>
      </c>
      <c r="B40" s="62">
        <v>473305</v>
      </c>
      <c r="C40" s="62">
        <v>18705907486</v>
      </c>
    </row>
    <row r="41" spans="1:8" ht="11.25" x14ac:dyDescent="0.2">
      <c r="A41" s="63">
        <v>43040</v>
      </c>
      <c r="B41" s="62">
        <v>436489</v>
      </c>
      <c r="C41" s="62">
        <v>17773851472</v>
      </c>
    </row>
    <row r="42" spans="1:8" ht="11.25" x14ac:dyDescent="0.2">
      <c r="A42" s="64">
        <v>43070</v>
      </c>
      <c r="B42" s="67">
        <v>453266</v>
      </c>
      <c r="C42" s="67">
        <v>17421458038</v>
      </c>
    </row>
    <row r="43" spans="1:8" ht="11.25" x14ac:dyDescent="0.2">
      <c r="A43" s="60" t="s">
        <v>43</v>
      </c>
    </row>
    <row r="46" spans="1:8" ht="12.95" customHeight="1" x14ac:dyDescent="0.25">
      <c r="B46" s="37" t="s">
        <v>251</v>
      </c>
      <c r="C46" s="104"/>
      <c r="D46" s="104"/>
      <c r="E46" s="104"/>
      <c r="F46" s="104"/>
      <c r="G46" s="104"/>
      <c r="H46" s="17"/>
    </row>
    <row r="49" spans="3:4" ht="11.25" x14ac:dyDescent="0.2">
      <c r="C49" s="4"/>
      <c r="D49" s="4"/>
    </row>
    <row r="50" spans="3:4" ht="11.25" x14ac:dyDescent="0.2">
      <c r="C50" s="47"/>
      <c r="D50" s="47"/>
    </row>
    <row r="51" spans="3:4" ht="11.25" x14ac:dyDescent="0.2">
      <c r="C51" s="66"/>
      <c r="D51" s="66"/>
    </row>
  </sheetData>
  <mergeCells count="2">
    <mergeCell ref="A5:A6"/>
    <mergeCell ref="B5:C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C48"/>
  <sheetViews>
    <sheetView showGridLines="0" topLeftCell="A37" zoomScale="140" zoomScaleNormal="140" workbookViewId="0">
      <selection activeCell="J46" sqref="J46"/>
    </sheetView>
  </sheetViews>
  <sheetFormatPr defaultRowHeight="12.95" customHeight="1" x14ac:dyDescent="0.2"/>
  <cols>
    <col min="1" max="1" width="2.83203125" style="29" customWidth="1"/>
    <col min="2" max="2" width="26.33203125" style="29" customWidth="1"/>
    <col min="3" max="3" width="36" style="29" customWidth="1"/>
    <col min="4" max="16384" width="9.33203125" style="29"/>
  </cols>
  <sheetData>
    <row r="2" spans="2:3" ht="15.75" x14ac:dyDescent="0.25">
      <c r="B2" s="30" t="s">
        <v>100</v>
      </c>
    </row>
    <row r="5" spans="2:3" ht="22.5" x14ac:dyDescent="0.2">
      <c r="B5" s="8" t="s">
        <v>39</v>
      </c>
      <c r="C5" s="31" t="s">
        <v>119</v>
      </c>
    </row>
    <row r="6" spans="2:3" ht="12.95" customHeight="1" x14ac:dyDescent="0.2">
      <c r="B6" s="18" t="s">
        <v>95</v>
      </c>
      <c r="C6" s="1">
        <v>0.95009999999999994</v>
      </c>
    </row>
    <row r="7" spans="2:3" ht="12.95" customHeight="1" x14ac:dyDescent="0.2">
      <c r="B7" s="18" t="s">
        <v>96</v>
      </c>
      <c r="C7" s="1">
        <v>2.92E-2</v>
      </c>
    </row>
    <row r="8" spans="2:3" ht="12.95" customHeight="1" x14ac:dyDescent="0.2">
      <c r="B8" s="18" t="s">
        <v>98</v>
      </c>
      <c r="C8" s="1">
        <v>8.0999999999999996E-3</v>
      </c>
    </row>
    <row r="9" spans="2:3" ht="12.95" customHeight="1" x14ac:dyDescent="0.2">
      <c r="B9" s="25" t="s">
        <v>31</v>
      </c>
      <c r="C9" s="33">
        <v>1.26E-2</v>
      </c>
    </row>
    <row r="10" spans="2:3" ht="12.95" customHeight="1" x14ac:dyDescent="0.2">
      <c r="B10" s="18" t="s">
        <v>43</v>
      </c>
      <c r="C10" s="1"/>
    </row>
    <row r="12" spans="2:3" ht="12.95" customHeight="1" x14ac:dyDescent="0.2">
      <c r="B12" s="32" t="s">
        <v>252</v>
      </c>
    </row>
    <row r="13" spans="2:3" s="38" customFormat="1" ht="12.95" customHeight="1" x14ac:dyDescent="0.2">
      <c r="B13" s="39"/>
    </row>
    <row r="14" spans="2:3" s="38" customFormat="1" ht="12.95" customHeight="1" x14ac:dyDescent="0.2">
      <c r="B14" s="39"/>
    </row>
    <row r="15" spans="2:3" s="38" customFormat="1" ht="12.95" customHeight="1" x14ac:dyDescent="0.2">
      <c r="B15" s="39"/>
    </row>
    <row r="16" spans="2:3" s="38" customFormat="1" ht="12.95" customHeight="1" x14ac:dyDescent="0.2">
      <c r="B16" s="39"/>
    </row>
    <row r="38" spans="2:3" ht="15.75" x14ac:dyDescent="0.25">
      <c r="B38" s="30" t="s">
        <v>101</v>
      </c>
    </row>
    <row r="41" spans="2:3" ht="33.75" x14ac:dyDescent="0.2">
      <c r="B41" s="8" t="s">
        <v>39</v>
      </c>
      <c r="C41" s="31" t="s">
        <v>120</v>
      </c>
    </row>
    <row r="42" spans="2:3" ht="12.95" customHeight="1" x14ac:dyDescent="0.2">
      <c r="B42" s="18" t="s">
        <v>95</v>
      </c>
      <c r="C42" s="1">
        <v>0.85260000000000002</v>
      </c>
    </row>
    <row r="43" spans="2:3" ht="12.95" customHeight="1" x14ac:dyDescent="0.2">
      <c r="B43" s="18" t="s">
        <v>96</v>
      </c>
      <c r="C43" s="1">
        <v>0.1211</v>
      </c>
    </row>
    <row r="44" spans="2:3" ht="12.95" customHeight="1" x14ac:dyDescent="0.2">
      <c r="B44" s="18" t="s">
        <v>98</v>
      </c>
      <c r="C44" s="1">
        <v>4.5999999999999999E-3</v>
      </c>
    </row>
    <row r="45" spans="2:3" ht="12.95" customHeight="1" x14ac:dyDescent="0.2">
      <c r="B45" s="25" t="s">
        <v>31</v>
      </c>
      <c r="C45" s="33">
        <v>2.1700000000000001E-2</v>
      </c>
    </row>
    <row r="46" spans="2:3" ht="12.95" customHeight="1" x14ac:dyDescent="0.2">
      <c r="B46" s="18" t="s">
        <v>43</v>
      </c>
      <c r="C46" s="1"/>
    </row>
    <row r="48" spans="2:3" ht="12.95" customHeight="1" x14ac:dyDescent="0.2">
      <c r="B48" s="32" t="s">
        <v>253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abSelected="1" workbookViewId="0">
      <selection activeCell="O35" sqref="O35"/>
    </sheetView>
  </sheetViews>
  <sheetFormatPr defaultColWidth="9.33203125" defaultRowHeight="12.95" customHeight="1" x14ac:dyDescent="0.2"/>
  <cols>
    <col min="1" max="1" width="2.83203125" style="68" customWidth="1"/>
    <col min="2" max="2" width="23.1640625" style="68" customWidth="1"/>
    <col min="3" max="3" width="19.1640625" style="68" customWidth="1"/>
    <col min="4" max="4" width="22.33203125" style="68" customWidth="1"/>
    <col min="5" max="7" width="9.33203125" style="68"/>
    <col min="8" max="8" width="14.33203125" style="68" customWidth="1"/>
    <col min="9" max="9" width="16" style="68" customWidth="1"/>
    <col min="10" max="16384" width="9.33203125" style="68"/>
  </cols>
  <sheetData>
    <row r="2" spans="2:9" ht="15.75" x14ac:dyDescent="0.25">
      <c r="B2" s="69" t="s">
        <v>154</v>
      </c>
    </row>
    <row r="3" spans="2:9" ht="15.75" x14ac:dyDescent="0.25">
      <c r="B3" s="69"/>
    </row>
    <row r="5" spans="2:9" ht="22.5" x14ac:dyDescent="0.2">
      <c r="B5" s="70" t="s">
        <v>21</v>
      </c>
      <c r="C5" s="58" t="s">
        <v>155</v>
      </c>
      <c r="D5" s="58" t="s">
        <v>156</v>
      </c>
      <c r="F5" s="72"/>
      <c r="G5" s="72"/>
      <c r="H5" s="105"/>
      <c r="I5" s="105"/>
    </row>
    <row r="6" spans="2:9" ht="11.25" x14ac:dyDescent="0.2">
      <c r="B6" s="18" t="s">
        <v>121</v>
      </c>
      <c r="C6" s="4">
        <v>2012651</v>
      </c>
      <c r="D6" s="4">
        <v>468450577</v>
      </c>
    </row>
    <row r="7" spans="2:9" ht="11.25" x14ac:dyDescent="0.2">
      <c r="B7" s="18" t="s">
        <v>122</v>
      </c>
      <c r="C7" s="4">
        <v>1956653</v>
      </c>
      <c r="D7" s="4">
        <v>467947543</v>
      </c>
    </row>
    <row r="8" spans="2:9" ht="11.25" x14ac:dyDescent="0.2">
      <c r="B8" s="18" t="s">
        <v>123</v>
      </c>
      <c r="C8" s="4">
        <v>2091317</v>
      </c>
      <c r="D8" s="4">
        <v>486187360</v>
      </c>
      <c r="H8" s="4"/>
      <c r="I8" s="4"/>
    </row>
    <row r="9" spans="2:9" ht="11.25" x14ac:dyDescent="0.2">
      <c r="B9" s="18" t="s">
        <v>124</v>
      </c>
      <c r="C9" s="4">
        <v>2055520</v>
      </c>
      <c r="D9" s="4">
        <v>442206919</v>
      </c>
    </row>
    <row r="10" spans="2:9" ht="11.25" x14ac:dyDescent="0.2">
      <c r="B10" s="18" t="s">
        <v>125</v>
      </c>
      <c r="C10" s="4">
        <v>2095838</v>
      </c>
      <c r="D10" s="4">
        <v>451622574</v>
      </c>
      <c r="G10" s="4"/>
      <c r="H10" s="4"/>
    </row>
    <row r="11" spans="2:9" ht="11.25" x14ac:dyDescent="0.2">
      <c r="B11" s="18" t="s">
        <v>126</v>
      </c>
      <c r="C11" s="4">
        <v>2044446</v>
      </c>
      <c r="D11" s="4">
        <v>430230423</v>
      </c>
      <c r="H11" s="1"/>
      <c r="I11" s="1"/>
    </row>
    <row r="12" spans="2:9" ht="11.25" x14ac:dyDescent="0.2">
      <c r="B12" s="18" t="s">
        <v>127</v>
      </c>
      <c r="C12" s="4">
        <v>2077945</v>
      </c>
      <c r="D12" s="4">
        <v>455458534</v>
      </c>
    </row>
    <row r="13" spans="2:9" ht="11.25" x14ac:dyDescent="0.2">
      <c r="B13" s="18" t="s">
        <v>128</v>
      </c>
      <c r="C13" s="4">
        <v>2014657</v>
      </c>
      <c r="D13" s="4">
        <v>476035763</v>
      </c>
    </row>
    <row r="14" spans="2:9" ht="11.25" x14ac:dyDescent="0.2">
      <c r="B14" s="18" t="s">
        <v>129</v>
      </c>
      <c r="C14" s="4">
        <v>2072652</v>
      </c>
      <c r="D14" s="4">
        <v>454028319</v>
      </c>
    </row>
    <row r="15" spans="2:9" ht="11.25" x14ac:dyDescent="0.2">
      <c r="B15" s="18" t="s">
        <v>130</v>
      </c>
      <c r="C15" s="4">
        <v>2152337</v>
      </c>
      <c r="D15" s="4">
        <v>450468146</v>
      </c>
    </row>
    <row r="16" spans="2:9" ht="11.25" x14ac:dyDescent="0.2">
      <c r="B16" s="18" t="s">
        <v>131</v>
      </c>
      <c r="C16" s="4">
        <v>2041116</v>
      </c>
      <c r="D16" s="4">
        <v>445041553</v>
      </c>
    </row>
    <row r="17" spans="2:4" ht="11.25" x14ac:dyDescent="0.2">
      <c r="B17" s="18" t="s">
        <v>132</v>
      </c>
      <c r="C17" s="4">
        <v>2027662</v>
      </c>
      <c r="D17" s="4">
        <v>455561485</v>
      </c>
    </row>
    <row r="18" spans="2:4" ht="11.25" x14ac:dyDescent="0.2">
      <c r="B18" s="9" t="s">
        <v>73</v>
      </c>
      <c r="C18" s="10">
        <f>SUM(C6:C17)</f>
        <v>24642794</v>
      </c>
      <c r="D18" s="10">
        <f>SUM(D6:D17)</f>
        <v>5483239196</v>
      </c>
    </row>
    <row r="19" spans="2:4" ht="11.25" x14ac:dyDescent="0.2">
      <c r="B19" s="18" t="s">
        <v>43</v>
      </c>
    </row>
    <row r="21" spans="2:4" ht="11.25" x14ac:dyDescent="0.2">
      <c r="B21" s="71" t="s">
        <v>157</v>
      </c>
      <c r="C21" s="4"/>
      <c r="D21" s="4"/>
    </row>
    <row r="23" spans="2:4" ht="11.25" x14ac:dyDescent="0.2">
      <c r="D23" s="4"/>
    </row>
  </sheetData>
  <mergeCells count="1">
    <mergeCell ref="H5:I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workbookViewId="0">
      <selection activeCell="Q31" sqref="Q31"/>
    </sheetView>
  </sheetViews>
  <sheetFormatPr defaultColWidth="9.33203125" defaultRowHeight="12.95" customHeight="1" x14ac:dyDescent="0.2"/>
  <cols>
    <col min="1" max="1" width="2.83203125" style="68" customWidth="1"/>
    <col min="2" max="2" width="20.33203125" style="68" customWidth="1"/>
    <col min="3" max="3" width="14.83203125" style="68" customWidth="1"/>
    <col min="4" max="4" width="19.5" style="68" customWidth="1"/>
    <col min="5" max="16384" width="9.33203125" style="68"/>
  </cols>
  <sheetData>
    <row r="2" spans="2:13" ht="15.75" x14ac:dyDescent="0.25">
      <c r="B2" s="69" t="s">
        <v>158</v>
      </c>
    </row>
    <row r="3" spans="2:13" ht="11.25" x14ac:dyDescent="0.2">
      <c r="B3" s="68" t="s">
        <v>159</v>
      </c>
    </row>
    <row r="4" spans="2:13" ht="11.25" x14ac:dyDescent="0.2">
      <c r="G4" s="37"/>
    </row>
    <row r="5" spans="2:13" ht="11.25" x14ac:dyDescent="0.2">
      <c r="B5" s="108" t="s">
        <v>21</v>
      </c>
      <c r="C5" s="110" t="s">
        <v>44</v>
      </c>
      <c r="D5" s="110"/>
    </row>
    <row r="6" spans="2:13" ht="33.75" x14ac:dyDescent="0.2">
      <c r="B6" s="109"/>
      <c r="C6" s="58" t="s">
        <v>155</v>
      </c>
      <c r="D6" s="58" t="s">
        <v>156</v>
      </c>
      <c r="G6" s="73"/>
      <c r="H6" s="73"/>
      <c r="I6" s="73"/>
      <c r="J6" s="73"/>
      <c r="K6" s="73"/>
      <c r="L6" s="73"/>
      <c r="M6" s="73"/>
    </row>
    <row r="7" spans="2:13" ht="11.25" x14ac:dyDescent="0.2">
      <c r="B7" s="18" t="s">
        <v>121</v>
      </c>
      <c r="C7" s="4">
        <v>9528</v>
      </c>
      <c r="D7" s="4">
        <v>13799753</v>
      </c>
    </row>
    <row r="8" spans="2:13" ht="11.25" x14ac:dyDescent="0.2">
      <c r="B8" s="18" t="s">
        <v>122</v>
      </c>
      <c r="C8" s="4">
        <v>10076</v>
      </c>
      <c r="D8" s="4">
        <v>14678717</v>
      </c>
    </row>
    <row r="9" spans="2:13" ht="11.25" x14ac:dyDescent="0.2">
      <c r="B9" s="18" t="s">
        <v>123</v>
      </c>
      <c r="C9" s="4">
        <v>11644</v>
      </c>
      <c r="D9" s="4">
        <v>16318030</v>
      </c>
    </row>
    <row r="10" spans="2:13" ht="11.25" x14ac:dyDescent="0.2">
      <c r="B10" s="18" t="s">
        <v>124</v>
      </c>
      <c r="C10" s="4">
        <v>10355</v>
      </c>
      <c r="D10" s="4">
        <v>15129407</v>
      </c>
    </row>
    <row r="11" spans="2:13" ht="11.25" x14ac:dyDescent="0.2">
      <c r="B11" s="18" t="s">
        <v>125</v>
      </c>
      <c r="C11" s="4">
        <v>12131</v>
      </c>
      <c r="D11" s="4">
        <v>16876704</v>
      </c>
    </row>
    <row r="12" spans="2:13" ht="11.25" x14ac:dyDescent="0.2">
      <c r="B12" s="18" t="s">
        <v>126</v>
      </c>
      <c r="C12" s="4">
        <v>12218</v>
      </c>
      <c r="D12" s="4">
        <v>17338502</v>
      </c>
    </row>
    <row r="13" spans="2:13" ht="11.25" x14ac:dyDescent="0.2">
      <c r="B13" s="18" t="s">
        <v>127</v>
      </c>
      <c r="C13" s="4">
        <v>12682</v>
      </c>
      <c r="D13" s="4">
        <v>19758141</v>
      </c>
    </row>
    <row r="14" spans="2:13" ht="11.25" x14ac:dyDescent="0.2">
      <c r="B14" s="18" t="s">
        <v>128</v>
      </c>
      <c r="C14" s="4">
        <v>12966</v>
      </c>
      <c r="D14" s="4">
        <v>20057140</v>
      </c>
    </row>
    <row r="15" spans="2:13" ht="11.25" x14ac:dyDescent="0.2">
      <c r="B15" s="18" t="s">
        <v>129</v>
      </c>
      <c r="C15" s="4">
        <v>11138</v>
      </c>
      <c r="D15" s="4">
        <v>16995418</v>
      </c>
    </row>
    <row r="16" spans="2:13" ht="11.25" x14ac:dyDescent="0.2">
      <c r="B16" s="18" t="s">
        <v>130</v>
      </c>
      <c r="C16" s="4">
        <v>10781</v>
      </c>
      <c r="D16" s="4">
        <v>15676360</v>
      </c>
    </row>
    <row r="17" spans="2:4" ht="11.25" x14ac:dyDescent="0.2">
      <c r="B17" s="18" t="s">
        <v>131</v>
      </c>
      <c r="C17" s="4">
        <v>10182</v>
      </c>
      <c r="D17" s="4">
        <v>14572590</v>
      </c>
    </row>
    <row r="18" spans="2:4" ht="11.25" x14ac:dyDescent="0.2">
      <c r="B18" s="18" t="s">
        <v>132</v>
      </c>
      <c r="C18" s="4">
        <v>11819</v>
      </c>
      <c r="D18" s="4">
        <v>16124955</v>
      </c>
    </row>
    <row r="19" spans="2:4" ht="11.25" x14ac:dyDescent="0.2">
      <c r="B19" s="9" t="s">
        <v>73</v>
      </c>
      <c r="C19" s="10">
        <f>SUM(C7:C18)</f>
        <v>135520</v>
      </c>
      <c r="D19" s="10">
        <f>SUM(D7:D18)</f>
        <v>197325717</v>
      </c>
    </row>
    <row r="20" spans="2:4" ht="11.25" x14ac:dyDescent="0.2">
      <c r="B20" s="18" t="s">
        <v>43</v>
      </c>
    </row>
    <row r="21" spans="2:4" ht="11.25" x14ac:dyDescent="0.2">
      <c r="C21" s="4"/>
      <c r="D21" s="74"/>
    </row>
    <row r="22" spans="2:4" ht="11.25" x14ac:dyDescent="0.2">
      <c r="B22" s="71" t="s">
        <v>160</v>
      </c>
      <c r="C22" s="4"/>
      <c r="D22" s="47"/>
    </row>
    <row r="24" spans="2:4" ht="11.25" x14ac:dyDescent="0.2">
      <c r="D24" s="47"/>
    </row>
  </sheetData>
  <mergeCells count="2">
    <mergeCell ref="B5:B6"/>
    <mergeCell ref="C5:D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N28" sqref="N28"/>
    </sheetView>
  </sheetViews>
  <sheetFormatPr defaultColWidth="9.33203125" defaultRowHeight="12.95" customHeight="1" x14ac:dyDescent="0.2"/>
  <cols>
    <col min="1" max="1" width="2.83203125" style="68" customWidth="1"/>
    <col min="2" max="2" width="22.6640625" style="68" customWidth="1"/>
    <col min="3" max="3" width="14.1640625" style="68" customWidth="1"/>
    <col min="4" max="4" width="19.5" style="68" customWidth="1"/>
    <col min="5" max="16384" width="9.33203125" style="68"/>
  </cols>
  <sheetData>
    <row r="2" spans="2:4" ht="15.75" x14ac:dyDescent="0.25">
      <c r="B2" s="75" t="s">
        <v>161</v>
      </c>
    </row>
    <row r="3" spans="2:4" ht="11.25" x14ac:dyDescent="0.2">
      <c r="B3" s="68" t="s">
        <v>159</v>
      </c>
    </row>
    <row r="6" spans="2:4" ht="11.25" x14ac:dyDescent="0.2">
      <c r="B6" s="108" t="s">
        <v>21</v>
      </c>
      <c r="C6" s="110" t="s">
        <v>44</v>
      </c>
      <c r="D6" s="110"/>
    </row>
    <row r="7" spans="2:4" ht="33.75" x14ac:dyDescent="0.2">
      <c r="B7" s="109"/>
      <c r="C7" s="58" t="s">
        <v>155</v>
      </c>
      <c r="D7" s="58" t="s">
        <v>156</v>
      </c>
    </row>
    <row r="8" spans="2:4" ht="11.25" x14ac:dyDescent="0.2">
      <c r="B8" s="18" t="s">
        <v>121</v>
      </c>
      <c r="C8" s="4">
        <v>873</v>
      </c>
      <c r="D8" s="4">
        <v>1983203</v>
      </c>
    </row>
    <row r="9" spans="2:4" ht="11.25" x14ac:dyDescent="0.2">
      <c r="B9" s="18" t="s">
        <v>122</v>
      </c>
      <c r="C9" s="4">
        <v>882</v>
      </c>
      <c r="D9" s="4">
        <v>1831256</v>
      </c>
    </row>
    <row r="10" spans="2:4" ht="11.25" x14ac:dyDescent="0.2">
      <c r="B10" s="18" t="s">
        <v>123</v>
      </c>
      <c r="C10" s="4">
        <v>1124</v>
      </c>
      <c r="D10" s="4">
        <v>2515634</v>
      </c>
    </row>
    <row r="11" spans="2:4" ht="11.25" x14ac:dyDescent="0.2">
      <c r="B11" s="18" t="s">
        <v>124</v>
      </c>
      <c r="C11" s="4">
        <v>936</v>
      </c>
      <c r="D11" s="4">
        <v>2222979</v>
      </c>
    </row>
    <row r="12" spans="2:4" ht="11.25" x14ac:dyDescent="0.2">
      <c r="B12" s="18" t="s">
        <v>125</v>
      </c>
      <c r="C12" s="4">
        <v>1170</v>
      </c>
      <c r="D12" s="4">
        <v>2561155</v>
      </c>
    </row>
    <row r="13" spans="2:4" ht="11.25" x14ac:dyDescent="0.2">
      <c r="B13" s="18" t="s">
        <v>126</v>
      </c>
      <c r="C13" s="76">
        <v>1184</v>
      </c>
      <c r="D13" s="76">
        <v>2510036</v>
      </c>
    </row>
    <row r="14" spans="2:4" ht="11.25" x14ac:dyDescent="0.2">
      <c r="B14" s="18" t="s">
        <v>127</v>
      </c>
      <c r="C14" s="4">
        <v>1225</v>
      </c>
      <c r="D14" s="4">
        <v>2783614</v>
      </c>
    </row>
    <row r="15" spans="2:4" ht="11.25" x14ac:dyDescent="0.2">
      <c r="B15" s="18" t="s">
        <v>128</v>
      </c>
      <c r="C15" s="4">
        <v>1178</v>
      </c>
      <c r="D15" s="4">
        <v>2470171</v>
      </c>
    </row>
    <row r="16" spans="2:4" ht="11.25" x14ac:dyDescent="0.2">
      <c r="B16" s="18" t="s">
        <v>129</v>
      </c>
      <c r="C16" s="4">
        <v>1065</v>
      </c>
      <c r="D16" s="4">
        <v>2472631</v>
      </c>
    </row>
    <row r="17" spans="2:12" ht="11.25" x14ac:dyDescent="0.2">
      <c r="B17" s="18" t="s">
        <v>130</v>
      </c>
      <c r="C17" s="4">
        <v>1109</v>
      </c>
      <c r="D17" s="4">
        <v>2427677</v>
      </c>
    </row>
    <row r="18" spans="2:12" ht="11.25" x14ac:dyDescent="0.2">
      <c r="B18" s="18" t="s">
        <v>131</v>
      </c>
      <c r="C18" s="4">
        <v>1049</v>
      </c>
      <c r="D18" s="4">
        <v>2473925</v>
      </c>
    </row>
    <row r="19" spans="2:12" ht="11.25" x14ac:dyDescent="0.2">
      <c r="B19" s="18" t="s">
        <v>132</v>
      </c>
      <c r="C19" s="4">
        <v>1132</v>
      </c>
      <c r="D19" s="4">
        <v>2488511</v>
      </c>
    </row>
    <row r="20" spans="2:12" ht="11.25" x14ac:dyDescent="0.2">
      <c r="B20" s="9" t="s">
        <v>73</v>
      </c>
      <c r="C20" s="10">
        <f>SUM(C8:C19)</f>
        <v>12927</v>
      </c>
      <c r="D20" s="10">
        <f>SUM(D8:D19)</f>
        <v>28740792</v>
      </c>
    </row>
    <row r="21" spans="2:12" ht="11.25" x14ac:dyDescent="0.2">
      <c r="B21" s="18" t="s">
        <v>43</v>
      </c>
    </row>
    <row r="22" spans="2:12" ht="11.25" x14ac:dyDescent="0.2">
      <c r="C22" s="4"/>
      <c r="D22" s="47"/>
    </row>
    <row r="23" spans="2:12" ht="11.25" x14ac:dyDescent="0.2">
      <c r="B23" s="77" t="s">
        <v>162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2:12" ht="11.25" x14ac:dyDescent="0.2">
      <c r="D24" s="47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M29" sqref="M29"/>
    </sheetView>
  </sheetViews>
  <sheetFormatPr defaultColWidth="9.33203125" defaultRowHeight="12.95" customHeight="1" x14ac:dyDescent="0.2"/>
  <cols>
    <col min="1" max="1" width="2.83203125" style="68" customWidth="1"/>
    <col min="2" max="2" width="21.6640625" style="68" customWidth="1"/>
    <col min="3" max="3" width="15.33203125" style="68" customWidth="1"/>
    <col min="4" max="4" width="21.83203125" style="68" customWidth="1"/>
    <col min="5" max="16384" width="9.33203125" style="68"/>
  </cols>
  <sheetData>
    <row r="2" spans="2:4" ht="15.75" x14ac:dyDescent="0.25">
      <c r="B2" s="69" t="s">
        <v>163</v>
      </c>
    </row>
    <row r="3" spans="2:4" ht="11.25" x14ac:dyDescent="0.2">
      <c r="B3" s="68" t="s">
        <v>159</v>
      </c>
    </row>
    <row r="6" spans="2:4" ht="11.25" x14ac:dyDescent="0.2">
      <c r="B6" s="108" t="s">
        <v>21</v>
      </c>
      <c r="C6" s="110" t="s">
        <v>44</v>
      </c>
      <c r="D6" s="110"/>
    </row>
    <row r="7" spans="2:4" ht="33.75" x14ac:dyDescent="0.2">
      <c r="B7" s="109"/>
      <c r="C7" s="58" t="s">
        <v>164</v>
      </c>
      <c r="D7" s="58" t="s">
        <v>165</v>
      </c>
    </row>
    <row r="8" spans="2:4" ht="11.25" x14ac:dyDescent="0.2">
      <c r="B8" s="18" t="s">
        <v>121</v>
      </c>
      <c r="C8" s="4">
        <v>644</v>
      </c>
      <c r="D8" s="4">
        <v>1921122</v>
      </c>
    </row>
    <row r="9" spans="2:4" ht="11.25" x14ac:dyDescent="0.2">
      <c r="B9" s="18" t="s">
        <v>122</v>
      </c>
      <c r="C9" s="4">
        <v>662</v>
      </c>
      <c r="D9" s="4">
        <v>1864995</v>
      </c>
    </row>
    <row r="10" spans="2:4" ht="11.25" x14ac:dyDescent="0.2">
      <c r="B10" s="18" t="s">
        <v>123</v>
      </c>
      <c r="C10" s="4">
        <v>709</v>
      </c>
      <c r="D10" s="4">
        <v>1900770</v>
      </c>
    </row>
    <row r="11" spans="2:4" ht="11.25" x14ac:dyDescent="0.2">
      <c r="B11" s="18" t="s">
        <v>124</v>
      </c>
      <c r="C11" s="4">
        <v>684</v>
      </c>
      <c r="D11" s="4">
        <v>1736362</v>
      </c>
    </row>
    <row r="12" spans="2:4" ht="11.25" x14ac:dyDescent="0.2">
      <c r="B12" s="18" t="s">
        <v>125</v>
      </c>
      <c r="C12" s="4">
        <v>624</v>
      </c>
      <c r="D12" s="4">
        <v>1692129</v>
      </c>
    </row>
    <row r="13" spans="2:4" ht="11.25" x14ac:dyDescent="0.2">
      <c r="B13" s="18" t="s">
        <v>126</v>
      </c>
      <c r="C13" s="4">
        <v>669</v>
      </c>
      <c r="D13" s="4">
        <v>1705210</v>
      </c>
    </row>
    <row r="14" spans="2:4" ht="11.25" x14ac:dyDescent="0.2">
      <c r="B14" s="18" t="s">
        <v>127</v>
      </c>
      <c r="C14" s="4">
        <v>556</v>
      </c>
      <c r="D14" s="4">
        <v>1342774</v>
      </c>
    </row>
    <row r="15" spans="2:4" ht="11.25" x14ac:dyDescent="0.2">
      <c r="B15" s="18" t="s">
        <v>128</v>
      </c>
      <c r="C15" s="4">
        <v>604</v>
      </c>
      <c r="D15" s="4">
        <v>1264305</v>
      </c>
    </row>
    <row r="16" spans="2:4" ht="11.25" x14ac:dyDescent="0.2">
      <c r="B16" s="18" t="s">
        <v>129</v>
      </c>
      <c r="C16" s="4">
        <v>544</v>
      </c>
      <c r="D16" s="4">
        <v>1199563</v>
      </c>
    </row>
    <row r="17" spans="2:4" ht="11.25" x14ac:dyDescent="0.2">
      <c r="B17" s="18" t="s">
        <v>130</v>
      </c>
      <c r="C17" s="4">
        <v>583</v>
      </c>
      <c r="D17" s="4">
        <v>1195431</v>
      </c>
    </row>
    <row r="18" spans="2:4" ht="11.25" x14ac:dyDescent="0.2">
      <c r="B18" s="18" t="s">
        <v>131</v>
      </c>
      <c r="C18" s="4">
        <v>683</v>
      </c>
      <c r="D18" s="4">
        <v>1449569</v>
      </c>
    </row>
    <row r="19" spans="2:4" ht="11.25" x14ac:dyDescent="0.2">
      <c r="B19" s="18" t="s">
        <v>132</v>
      </c>
      <c r="C19" s="4">
        <v>716</v>
      </c>
      <c r="D19" s="4">
        <v>1398551</v>
      </c>
    </row>
    <row r="20" spans="2:4" ht="11.25" x14ac:dyDescent="0.2">
      <c r="B20" s="9" t="s">
        <v>73</v>
      </c>
      <c r="C20" s="10">
        <f>SUM(C8:C19)</f>
        <v>7678</v>
      </c>
      <c r="D20" s="10">
        <f>SUM(D8:D19)</f>
        <v>18670781</v>
      </c>
    </row>
    <row r="21" spans="2:4" ht="11.25" x14ac:dyDescent="0.2">
      <c r="B21" s="18" t="s">
        <v>43</v>
      </c>
    </row>
    <row r="22" spans="2:4" ht="11.25" x14ac:dyDescent="0.2">
      <c r="C22" s="4"/>
      <c r="D22" s="74"/>
    </row>
    <row r="23" spans="2:4" ht="11.25" x14ac:dyDescent="0.2">
      <c r="B23" s="71" t="s">
        <v>166</v>
      </c>
      <c r="C23" s="4"/>
      <c r="D23" s="47"/>
    </row>
    <row r="24" spans="2:4" ht="11.25" x14ac:dyDescent="0.2">
      <c r="C24" s="4"/>
      <c r="D24" s="47"/>
    </row>
    <row r="25" spans="2:4" ht="11.25" x14ac:dyDescent="0.2">
      <c r="D25" s="47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N30" sqref="N30"/>
    </sheetView>
  </sheetViews>
  <sheetFormatPr defaultColWidth="9.33203125" defaultRowHeight="12.95" customHeight="1" x14ac:dyDescent="0.2"/>
  <cols>
    <col min="1" max="1" width="2.83203125" style="68" customWidth="1"/>
    <col min="2" max="2" width="21.6640625" style="68" customWidth="1"/>
    <col min="3" max="3" width="16.33203125" style="68" customWidth="1"/>
    <col min="4" max="4" width="20.33203125" style="68" customWidth="1"/>
    <col min="5" max="16384" width="9.33203125" style="68"/>
  </cols>
  <sheetData>
    <row r="2" spans="2:4" ht="15.75" x14ac:dyDescent="0.25">
      <c r="B2" s="69" t="s">
        <v>167</v>
      </c>
    </row>
    <row r="3" spans="2:4" ht="11.25" x14ac:dyDescent="0.2">
      <c r="B3" s="68" t="s">
        <v>159</v>
      </c>
    </row>
    <row r="6" spans="2:4" ht="11.25" x14ac:dyDescent="0.2">
      <c r="B6" s="108" t="s">
        <v>21</v>
      </c>
      <c r="C6" s="110" t="s">
        <v>44</v>
      </c>
      <c r="D6" s="110"/>
    </row>
    <row r="7" spans="2:4" ht="22.5" x14ac:dyDescent="0.2">
      <c r="B7" s="109"/>
      <c r="C7" s="58" t="s">
        <v>155</v>
      </c>
      <c r="D7" s="58" t="s">
        <v>156</v>
      </c>
    </row>
    <row r="8" spans="2:4" ht="11.25" x14ac:dyDescent="0.2">
      <c r="B8" s="18" t="s">
        <v>121</v>
      </c>
      <c r="C8" s="4">
        <v>17815</v>
      </c>
      <c r="D8" s="4">
        <v>35188888</v>
      </c>
    </row>
    <row r="9" spans="2:4" ht="11.25" x14ac:dyDescent="0.2">
      <c r="B9" s="18" t="s">
        <v>122</v>
      </c>
      <c r="C9" s="4">
        <v>20005</v>
      </c>
      <c r="D9" s="4">
        <v>38494548</v>
      </c>
    </row>
    <row r="10" spans="2:4" ht="11.25" x14ac:dyDescent="0.2">
      <c r="B10" s="18" t="s">
        <v>123</v>
      </c>
      <c r="C10" s="4">
        <v>22288</v>
      </c>
      <c r="D10" s="4">
        <v>43844652</v>
      </c>
    </row>
    <row r="11" spans="2:4" ht="11.25" x14ac:dyDescent="0.2">
      <c r="B11" s="18" t="s">
        <v>124</v>
      </c>
      <c r="C11" s="4">
        <v>19527</v>
      </c>
      <c r="D11" s="4">
        <v>38344341</v>
      </c>
    </row>
    <row r="12" spans="2:4" ht="11.25" x14ac:dyDescent="0.2">
      <c r="B12" s="18" t="s">
        <v>125</v>
      </c>
      <c r="C12" s="4">
        <v>20546</v>
      </c>
      <c r="D12" s="4">
        <v>41121592</v>
      </c>
    </row>
    <row r="13" spans="2:4" ht="11.25" x14ac:dyDescent="0.2">
      <c r="B13" s="18" t="s">
        <v>126</v>
      </c>
      <c r="C13" s="4">
        <v>20176</v>
      </c>
      <c r="D13" s="4">
        <v>40045087</v>
      </c>
    </row>
    <row r="14" spans="2:4" ht="11.25" x14ac:dyDescent="0.2">
      <c r="B14" s="18" t="s">
        <v>127</v>
      </c>
      <c r="C14" s="4">
        <v>19217</v>
      </c>
      <c r="D14" s="4">
        <v>40351868</v>
      </c>
    </row>
    <row r="15" spans="2:4" ht="11.25" x14ac:dyDescent="0.2">
      <c r="B15" s="18" t="s">
        <v>128</v>
      </c>
      <c r="C15" s="4">
        <v>18544</v>
      </c>
      <c r="D15" s="4">
        <v>40285198</v>
      </c>
    </row>
    <row r="16" spans="2:4" ht="11.25" x14ac:dyDescent="0.2">
      <c r="B16" s="18" t="s">
        <v>129</v>
      </c>
      <c r="C16" s="4">
        <v>18265</v>
      </c>
      <c r="D16" s="4">
        <v>38101787</v>
      </c>
    </row>
    <row r="17" spans="2:4" ht="11.25" x14ac:dyDescent="0.2">
      <c r="B17" s="18" t="s">
        <v>130</v>
      </c>
      <c r="C17" s="4">
        <v>19028</v>
      </c>
      <c r="D17" s="4">
        <v>38751260</v>
      </c>
    </row>
    <row r="18" spans="2:4" ht="11.25" x14ac:dyDescent="0.2">
      <c r="B18" s="18" t="s">
        <v>131</v>
      </c>
      <c r="C18" s="4">
        <v>18570</v>
      </c>
      <c r="D18" s="4">
        <v>38285876</v>
      </c>
    </row>
    <row r="19" spans="2:4" ht="11.25" x14ac:dyDescent="0.2">
      <c r="B19" s="18" t="s">
        <v>132</v>
      </c>
      <c r="C19" s="4">
        <v>22133</v>
      </c>
      <c r="D19" s="4">
        <v>41211273</v>
      </c>
    </row>
    <row r="20" spans="2:4" ht="11.25" x14ac:dyDescent="0.2">
      <c r="B20" s="9" t="s">
        <v>73</v>
      </c>
      <c r="C20" s="10">
        <f>SUM(C8:C19)</f>
        <v>236114</v>
      </c>
      <c r="D20" s="10">
        <f>SUM(D8:D19)</f>
        <v>474026370</v>
      </c>
    </row>
    <row r="21" spans="2:4" ht="11.25" x14ac:dyDescent="0.2">
      <c r="B21" s="18" t="s">
        <v>43</v>
      </c>
    </row>
    <row r="22" spans="2:4" ht="11.25" x14ac:dyDescent="0.2">
      <c r="C22" s="4"/>
      <c r="D22" s="74"/>
    </row>
    <row r="23" spans="2:4" ht="11.25" x14ac:dyDescent="0.2">
      <c r="B23" s="71" t="s">
        <v>168</v>
      </c>
      <c r="C23" s="4"/>
      <c r="D23" s="47"/>
    </row>
    <row r="24" spans="2:4" ht="11.25" x14ac:dyDescent="0.2">
      <c r="C24" s="4"/>
      <c r="D24" s="47"/>
    </row>
    <row r="25" spans="2:4" ht="11.25" x14ac:dyDescent="0.2">
      <c r="D25" s="47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workbookViewId="0">
      <selection activeCell="W24" sqref="W24"/>
    </sheetView>
  </sheetViews>
  <sheetFormatPr defaultColWidth="9.33203125" defaultRowHeight="12.95" customHeight="1" x14ac:dyDescent="0.2"/>
  <cols>
    <col min="1" max="1" width="2.83203125" style="68" customWidth="1"/>
    <col min="2" max="2" width="23.1640625" style="68" customWidth="1"/>
    <col min="3" max="4" width="14.1640625" style="68" customWidth="1"/>
    <col min="5" max="5" width="20.1640625" style="68" customWidth="1"/>
    <col min="6" max="6" width="16" style="68" customWidth="1"/>
    <col min="7" max="7" width="9.33203125" style="68"/>
    <col min="8" max="8" width="13.1640625" style="68" customWidth="1"/>
    <col min="9" max="16384" width="9.33203125" style="68"/>
  </cols>
  <sheetData>
    <row r="2" spans="2:15" ht="15.75" x14ac:dyDescent="0.25">
      <c r="B2" s="69" t="s">
        <v>169</v>
      </c>
    </row>
    <row r="3" spans="2:15" ht="11.25" x14ac:dyDescent="0.2">
      <c r="B3" s="68" t="s">
        <v>159</v>
      </c>
    </row>
    <row r="6" spans="2:15" ht="33.75" x14ac:dyDescent="0.2">
      <c r="B6" s="35" t="s">
        <v>39</v>
      </c>
      <c r="C6" s="78" t="s">
        <v>170</v>
      </c>
      <c r="D6" s="79" t="s">
        <v>171</v>
      </c>
      <c r="E6" s="78" t="s">
        <v>172</v>
      </c>
      <c r="F6" s="79" t="s">
        <v>173</v>
      </c>
      <c r="H6" s="80"/>
      <c r="I6" s="72"/>
      <c r="J6" s="72"/>
      <c r="K6" s="72"/>
      <c r="L6" s="72"/>
      <c r="M6" s="72"/>
      <c r="N6" s="72"/>
      <c r="O6" s="72"/>
    </row>
    <row r="7" spans="2:15" ht="11.25" x14ac:dyDescent="0.2">
      <c r="B7" s="68" t="s">
        <v>174</v>
      </c>
      <c r="C7" s="4">
        <v>143039</v>
      </c>
      <c r="D7" s="1">
        <f>C7/C13</f>
        <v>0.58672556933779618</v>
      </c>
      <c r="E7" s="4">
        <v>271278572</v>
      </c>
      <c r="F7" s="1">
        <f>E7/E13</f>
        <v>0.55059902487400814</v>
      </c>
    </row>
    <row r="8" spans="2:15" ht="11.25" x14ac:dyDescent="0.2">
      <c r="B8" s="68" t="s">
        <v>175</v>
      </c>
      <c r="C8" s="4">
        <v>24565</v>
      </c>
      <c r="D8" s="1">
        <f>C8/C13</f>
        <v>0.10076212509024086</v>
      </c>
      <c r="E8" s="4">
        <v>64547592</v>
      </c>
      <c r="F8" s="1">
        <f>E8/E13</f>
        <v>0.13100865634593994</v>
      </c>
    </row>
    <row r="9" spans="2:15" ht="11.25" x14ac:dyDescent="0.2">
      <c r="B9" s="68" t="s">
        <v>176</v>
      </c>
      <c r="C9" s="4">
        <v>17400</v>
      </c>
      <c r="D9" s="1">
        <f>C9/C13</f>
        <v>7.1372317385312065E-2</v>
      </c>
      <c r="E9" s="4">
        <v>35985753</v>
      </c>
      <c r="F9" s="1">
        <f>E9/E13</f>
        <v>7.3038280779349263E-2</v>
      </c>
    </row>
    <row r="10" spans="2:15" ht="11.25" x14ac:dyDescent="0.2">
      <c r="B10" s="68" t="s">
        <v>177</v>
      </c>
      <c r="C10" s="4">
        <v>10000</v>
      </c>
      <c r="D10" s="1">
        <f>C10/C13</f>
        <v>4.1018573209949463E-2</v>
      </c>
      <c r="E10" s="4">
        <v>23342928</v>
      </c>
      <c r="F10" s="1">
        <f>E10/E13</f>
        <v>4.7377842266525132E-2</v>
      </c>
    </row>
    <row r="11" spans="2:15" ht="11.25" x14ac:dyDescent="0.2">
      <c r="B11" s="68" t="s">
        <v>178</v>
      </c>
      <c r="C11" s="4">
        <v>8139</v>
      </c>
      <c r="D11" s="1">
        <f>C11/C13</f>
        <v>3.3385016735577873E-2</v>
      </c>
      <c r="E11" s="4">
        <v>18911991</v>
      </c>
      <c r="F11" s="1">
        <f>E11/E13</f>
        <v>3.8384615954945453E-2</v>
      </c>
    </row>
    <row r="12" spans="2:15" ht="11.25" x14ac:dyDescent="0.2">
      <c r="B12" s="11" t="s">
        <v>179</v>
      </c>
      <c r="C12" s="12">
        <v>40649</v>
      </c>
      <c r="D12" s="13">
        <f>C12/C13</f>
        <v>0.16673639824112357</v>
      </c>
      <c r="E12" s="12">
        <v>78630317</v>
      </c>
      <c r="F12" s="13">
        <f>E12/E13</f>
        <v>0.15959157977923205</v>
      </c>
    </row>
    <row r="13" spans="2:15" ht="11.25" x14ac:dyDescent="0.2">
      <c r="B13" s="9" t="s">
        <v>180</v>
      </c>
      <c r="C13" s="10">
        <v>243792</v>
      </c>
      <c r="D13" s="10"/>
      <c r="E13" s="10">
        <v>492697153</v>
      </c>
      <c r="F13" s="9"/>
    </row>
    <row r="14" spans="2:15" ht="11.25" x14ac:dyDescent="0.2">
      <c r="B14" s="18" t="s">
        <v>43</v>
      </c>
    </row>
    <row r="16" spans="2:15" ht="11.25" x14ac:dyDescent="0.2">
      <c r="B16" s="77" t="s">
        <v>181</v>
      </c>
      <c r="C16" s="77"/>
      <c r="D16" s="77"/>
      <c r="E16" s="77"/>
      <c r="F16" s="77"/>
      <c r="G16" s="77"/>
      <c r="H16" s="77"/>
      <c r="I16" s="77"/>
      <c r="J16" s="81"/>
      <c r="K16" s="81"/>
      <c r="L16" s="72"/>
    </row>
    <row r="33" spans="2:8" ht="11.25" x14ac:dyDescent="0.2">
      <c r="H33" s="68" t="s">
        <v>40</v>
      </c>
    </row>
    <row r="37" spans="2:8" ht="11.25" x14ac:dyDescent="0.2">
      <c r="B37" s="36"/>
      <c r="E37" s="36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L29" sqref="L29"/>
    </sheetView>
  </sheetViews>
  <sheetFormatPr defaultColWidth="9.33203125" defaultRowHeight="12.95" customHeight="1" x14ac:dyDescent="0.2"/>
  <cols>
    <col min="1" max="1" width="2.83203125" style="68" customWidth="1"/>
    <col min="2" max="2" width="21" style="68" customWidth="1"/>
    <col min="3" max="3" width="18.83203125" style="68" customWidth="1"/>
    <col min="4" max="4" width="24.6640625" style="68" customWidth="1"/>
    <col min="5" max="5" width="18.33203125" style="68" customWidth="1"/>
    <col min="6" max="6" width="12.83203125" style="68" customWidth="1"/>
    <col min="7" max="16384" width="9.33203125" style="68"/>
  </cols>
  <sheetData>
    <row r="1" spans="2:14" ht="11.25" x14ac:dyDescent="0.2">
      <c r="B1" s="105" t="s">
        <v>0</v>
      </c>
      <c r="C1" s="105"/>
      <c r="D1" s="105"/>
      <c r="E1" s="105"/>
    </row>
    <row r="2" spans="2:14" ht="15.75" x14ac:dyDescent="0.25">
      <c r="B2" s="82" t="s">
        <v>182</v>
      </c>
      <c r="C2" s="73"/>
      <c r="D2" s="73"/>
    </row>
    <row r="3" spans="2:14" ht="11.25" x14ac:dyDescent="0.2">
      <c r="B3" s="73"/>
      <c r="C3" s="73"/>
      <c r="D3" s="73"/>
      <c r="F3" s="73"/>
    </row>
    <row r="5" spans="2:14" ht="11.25" x14ac:dyDescent="0.2">
      <c r="B5" s="115" t="s">
        <v>21</v>
      </c>
      <c r="C5" s="118" t="s">
        <v>183</v>
      </c>
      <c r="D5" s="118" t="s">
        <v>184</v>
      </c>
      <c r="E5" s="58" t="s">
        <v>185</v>
      </c>
    </row>
    <row r="6" spans="2:14" ht="11.25" x14ac:dyDescent="0.2">
      <c r="B6" s="116"/>
      <c r="C6" s="118"/>
      <c r="D6" s="118"/>
      <c r="E6" s="58" t="s">
        <v>186</v>
      </c>
      <c r="G6" s="72"/>
      <c r="H6" s="72"/>
      <c r="I6" s="72"/>
      <c r="J6" s="72"/>
      <c r="K6" s="72"/>
      <c r="L6" s="72"/>
      <c r="M6" s="72"/>
      <c r="N6" s="72"/>
    </row>
    <row r="7" spans="2:14" ht="11.25" x14ac:dyDescent="0.2">
      <c r="B7" s="18" t="s">
        <v>121</v>
      </c>
      <c r="C7" s="4">
        <v>1996925</v>
      </c>
      <c r="D7" s="4">
        <v>17659</v>
      </c>
      <c r="E7" s="4">
        <f>C7+D7</f>
        <v>2014584</v>
      </c>
    </row>
    <row r="8" spans="2:14" ht="11.25" x14ac:dyDescent="0.2">
      <c r="B8" s="18" t="s">
        <v>122</v>
      </c>
      <c r="C8" s="4">
        <v>1990677</v>
      </c>
      <c r="D8" s="4">
        <v>15281</v>
      </c>
      <c r="E8" s="4">
        <f t="shared" ref="E8:E18" si="0">C8+D8</f>
        <v>2005958</v>
      </c>
    </row>
    <row r="9" spans="2:14" ht="11.25" x14ac:dyDescent="0.2">
      <c r="B9" s="18" t="s">
        <v>123</v>
      </c>
      <c r="C9" s="4">
        <v>1988310</v>
      </c>
      <c r="D9" s="4">
        <v>16006</v>
      </c>
      <c r="E9" s="4">
        <f t="shared" si="0"/>
        <v>2004316</v>
      </c>
    </row>
    <row r="10" spans="2:14" ht="11.25" x14ac:dyDescent="0.2">
      <c r="B10" s="18" t="s">
        <v>124</v>
      </c>
      <c r="C10" s="4">
        <v>1924614</v>
      </c>
      <c r="D10" s="4">
        <v>17874</v>
      </c>
      <c r="E10" s="4">
        <f t="shared" si="0"/>
        <v>1942488</v>
      </c>
    </row>
    <row r="11" spans="2:14" ht="11.25" x14ac:dyDescent="0.2">
      <c r="B11" s="18" t="s">
        <v>125</v>
      </c>
      <c r="C11" s="4">
        <v>1924017</v>
      </c>
      <c r="D11" s="4">
        <v>16080</v>
      </c>
      <c r="E11" s="4">
        <f t="shared" si="0"/>
        <v>1940097</v>
      </c>
    </row>
    <row r="12" spans="2:14" ht="11.25" x14ac:dyDescent="0.2">
      <c r="B12" s="18" t="s">
        <v>126</v>
      </c>
      <c r="C12" s="4">
        <v>1927321</v>
      </c>
      <c r="D12" s="4">
        <v>15926</v>
      </c>
      <c r="E12" s="4">
        <f t="shared" si="0"/>
        <v>1943247</v>
      </c>
    </row>
    <row r="13" spans="2:14" ht="11.25" x14ac:dyDescent="0.2">
      <c r="B13" s="18" t="s">
        <v>127</v>
      </c>
      <c r="C13" s="4">
        <v>1926641</v>
      </c>
      <c r="D13" s="4">
        <v>17561</v>
      </c>
      <c r="E13" s="4">
        <f t="shared" si="0"/>
        <v>1944202</v>
      </c>
    </row>
    <row r="14" spans="2:14" ht="11.25" x14ac:dyDescent="0.2">
      <c r="B14" s="18" t="s">
        <v>128</v>
      </c>
      <c r="C14" s="4">
        <v>1926788</v>
      </c>
      <c r="D14" s="4">
        <v>15585</v>
      </c>
      <c r="E14" s="4">
        <f t="shared" si="0"/>
        <v>1942373</v>
      </c>
    </row>
    <row r="15" spans="2:14" ht="11.25" x14ac:dyDescent="0.2">
      <c r="B15" s="18" t="s">
        <v>129</v>
      </c>
      <c r="C15" s="4">
        <v>1857726</v>
      </c>
      <c r="D15" s="4">
        <v>15474</v>
      </c>
      <c r="E15" s="4">
        <f t="shared" si="0"/>
        <v>1873200</v>
      </c>
    </row>
    <row r="16" spans="2:14" ht="11.25" x14ac:dyDescent="0.2">
      <c r="B16" s="18" t="s">
        <v>130</v>
      </c>
      <c r="C16" s="4">
        <v>1860043</v>
      </c>
      <c r="D16" s="4">
        <v>18192</v>
      </c>
      <c r="E16" s="4">
        <f t="shared" si="0"/>
        <v>1878235</v>
      </c>
    </row>
    <row r="17" spans="2:10" ht="11.25" x14ac:dyDescent="0.2">
      <c r="B17" s="18" t="s">
        <v>131</v>
      </c>
      <c r="C17" s="4">
        <v>1861064</v>
      </c>
      <c r="D17" s="4">
        <v>16383</v>
      </c>
      <c r="E17" s="4">
        <f t="shared" si="0"/>
        <v>1877447</v>
      </c>
    </row>
    <row r="18" spans="2:10" ht="11.25" x14ac:dyDescent="0.2">
      <c r="B18" s="21" t="s">
        <v>132</v>
      </c>
      <c r="C18" s="21">
        <v>1852933</v>
      </c>
      <c r="D18" s="21">
        <v>16177</v>
      </c>
      <c r="E18" s="21">
        <f t="shared" si="0"/>
        <v>1869110</v>
      </c>
    </row>
    <row r="19" spans="2:10" ht="11.25" x14ac:dyDescent="0.2">
      <c r="B19" s="18" t="s">
        <v>43</v>
      </c>
      <c r="C19" s="4"/>
      <c r="D19" s="4"/>
      <c r="E19" s="4"/>
    </row>
    <row r="20" spans="2:10" ht="11.25" x14ac:dyDescent="0.2">
      <c r="C20" s="4"/>
      <c r="D20" s="4"/>
      <c r="E20" s="4"/>
    </row>
    <row r="21" spans="2:10" ht="11.25" x14ac:dyDescent="0.2">
      <c r="B21" s="71" t="s">
        <v>187</v>
      </c>
      <c r="D21" s="4"/>
      <c r="E21" s="4"/>
    </row>
    <row r="23" spans="2:10" ht="11.25" x14ac:dyDescent="0.2">
      <c r="I23" s="72"/>
      <c r="J23" s="72"/>
    </row>
    <row r="24" spans="2:10" ht="11.25" x14ac:dyDescent="0.2">
      <c r="I24" s="72"/>
      <c r="J24" s="72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K37" sqref="K37"/>
    </sheetView>
  </sheetViews>
  <sheetFormatPr defaultColWidth="9.33203125" defaultRowHeight="12.95" customHeight="1" x14ac:dyDescent="0.2"/>
  <cols>
    <col min="1" max="1" width="2.83203125" style="68" customWidth="1"/>
    <col min="2" max="2" width="21.33203125" style="68" customWidth="1"/>
    <col min="3" max="3" width="19.5" style="68" customWidth="1"/>
    <col min="4" max="4" width="22.1640625" style="68" customWidth="1"/>
    <col min="5" max="5" width="21.33203125" style="68" customWidth="1"/>
    <col min="6" max="6" width="17.5" style="68" customWidth="1"/>
    <col min="7" max="8" width="13.6640625" style="68" customWidth="1"/>
    <col min="9" max="9" width="17.6640625" style="68" customWidth="1"/>
    <col min="10" max="10" width="17.1640625" style="68" customWidth="1"/>
    <col min="11" max="11" width="16.6640625" style="68" customWidth="1"/>
    <col min="12" max="12" width="19.5" style="68" customWidth="1"/>
    <col min="13" max="13" width="13.83203125" style="68" customWidth="1"/>
    <col min="14" max="14" width="16.5" style="68" customWidth="1"/>
    <col min="15" max="15" width="12.6640625" style="68" customWidth="1"/>
    <col min="16" max="16" width="17.33203125" style="68" customWidth="1"/>
    <col min="17" max="16384" width="9.33203125" style="68"/>
  </cols>
  <sheetData>
    <row r="2" spans="2:12" ht="15.75" x14ac:dyDescent="0.25">
      <c r="B2" s="69" t="s">
        <v>188</v>
      </c>
    </row>
    <row r="3" spans="2:12" ht="15.75" x14ac:dyDescent="0.25">
      <c r="B3" s="83" t="s">
        <v>189</v>
      </c>
    </row>
    <row r="5" spans="2:12" ht="11.25" x14ac:dyDescent="0.2">
      <c r="B5" s="115" t="s">
        <v>21</v>
      </c>
      <c r="C5" s="118" t="s">
        <v>190</v>
      </c>
      <c r="D5" s="118" t="s">
        <v>191</v>
      </c>
    </row>
    <row r="6" spans="2:12" ht="11.25" x14ac:dyDescent="0.2">
      <c r="B6" s="116"/>
      <c r="C6" s="118"/>
      <c r="D6" s="118"/>
    </row>
    <row r="7" spans="2:12" ht="11.25" x14ac:dyDescent="0.2">
      <c r="B7" s="18" t="s">
        <v>121</v>
      </c>
      <c r="C7" s="76">
        <v>4210419</v>
      </c>
      <c r="D7" s="76">
        <v>1616799895</v>
      </c>
      <c r="F7" s="72"/>
    </row>
    <row r="8" spans="2:12" ht="11.25" x14ac:dyDescent="0.2">
      <c r="B8" s="18" t="s">
        <v>122</v>
      </c>
      <c r="C8" s="76">
        <v>4149836</v>
      </c>
      <c r="D8" s="76">
        <v>1561429309</v>
      </c>
      <c r="E8" s="84"/>
      <c r="F8" s="72"/>
      <c r="G8" s="72"/>
      <c r="H8" s="72"/>
      <c r="I8" s="72"/>
      <c r="J8" s="72"/>
      <c r="K8" s="72"/>
      <c r="L8" s="72"/>
    </row>
    <row r="9" spans="2:12" ht="11.25" x14ac:dyDescent="0.2">
      <c r="B9" s="18" t="s">
        <v>123</v>
      </c>
      <c r="C9" s="4">
        <v>4314296</v>
      </c>
      <c r="D9" s="4">
        <v>1552181943</v>
      </c>
    </row>
    <row r="10" spans="2:12" ht="11.25" x14ac:dyDescent="0.2">
      <c r="B10" s="18" t="s">
        <v>124</v>
      </c>
      <c r="C10" s="4">
        <v>4257736</v>
      </c>
      <c r="D10" s="4">
        <v>1586896658</v>
      </c>
    </row>
    <row r="11" spans="2:12" ht="11.25" x14ac:dyDescent="0.2">
      <c r="B11" s="18" t="s">
        <v>125</v>
      </c>
      <c r="C11" s="4">
        <v>4438136</v>
      </c>
      <c r="D11" s="4">
        <v>1587820341</v>
      </c>
    </row>
    <row r="12" spans="2:12" ht="11.25" x14ac:dyDescent="0.2">
      <c r="B12" s="18" t="s">
        <v>126</v>
      </c>
      <c r="C12" s="4">
        <v>4380361</v>
      </c>
      <c r="D12" s="4">
        <v>1619301420</v>
      </c>
    </row>
    <row r="13" spans="2:12" ht="11.25" x14ac:dyDescent="0.2">
      <c r="B13" s="18" t="s">
        <v>127</v>
      </c>
      <c r="C13" s="4">
        <v>4326247</v>
      </c>
      <c r="D13" s="4">
        <v>1633472791</v>
      </c>
    </row>
    <row r="14" spans="2:12" ht="11.25" x14ac:dyDescent="0.2">
      <c r="B14" s="18" t="s">
        <v>128</v>
      </c>
      <c r="C14" s="4">
        <v>4226032</v>
      </c>
      <c r="D14" s="4">
        <v>1578420477</v>
      </c>
    </row>
    <row r="15" spans="2:12" ht="11.25" x14ac:dyDescent="0.2">
      <c r="B15" s="18" t="s">
        <v>129</v>
      </c>
      <c r="C15" s="4">
        <v>4209637</v>
      </c>
      <c r="D15" s="4">
        <v>1533475649</v>
      </c>
    </row>
    <row r="16" spans="2:12" ht="11.25" x14ac:dyDescent="0.2">
      <c r="B16" s="18" t="s">
        <v>130</v>
      </c>
      <c r="C16" s="4">
        <v>4316776</v>
      </c>
      <c r="D16" s="4">
        <v>1616129356</v>
      </c>
    </row>
    <row r="17" spans="2:7" ht="11.25" x14ac:dyDescent="0.2">
      <c r="B17" s="18" t="s">
        <v>131</v>
      </c>
      <c r="C17" s="4">
        <v>4287221</v>
      </c>
      <c r="D17" s="4">
        <v>1621734970</v>
      </c>
    </row>
    <row r="18" spans="2:7" ht="11.25" x14ac:dyDescent="0.2">
      <c r="B18" s="18" t="s">
        <v>132</v>
      </c>
      <c r="C18" s="4">
        <v>4223525</v>
      </c>
      <c r="D18" s="4">
        <v>1625378144</v>
      </c>
    </row>
    <row r="19" spans="2:7" ht="11.25" x14ac:dyDescent="0.2">
      <c r="B19" s="9" t="s">
        <v>38</v>
      </c>
      <c r="C19" s="10">
        <f>SUM(C7:C18)</f>
        <v>51340222</v>
      </c>
      <c r="D19" s="10">
        <f>SUM(D7:D18)</f>
        <v>19133040953</v>
      </c>
    </row>
    <row r="20" spans="2:7" ht="11.25" x14ac:dyDescent="0.2">
      <c r="B20" s="18" t="s">
        <v>43</v>
      </c>
    </row>
    <row r="22" spans="2:7" ht="11.25" x14ac:dyDescent="0.2">
      <c r="B22" s="77" t="s">
        <v>192</v>
      </c>
      <c r="C22" s="77"/>
      <c r="D22" s="77"/>
      <c r="E22" s="77"/>
      <c r="F22" s="77"/>
      <c r="G22" s="77"/>
    </row>
    <row r="24" spans="2:7" ht="11.25" x14ac:dyDescent="0.2">
      <c r="F24" s="36"/>
    </row>
  </sheetData>
  <mergeCells count="3">
    <mergeCell ref="B5:B6"/>
    <mergeCell ref="C5:C6"/>
    <mergeCell ref="D5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E26" sqref="E26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">
      <c r="A2" s="5"/>
      <c r="B2" s="16" t="s">
        <v>20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topLeftCell="A34" workbookViewId="0">
      <selection activeCell="M40" sqref="M40"/>
    </sheetView>
  </sheetViews>
  <sheetFormatPr defaultColWidth="9.33203125" defaultRowHeight="12.95" customHeight="1" x14ac:dyDescent="0.2"/>
  <cols>
    <col min="1" max="1" width="2.83203125" style="68" customWidth="1"/>
    <col min="2" max="2" width="21.33203125" style="68" customWidth="1"/>
    <col min="3" max="3" width="15.6640625" style="68" customWidth="1"/>
    <col min="4" max="4" width="22.33203125" style="68" customWidth="1"/>
    <col min="5" max="7" width="9.33203125" style="68"/>
    <col min="8" max="9" width="11.1640625" style="68" bestFit="1" customWidth="1"/>
    <col min="10" max="10" width="9.33203125" style="68"/>
    <col min="11" max="11" width="11.1640625" style="68" bestFit="1" customWidth="1"/>
    <col min="12" max="16384" width="9.33203125" style="68"/>
  </cols>
  <sheetData>
    <row r="2" spans="2:15" ht="15.75" x14ac:dyDescent="0.25">
      <c r="B2" s="69" t="s">
        <v>193</v>
      </c>
    </row>
    <row r="3" spans="2:15" ht="15.75" x14ac:dyDescent="0.25">
      <c r="B3" s="69"/>
    </row>
    <row r="5" spans="2:15" ht="11.25" x14ac:dyDescent="0.2">
      <c r="B5" s="71" t="s">
        <v>194</v>
      </c>
    </row>
    <row r="7" spans="2:15" ht="11.25" x14ac:dyDescent="0.2">
      <c r="B7" s="119" t="s">
        <v>21</v>
      </c>
      <c r="C7" s="118" t="s">
        <v>195</v>
      </c>
      <c r="D7" s="118" t="s">
        <v>156</v>
      </c>
    </row>
    <row r="8" spans="2:15" ht="11.25" x14ac:dyDescent="0.2">
      <c r="B8" s="119"/>
      <c r="C8" s="118"/>
      <c r="D8" s="118"/>
      <c r="G8" s="72"/>
      <c r="H8" s="72"/>
      <c r="I8" s="72"/>
      <c r="J8" s="72"/>
      <c r="K8" s="72"/>
      <c r="L8" s="72"/>
      <c r="M8" s="72"/>
      <c r="N8" s="72"/>
      <c r="O8" s="72"/>
    </row>
    <row r="9" spans="2:15" ht="11.25" x14ac:dyDescent="0.2">
      <c r="B9" s="18" t="s">
        <v>121</v>
      </c>
      <c r="C9" s="4">
        <v>4049137</v>
      </c>
      <c r="D9" s="4">
        <v>1542113311</v>
      </c>
    </row>
    <row r="10" spans="2:15" ht="11.25" x14ac:dyDescent="0.2">
      <c r="B10" s="18" t="s">
        <v>122</v>
      </c>
      <c r="C10" s="4">
        <v>3984375</v>
      </c>
      <c r="D10" s="4">
        <v>1493301083</v>
      </c>
    </row>
    <row r="11" spans="2:15" ht="11.25" x14ac:dyDescent="0.2">
      <c r="B11" s="18" t="s">
        <v>123</v>
      </c>
      <c r="C11" s="4">
        <v>4119336</v>
      </c>
      <c r="D11" s="4">
        <v>1477342744</v>
      </c>
    </row>
    <row r="12" spans="2:15" ht="11.25" x14ac:dyDescent="0.2">
      <c r="B12" s="18" t="s">
        <v>124</v>
      </c>
      <c r="C12" s="4">
        <v>4074370</v>
      </c>
      <c r="D12" s="4">
        <v>1507949153</v>
      </c>
    </row>
    <row r="13" spans="2:15" ht="11.25" x14ac:dyDescent="0.2">
      <c r="B13" s="18" t="s">
        <v>125</v>
      </c>
      <c r="C13" s="4">
        <v>4212299</v>
      </c>
      <c r="D13" s="4">
        <v>1505786290</v>
      </c>
    </row>
    <row r="14" spans="2:15" ht="11.25" x14ac:dyDescent="0.2">
      <c r="B14" s="18" t="s">
        <v>126</v>
      </c>
      <c r="C14" s="4">
        <v>4174748</v>
      </c>
      <c r="D14" s="4">
        <v>1530864309</v>
      </c>
    </row>
    <row r="15" spans="2:15" ht="11.25" x14ac:dyDescent="0.2">
      <c r="B15" s="18" t="s">
        <v>127</v>
      </c>
      <c r="C15" s="4">
        <v>4101434</v>
      </c>
      <c r="D15" s="4">
        <v>1547558335</v>
      </c>
    </row>
    <row r="16" spans="2:15" ht="11.25" x14ac:dyDescent="0.2">
      <c r="B16" s="18" t="s">
        <v>128</v>
      </c>
      <c r="C16" s="4">
        <v>4022264</v>
      </c>
      <c r="D16" s="4">
        <v>1497985919</v>
      </c>
    </row>
    <row r="17" spans="2:4" ht="11.25" x14ac:dyDescent="0.2">
      <c r="B17" s="18" t="s">
        <v>129</v>
      </c>
      <c r="C17" s="4">
        <v>4009073</v>
      </c>
      <c r="D17" s="4">
        <v>1458391620</v>
      </c>
    </row>
    <row r="18" spans="2:4" ht="11.25" x14ac:dyDescent="0.2">
      <c r="B18" s="18" t="s">
        <v>130</v>
      </c>
      <c r="C18" s="4">
        <v>4102592</v>
      </c>
      <c r="D18" s="4">
        <v>1529020081</v>
      </c>
    </row>
    <row r="19" spans="2:4" ht="11.25" x14ac:dyDescent="0.2">
      <c r="B19" s="18" t="s">
        <v>131</v>
      </c>
      <c r="C19" s="4">
        <v>4094850</v>
      </c>
      <c r="D19" s="4">
        <v>1537066497</v>
      </c>
    </row>
    <row r="20" spans="2:4" ht="11.25" x14ac:dyDescent="0.2">
      <c r="B20" s="18" t="s">
        <v>132</v>
      </c>
      <c r="C20" s="4">
        <v>4040111</v>
      </c>
      <c r="D20" s="4">
        <v>1542796963</v>
      </c>
    </row>
    <row r="21" spans="2:4" ht="11.25" x14ac:dyDescent="0.2">
      <c r="B21" s="9" t="s">
        <v>38</v>
      </c>
      <c r="C21" s="10">
        <f>SUM(C9:C20)</f>
        <v>48984589</v>
      </c>
      <c r="D21" s="10">
        <f>SUM(D9:D20)</f>
        <v>18170176305</v>
      </c>
    </row>
    <row r="22" spans="2:4" ht="11.25" x14ac:dyDescent="0.2">
      <c r="B22" s="18" t="s">
        <v>43</v>
      </c>
    </row>
    <row r="24" spans="2:4" ht="11.25" x14ac:dyDescent="0.2">
      <c r="B24" s="71" t="s">
        <v>196</v>
      </c>
    </row>
    <row r="46" spans="2:4" ht="11.25" x14ac:dyDescent="0.2">
      <c r="B46" s="77" t="s">
        <v>197</v>
      </c>
    </row>
    <row r="47" spans="2:4" ht="11.25" x14ac:dyDescent="0.2">
      <c r="C47" s="73"/>
      <c r="D47" s="73"/>
    </row>
    <row r="48" spans="2:4" ht="11.25" x14ac:dyDescent="0.2">
      <c r="B48" s="119" t="s">
        <v>21</v>
      </c>
      <c r="C48" s="118" t="s">
        <v>195</v>
      </c>
      <c r="D48" s="118" t="s">
        <v>156</v>
      </c>
    </row>
    <row r="49" spans="2:7" ht="11.25" x14ac:dyDescent="0.2">
      <c r="B49" s="119"/>
      <c r="C49" s="118"/>
      <c r="D49" s="118"/>
    </row>
    <row r="50" spans="2:7" ht="11.25" x14ac:dyDescent="0.2">
      <c r="B50" s="18" t="s">
        <v>121</v>
      </c>
      <c r="C50" s="4">
        <v>161282</v>
      </c>
      <c r="D50" s="4">
        <v>74686584</v>
      </c>
      <c r="G50" s="72"/>
    </row>
    <row r="51" spans="2:7" ht="11.25" x14ac:dyDescent="0.2">
      <c r="B51" s="18" t="s">
        <v>122</v>
      </c>
      <c r="C51" s="4">
        <v>165461</v>
      </c>
      <c r="D51" s="4">
        <v>68128226</v>
      </c>
    </row>
    <row r="52" spans="2:7" ht="11.25" x14ac:dyDescent="0.2">
      <c r="B52" s="18" t="s">
        <v>123</v>
      </c>
      <c r="C52" s="4">
        <v>194960</v>
      </c>
      <c r="D52" s="4">
        <v>74839199</v>
      </c>
    </row>
    <row r="53" spans="2:7" ht="11.25" x14ac:dyDescent="0.2">
      <c r="B53" s="18" t="s">
        <v>124</v>
      </c>
      <c r="C53" s="4">
        <v>183366</v>
      </c>
      <c r="D53" s="4">
        <v>78947505</v>
      </c>
    </row>
    <row r="54" spans="2:7" ht="11.25" x14ac:dyDescent="0.2">
      <c r="B54" s="18" t="s">
        <v>125</v>
      </c>
      <c r="C54" s="4">
        <v>225837</v>
      </c>
      <c r="D54" s="4">
        <v>82034051</v>
      </c>
    </row>
    <row r="55" spans="2:7" ht="11.25" x14ac:dyDescent="0.2">
      <c r="B55" s="18" t="s">
        <v>126</v>
      </c>
      <c r="C55" s="4">
        <v>205613</v>
      </c>
      <c r="D55" s="4">
        <v>88437111</v>
      </c>
    </row>
    <row r="56" spans="2:7" ht="11.25" x14ac:dyDescent="0.2">
      <c r="B56" s="18" t="s">
        <v>127</v>
      </c>
      <c r="C56" s="4">
        <v>224813</v>
      </c>
      <c r="D56" s="4">
        <v>85914456</v>
      </c>
    </row>
    <row r="57" spans="2:7" ht="11.25" x14ac:dyDescent="0.2">
      <c r="B57" s="18" t="s">
        <v>128</v>
      </c>
      <c r="C57" s="4">
        <v>203768</v>
      </c>
      <c r="D57" s="4">
        <v>80434558</v>
      </c>
    </row>
    <row r="58" spans="2:7" ht="11.25" x14ac:dyDescent="0.2">
      <c r="B58" s="18" t="s">
        <v>129</v>
      </c>
      <c r="C58" s="4">
        <v>200564</v>
      </c>
      <c r="D58" s="4">
        <v>75084029</v>
      </c>
    </row>
    <row r="59" spans="2:7" ht="11.25" x14ac:dyDescent="0.2">
      <c r="B59" s="18" t="s">
        <v>130</v>
      </c>
      <c r="C59" s="4">
        <v>214184</v>
      </c>
      <c r="D59" s="4">
        <v>87109275</v>
      </c>
    </row>
    <row r="60" spans="2:7" ht="11.25" x14ac:dyDescent="0.2">
      <c r="B60" s="18" t="s">
        <v>131</v>
      </c>
      <c r="C60" s="4">
        <v>192371</v>
      </c>
      <c r="D60" s="4">
        <v>84668473</v>
      </c>
    </row>
    <row r="61" spans="2:7" ht="11.25" x14ac:dyDescent="0.2">
      <c r="B61" s="18" t="s">
        <v>132</v>
      </c>
      <c r="C61" s="4">
        <v>183414</v>
      </c>
      <c r="D61" s="4">
        <v>82581181</v>
      </c>
    </row>
    <row r="62" spans="2:7" ht="11.25" x14ac:dyDescent="0.2">
      <c r="B62" s="9" t="s">
        <v>198</v>
      </c>
      <c r="C62" s="10">
        <f>SUM(C50:C61)</f>
        <v>2355633</v>
      </c>
      <c r="D62" s="10">
        <f>SUM(D50:D61)</f>
        <v>962864648</v>
      </c>
    </row>
    <row r="63" spans="2:7" ht="11.25" x14ac:dyDescent="0.2">
      <c r="B63" s="18" t="s">
        <v>43</v>
      </c>
    </row>
    <row r="65" spans="2:2" ht="11.25" x14ac:dyDescent="0.2">
      <c r="B65" s="71" t="s">
        <v>199</v>
      </c>
    </row>
  </sheetData>
  <mergeCells count="6">
    <mergeCell ref="B7:B8"/>
    <mergeCell ref="C7:C8"/>
    <mergeCell ref="D7:D8"/>
    <mergeCell ref="B48:B49"/>
    <mergeCell ref="C48:C49"/>
    <mergeCell ref="D48:D49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J24" sqref="J24"/>
    </sheetView>
  </sheetViews>
  <sheetFormatPr defaultColWidth="9.33203125" defaultRowHeight="12.95" customHeight="1" x14ac:dyDescent="0.2"/>
  <cols>
    <col min="1" max="1" width="2.83203125" style="68" customWidth="1"/>
    <col min="2" max="2" width="31.33203125" style="68" customWidth="1"/>
    <col min="3" max="3" width="15.5" style="68" customWidth="1"/>
    <col min="4" max="4" width="23.6640625" style="68" customWidth="1"/>
    <col min="5" max="16384" width="9.33203125" style="68"/>
  </cols>
  <sheetData>
    <row r="2" spans="2:7" ht="15.75" x14ac:dyDescent="0.25">
      <c r="B2" s="69" t="s">
        <v>200</v>
      </c>
    </row>
    <row r="3" spans="2:7" ht="11.25" x14ac:dyDescent="0.2">
      <c r="B3" s="68" t="s">
        <v>201</v>
      </c>
    </row>
    <row r="6" spans="2:7" ht="22.5" x14ac:dyDescent="0.2">
      <c r="B6" s="35" t="s">
        <v>202</v>
      </c>
      <c r="C6" s="58" t="s">
        <v>44</v>
      </c>
      <c r="D6" s="58" t="s">
        <v>25</v>
      </c>
    </row>
    <row r="7" spans="2:7" ht="11.25" x14ac:dyDescent="0.2">
      <c r="B7" s="68" t="s">
        <v>203</v>
      </c>
      <c r="C7" s="76">
        <v>7711196</v>
      </c>
      <c r="D7" s="4">
        <v>409380</v>
      </c>
      <c r="E7" s="4"/>
      <c r="F7" s="4"/>
      <c r="G7" s="4"/>
    </row>
    <row r="8" spans="2:7" ht="11.25" x14ac:dyDescent="0.2">
      <c r="B8" s="68" t="s">
        <v>204</v>
      </c>
      <c r="C8" s="4">
        <v>369432</v>
      </c>
      <c r="D8" s="4">
        <v>1670</v>
      </c>
      <c r="F8" s="4"/>
      <c r="G8" s="4"/>
    </row>
    <row r="9" spans="2:7" ht="11.25" x14ac:dyDescent="0.2">
      <c r="B9" s="9" t="s">
        <v>73</v>
      </c>
      <c r="C9" s="10">
        <f>SUM(C7:C8)</f>
        <v>8080628</v>
      </c>
      <c r="D9" s="10">
        <f>SUM(D7:D8)</f>
        <v>411050</v>
      </c>
      <c r="E9" s="4"/>
      <c r="F9" s="4"/>
      <c r="G9" s="4"/>
    </row>
    <row r="10" spans="2:7" ht="11.25" x14ac:dyDescent="0.2">
      <c r="B10" s="68" t="s">
        <v>205</v>
      </c>
    </row>
    <row r="11" spans="2:7" ht="11.25" x14ac:dyDescent="0.2">
      <c r="B11" s="18" t="s">
        <v>43</v>
      </c>
    </row>
    <row r="16" spans="2:7" ht="11.25" x14ac:dyDescent="0.2">
      <c r="B16" s="72"/>
      <c r="C16" s="7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workbookViewId="0">
      <selection activeCell="L20" sqref="L20"/>
    </sheetView>
  </sheetViews>
  <sheetFormatPr defaultColWidth="9.33203125" defaultRowHeight="12.95" customHeight="1" x14ac:dyDescent="0.2"/>
  <cols>
    <col min="1" max="1" width="2.83203125" style="68" customWidth="1"/>
    <col min="2" max="2" width="20.33203125" style="68" customWidth="1"/>
    <col min="3" max="3" width="20.1640625" style="68" customWidth="1"/>
    <col min="4" max="4" width="24.6640625" style="68" customWidth="1"/>
    <col min="5" max="5" width="12.33203125" style="68" customWidth="1"/>
    <col min="6" max="6" width="18.1640625" style="68" customWidth="1"/>
    <col min="7" max="7" width="17.33203125" style="68" customWidth="1"/>
    <col min="8" max="8" width="18.83203125" style="68" customWidth="1"/>
    <col min="9" max="9" width="14.33203125" style="68" customWidth="1"/>
    <col min="10" max="16384" width="9.33203125" style="68"/>
  </cols>
  <sheetData>
    <row r="2" spans="2:4" ht="15.75" x14ac:dyDescent="0.25">
      <c r="B2" s="69" t="s">
        <v>206</v>
      </c>
    </row>
    <row r="3" spans="2:4" ht="11.25" x14ac:dyDescent="0.2">
      <c r="B3" s="68" t="s">
        <v>207</v>
      </c>
    </row>
    <row r="6" spans="2:4" ht="22.5" x14ac:dyDescent="0.2">
      <c r="B6" s="35" t="s">
        <v>21</v>
      </c>
      <c r="C6" s="58" t="s">
        <v>109</v>
      </c>
      <c r="D6" s="58" t="s">
        <v>110</v>
      </c>
    </row>
    <row r="7" spans="2:4" ht="11.25" x14ac:dyDescent="0.2">
      <c r="B7" s="18" t="s">
        <v>121</v>
      </c>
      <c r="C7" s="76">
        <v>7912941</v>
      </c>
      <c r="D7" s="76">
        <v>404816</v>
      </c>
    </row>
    <row r="8" spans="2:4" ht="11.25" x14ac:dyDescent="0.2">
      <c r="B8" s="18" t="s">
        <v>122</v>
      </c>
      <c r="C8" s="76">
        <v>7915814</v>
      </c>
      <c r="D8" s="76">
        <v>404963</v>
      </c>
    </row>
    <row r="9" spans="2:4" ht="11.25" x14ac:dyDescent="0.2">
      <c r="B9" s="18" t="s">
        <v>123</v>
      </c>
      <c r="C9" s="76">
        <v>7917825</v>
      </c>
      <c r="D9" s="76">
        <v>406552</v>
      </c>
    </row>
    <row r="10" spans="2:4" ht="11.25" x14ac:dyDescent="0.2">
      <c r="B10" s="18" t="s">
        <v>124</v>
      </c>
      <c r="C10" s="76">
        <v>7910723</v>
      </c>
      <c r="D10" s="76">
        <v>409206</v>
      </c>
    </row>
    <row r="11" spans="2:4" ht="11.25" x14ac:dyDescent="0.2">
      <c r="B11" s="18" t="s">
        <v>125</v>
      </c>
      <c r="C11" s="76">
        <v>8163950</v>
      </c>
      <c r="D11" s="76">
        <v>409795</v>
      </c>
    </row>
    <row r="12" spans="2:4" ht="11.25" x14ac:dyDescent="0.2">
      <c r="B12" s="18" t="s">
        <v>126</v>
      </c>
      <c r="C12" s="76">
        <v>8168284</v>
      </c>
      <c r="D12" s="76">
        <v>410962</v>
      </c>
    </row>
    <row r="13" spans="2:4" ht="11.25" x14ac:dyDescent="0.2">
      <c r="B13" s="18" t="s">
        <v>127</v>
      </c>
      <c r="C13" s="76">
        <v>8180267</v>
      </c>
      <c r="D13" s="76">
        <v>411683</v>
      </c>
    </row>
    <row r="14" spans="2:4" ht="11.25" x14ac:dyDescent="0.2">
      <c r="B14" s="18" t="s">
        <v>128</v>
      </c>
      <c r="C14" s="76">
        <v>8171351</v>
      </c>
      <c r="D14" s="76">
        <v>410912</v>
      </c>
    </row>
    <row r="15" spans="2:4" ht="11.25" x14ac:dyDescent="0.2">
      <c r="B15" s="18" t="s">
        <v>129</v>
      </c>
      <c r="C15" s="76">
        <v>8124571</v>
      </c>
      <c r="D15" s="76">
        <v>411573</v>
      </c>
    </row>
    <row r="16" spans="2:4" ht="11.25" x14ac:dyDescent="0.2">
      <c r="B16" s="18" t="s">
        <v>130</v>
      </c>
      <c r="C16" s="76">
        <v>8095782</v>
      </c>
      <c r="D16" s="76">
        <v>412303</v>
      </c>
    </row>
    <row r="17" spans="2:14" ht="11.25" x14ac:dyDescent="0.2">
      <c r="B17" s="18" t="s">
        <v>131</v>
      </c>
      <c r="C17" s="76">
        <v>8083082</v>
      </c>
      <c r="D17" s="76">
        <v>411283</v>
      </c>
    </row>
    <row r="18" spans="2:14" ht="11.25" x14ac:dyDescent="0.2">
      <c r="B18" s="21" t="s">
        <v>132</v>
      </c>
      <c r="C18" s="85">
        <v>8080628</v>
      </c>
      <c r="D18" s="85">
        <v>411050</v>
      </c>
    </row>
    <row r="19" spans="2:14" ht="11.25" x14ac:dyDescent="0.2">
      <c r="B19" s="18" t="s">
        <v>43</v>
      </c>
    </row>
    <row r="21" spans="2:14" ht="12.75" x14ac:dyDescent="0.2">
      <c r="B21" s="86" t="s">
        <v>208</v>
      </c>
      <c r="F21" s="86" t="s">
        <v>209</v>
      </c>
    </row>
    <row r="23" spans="2:14" ht="11.25" x14ac:dyDescent="0.2">
      <c r="B23" s="58" t="s">
        <v>210</v>
      </c>
      <c r="C23" s="58" t="s">
        <v>211</v>
      </c>
      <c r="D23" s="58" t="s">
        <v>212</v>
      </c>
      <c r="F23" s="58" t="s">
        <v>210</v>
      </c>
      <c r="G23" s="58" t="s">
        <v>211</v>
      </c>
      <c r="H23" s="58" t="s">
        <v>212</v>
      </c>
    </row>
    <row r="24" spans="2:14" ht="11.25" x14ac:dyDescent="0.2">
      <c r="B24" s="4">
        <v>6901726</v>
      </c>
      <c r="C24" s="4">
        <v>1011215</v>
      </c>
      <c r="D24" s="4">
        <f>B24+C24</f>
        <v>7912941</v>
      </c>
      <c r="F24" s="76">
        <v>361609</v>
      </c>
      <c r="G24" s="76">
        <v>43207</v>
      </c>
      <c r="H24" s="76">
        <f>F24+G24</f>
        <v>404816</v>
      </c>
    </row>
    <row r="25" spans="2:14" ht="11.25" x14ac:dyDescent="0.2">
      <c r="B25" s="4">
        <v>6903772</v>
      </c>
      <c r="C25" s="4">
        <v>1012042</v>
      </c>
      <c r="D25" s="4">
        <f t="shared" ref="D25:D35" si="0">B25+C25</f>
        <v>7915814</v>
      </c>
      <c r="F25" s="76">
        <v>362383</v>
      </c>
      <c r="G25" s="76">
        <v>42580</v>
      </c>
      <c r="H25" s="76">
        <f t="shared" ref="H25:H35" si="1">F25+G25</f>
        <v>404963</v>
      </c>
      <c r="N25" s="72"/>
    </row>
    <row r="26" spans="2:14" ht="11.25" x14ac:dyDescent="0.2">
      <c r="B26" s="4">
        <v>6900346</v>
      </c>
      <c r="C26" s="4">
        <v>1017479</v>
      </c>
      <c r="D26" s="4">
        <f t="shared" si="0"/>
        <v>7917825</v>
      </c>
      <c r="F26" s="76">
        <v>364323</v>
      </c>
      <c r="G26" s="76">
        <v>42229</v>
      </c>
      <c r="H26" s="76">
        <f t="shared" si="1"/>
        <v>406552</v>
      </c>
    </row>
    <row r="27" spans="2:14" ht="11.25" x14ac:dyDescent="0.2">
      <c r="B27" s="4">
        <v>6892595</v>
      </c>
      <c r="C27" s="4">
        <v>1018128</v>
      </c>
      <c r="D27" s="4">
        <f t="shared" si="0"/>
        <v>7910723</v>
      </c>
      <c r="F27" s="76">
        <v>367784</v>
      </c>
      <c r="G27" s="76">
        <v>41422</v>
      </c>
      <c r="H27" s="76">
        <f t="shared" si="1"/>
        <v>409206</v>
      </c>
    </row>
    <row r="28" spans="2:14" ht="11.25" x14ac:dyDescent="0.2">
      <c r="B28" s="4">
        <v>6917802</v>
      </c>
      <c r="C28" s="4">
        <v>1246148</v>
      </c>
      <c r="D28" s="4">
        <f t="shared" si="0"/>
        <v>8163950</v>
      </c>
      <c r="F28" s="76">
        <v>369383</v>
      </c>
      <c r="G28" s="76">
        <v>40412</v>
      </c>
      <c r="H28" s="76">
        <f t="shared" si="1"/>
        <v>409795</v>
      </c>
    </row>
    <row r="29" spans="2:14" ht="11.25" x14ac:dyDescent="0.2">
      <c r="B29" s="4">
        <v>6940317</v>
      </c>
      <c r="C29" s="4">
        <v>1227967</v>
      </c>
      <c r="D29" s="4">
        <f t="shared" si="0"/>
        <v>8168284</v>
      </c>
      <c r="F29" s="76">
        <v>371243</v>
      </c>
      <c r="G29" s="76">
        <v>39719</v>
      </c>
      <c r="H29" s="76">
        <f t="shared" si="1"/>
        <v>410962</v>
      </c>
    </row>
    <row r="30" spans="2:14" ht="11.25" x14ac:dyDescent="0.2">
      <c r="B30" s="4">
        <v>6922687</v>
      </c>
      <c r="C30" s="4">
        <v>1257580</v>
      </c>
      <c r="D30" s="4">
        <f t="shared" si="0"/>
        <v>8180267</v>
      </c>
      <c r="F30" s="76">
        <v>372397</v>
      </c>
      <c r="G30" s="76">
        <v>39286</v>
      </c>
      <c r="H30" s="76">
        <f t="shared" si="1"/>
        <v>411683</v>
      </c>
    </row>
    <row r="31" spans="2:14" ht="11.25" x14ac:dyDescent="0.2">
      <c r="B31" s="4">
        <v>6927818</v>
      </c>
      <c r="C31" s="4">
        <v>1243533</v>
      </c>
      <c r="D31" s="4">
        <f t="shared" si="0"/>
        <v>8171351</v>
      </c>
      <c r="F31" s="76">
        <v>371936</v>
      </c>
      <c r="G31" s="76">
        <v>38976</v>
      </c>
      <c r="H31" s="76">
        <f t="shared" si="1"/>
        <v>410912</v>
      </c>
    </row>
    <row r="32" spans="2:14" ht="11.25" x14ac:dyDescent="0.2">
      <c r="B32" s="4">
        <v>6873849</v>
      </c>
      <c r="C32" s="4">
        <v>1250722</v>
      </c>
      <c r="D32" s="4">
        <f t="shared" si="0"/>
        <v>8124571</v>
      </c>
      <c r="F32" s="76">
        <v>372983</v>
      </c>
      <c r="G32" s="76">
        <v>38590</v>
      </c>
      <c r="H32" s="76">
        <f t="shared" si="1"/>
        <v>411573</v>
      </c>
    </row>
    <row r="33" spans="2:9" ht="11.25" x14ac:dyDescent="0.2">
      <c r="B33" s="4">
        <v>6844983</v>
      </c>
      <c r="C33" s="4">
        <v>1250799</v>
      </c>
      <c r="D33" s="4">
        <f t="shared" si="0"/>
        <v>8095782</v>
      </c>
      <c r="F33" s="76">
        <v>373610</v>
      </c>
      <c r="G33" s="76">
        <v>38693</v>
      </c>
      <c r="H33" s="76">
        <f t="shared" si="1"/>
        <v>412303</v>
      </c>
    </row>
    <row r="34" spans="2:9" ht="11.25" x14ac:dyDescent="0.2">
      <c r="B34" s="4">
        <v>6828050</v>
      </c>
      <c r="C34" s="4">
        <v>1255032</v>
      </c>
      <c r="D34" s="4">
        <f t="shared" si="0"/>
        <v>8083082</v>
      </c>
      <c r="F34" s="76">
        <v>374258</v>
      </c>
      <c r="G34" s="76">
        <v>37025</v>
      </c>
      <c r="H34" s="76">
        <f t="shared" si="1"/>
        <v>411283</v>
      </c>
      <c r="I34" s="4"/>
    </row>
    <row r="35" spans="2:9" ht="11.25" x14ac:dyDescent="0.2">
      <c r="B35" s="87">
        <v>6829703</v>
      </c>
      <c r="C35" s="85">
        <v>1250925</v>
      </c>
      <c r="D35" s="21">
        <f t="shared" si="0"/>
        <v>8080628</v>
      </c>
      <c r="F35" s="87">
        <v>375171</v>
      </c>
      <c r="G35" s="85">
        <v>35879</v>
      </c>
      <c r="H35" s="85">
        <f t="shared" si="1"/>
        <v>411050</v>
      </c>
    </row>
    <row r="36" spans="2:9" ht="11.25" x14ac:dyDescent="0.2">
      <c r="B36" s="68" t="s">
        <v>213</v>
      </c>
      <c r="F36" s="68" t="s">
        <v>213</v>
      </c>
    </row>
    <row r="39" spans="2:9" ht="12.75" x14ac:dyDescent="0.2">
      <c r="B39" s="86" t="s">
        <v>214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P37" sqref="P37"/>
    </sheetView>
  </sheetViews>
  <sheetFormatPr defaultColWidth="9.33203125" defaultRowHeight="12.95" customHeight="1" x14ac:dyDescent="0.2"/>
  <cols>
    <col min="1" max="1" width="2.83203125" style="68" customWidth="1"/>
    <col min="2" max="2" width="26.1640625" style="68" customWidth="1"/>
    <col min="3" max="3" width="18.1640625" style="68" customWidth="1"/>
    <col min="4" max="4" width="22.6640625" style="68" customWidth="1"/>
    <col min="5" max="5" width="20.1640625" style="68" customWidth="1"/>
    <col min="6" max="16384" width="9.33203125" style="68"/>
  </cols>
  <sheetData>
    <row r="2" spans="2:10" ht="15.75" x14ac:dyDescent="0.25">
      <c r="B2" s="106" t="s">
        <v>215</v>
      </c>
      <c r="C2" s="106"/>
      <c r="D2" s="106"/>
      <c r="E2" s="106"/>
      <c r="F2" s="106"/>
    </row>
    <row r="3" spans="2:10" ht="15.75" x14ac:dyDescent="0.25">
      <c r="B3" s="69"/>
      <c r="C3" s="69"/>
      <c r="D3" s="69"/>
      <c r="E3" s="69"/>
      <c r="F3" s="69"/>
    </row>
    <row r="4" spans="2:10" ht="11.25" x14ac:dyDescent="0.2">
      <c r="B4" s="105"/>
      <c r="C4" s="105"/>
      <c r="D4" s="105"/>
      <c r="E4" s="105"/>
    </row>
    <row r="5" spans="2:10" ht="22.5" x14ac:dyDescent="0.2">
      <c r="B5" s="35" t="s">
        <v>216</v>
      </c>
      <c r="C5" s="58" t="s">
        <v>44</v>
      </c>
      <c r="D5" s="58" t="s">
        <v>25</v>
      </c>
      <c r="E5" s="58" t="s">
        <v>73</v>
      </c>
      <c r="F5" s="105"/>
    </row>
    <row r="6" spans="2:10" ht="11.25" x14ac:dyDescent="0.2">
      <c r="B6" s="68" t="s">
        <v>27</v>
      </c>
      <c r="C6" s="4">
        <v>1241414</v>
      </c>
      <c r="D6" s="4">
        <v>183262</v>
      </c>
      <c r="E6" s="4">
        <v>1424676</v>
      </c>
      <c r="F6" s="105"/>
      <c r="H6" s="4"/>
    </row>
    <row r="7" spans="2:10" ht="11.25" x14ac:dyDescent="0.2">
      <c r="B7" s="68" t="s">
        <v>29</v>
      </c>
      <c r="C7" s="76">
        <v>819432</v>
      </c>
      <c r="D7" s="76">
        <v>37256</v>
      </c>
      <c r="E7" s="76">
        <v>856688</v>
      </c>
      <c r="F7" s="105"/>
      <c r="H7" s="4"/>
    </row>
    <row r="8" spans="2:10" ht="11.25" x14ac:dyDescent="0.2">
      <c r="B8" s="68" t="s">
        <v>28</v>
      </c>
      <c r="C8" s="72">
        <v>0</v>
      </c>
      <c r="D8" s="72">
        <v>229</v>
      </c>
      <c r="E8" s="76">
        <v>229</v>
      </c>
      <c r="F8" s="105"/>
      <c r="H8" s="4"/>
    </row>
    <row r="9" spans="2:10" ht="11.25" x14ac:dyDescent="0.2">
      <c r="B9" s="68" t="s">
        <v>30</v>
      </c>
      <c r="C9" s="76">
        <v>49598</v>
      </c>
      <c r="D9" s="72">
        <v>70</v>
      </c>
      <c r="E9" s="76">
        <v>49668</v>
      </c>
      <c r="F9" s="105"/>
      <c r="H9" s="4"/>
    </row>
    <row r="10" spans="2:10" ht="11.25" x14ac:dyDescent="0.2">
      <c r="B10" s="68" t="s">
        <v>217</v>
      </c>
      <c r="C10" s="76">
        <v>969675</v>
      </c>
      <c r="D10" s="76">
        <v>2044</v>
      </c>
      <c r="E10" s="76">
        <v>971719</v>
      </c>
      <c r="F10" s="105"/>
      <c r="J10" s="4"/>
    </row>
    <row r="11" spans="2:10" ht="11.25" x14ac:dyDescent="0.2">
      <c r="B11" s="68" t="s">
        <v>218</v>
      </c>
      <c r="C11" s="76">
        <v>1232594</v>
      </c>
      <c r="D11" s="76">
        <v>33202</v>
      </c>
      <c r="E11" s="76">
        <v>1265796</v>
      </c>
      <c r="F11" s="105"/>
    </row>
    <row r="12" spans="2:10" ht="11.25" x14ac:dyDescent="0.2">
      <c r="B12" s="68" t="s">
        <v>219</v>
      </c>
      <c r="C12" s="76">
        <v>3365680</v>
      </c>
      <c r="D12" s="76">
        <v>203772</v>
      </c>
      <c r="E12" s="76">
        <v>3569452</v>
      </c>
      <c r="F12" s="105"/>
      <c r="J12" s="4"/>
    </row>
    <row r="13" spans="2:10" ht="11.25" x14ac:dyDescent="0.2">
      <c r="B13" s="88" t="s">
        <v>220</v>
      </c>
      <c r="C13" s="85">
        <v>1146998</v>
      </c>
      <c r="D13" s="85">
        <v>30563</v>
      </c>
      <c r="E13" s="89">
        <v>1177561</v>
      </c>
      <c r="F13" s="105"/>
    </row>
    <row r="14" spans="2:10" ht="11.25" x14ac:dyDescent="0.2">
      <c r="B14" s="120" t="s">
        <v>221</v>
      </c>
      <c r="C14" s="121"/>
      <c r="D14" s="121"/>
      <c r="F14" s="105"/>
    </row>
    <row r="15" spans="2:10" ht="11.25" x14ac:dyDescent="0.2">
      <c r="B15" s="18" t="s">
        <v>43</v>
      </c>
      <c r="C15" s="90"/>
      <c r="D15" s="90"/>
      <c r="F15" s="105"/>
    </row>
    <row r="16" spans="2:10" ht="11.25" x14ac:dyDescent="0.2">
      <c r="F16" s="105"/>
    </row>
    <row r="17" spans="2:6" ht="11.25" x14ac:dyDescent="0.2">
      <c r="F17" s="105"/>
    </row>
    <row r="19" spans="2:6" ht="11.25" x14ac:dyDescent="0.2">
      <c r="B19" s="72"/>
    </row>
  </sheetData>
  <mergeCells count="4">
    <mergeCell ref="B2:F2"/>
    <mergeCell ref="B4:E4"/>
    <mergeCell ref="F5:F17"/>
    <mergeCell ref="B14:D1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L26" sqref="L26"/>
    </sheetView>
  </sheetViews>
  <sheetFormatPr defaultColWidth="9.33203125" defaultRowHeight="12.95" customHeight="1" x14ac:dyDescent="0.2"/>
  <cols>
    <col min="1" max="1" width="2.83203125" style="68" customWidth="1"/>
    <col min="2" max="2" width="21.33203125" style="68" customWidth="1"/>
    <col min="3" max="3" width="14.1640625" style="68" customWidth="1"/>
    <col min="4" max="4" width="20.33203125" style="68" customWidth="1"/>
    <col min="5" max="16384" width="9.33203125" style="68"/>
  </cols>
  <sheetData>
    <row r="2" spans="2:4" ht="15.75" x14ac:dyDescent="0.25">
      <c r="B2" s="69" t="s">
        <v>222</v>
      </c>
    </row>
    <row r="3" spans="2:4" ht="11.25" x14ac:dyDescent="0.2">
      <c r="B3" s="68" t="s">
        <v>201</v>
      </c>
    </row>
    <row r="6" spans="2:4" ht="22.5" x14ac:dyDescent="0.2">
      <c r="B6" s="35" t="s">
        <v>223</v>
      </c>
      <c r="C6" s="58" t="s">
        <v>44</v>
      </c>
      <c r="D6" s="58" t="s">
        <v>25</v>
      </c>
    </row>
    <row r="7" spans="2:4" ht="11.25" x14ac:dyDescent="0.2">
      <c r="B7" s="91">
        <v>1</v>
      </c>
      <c r="C7" s="4">
        <v>1498462</v>
      </c>
      <c r="D7" s="4">
        <v>102116</v>
      </c>
    </row>
    <row r="8" spans="2:4" ht="11.25" x14ac:dyDescent="0.2">
      <c r="B8" s="91">
        <v>2</v>
      </c>
      <c r="C8" s="4">
        <v>882388</v>
      </c>
      <c r="D8" s="4">
        <v>142792</v>
      </c>
    </row>
    <row r="9" spans="2:4" ht="11.25" x14ac:dyDescent="0.2">
      <c r="B9" s="91">
        <v>3</v>
      </c>
      <c r="C9" s="4">
        <v>728580</v>
      </c>
      <c r="D9" s="4">
        <v>42634</v>
      </c>
    </row>
    <row r="10" spans="2:4" ht="11.25" x14ac:dyDescent="0.2">
      <c r="B10" s="20" t="s">
        <v>224</v>
      </c>
      <c r="C10" s="21">
        <v>598297</v>
      </c>
      <c r="D10" s="21">
        <v>8335</v>
      </c>
    </row>
    <row r="11" spans="2:4" ht="11.25" x14ac:dyDescent="0.2">
      <c r="B11" s="18" t="s">
        <v>43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workbookViewId="0">
      <selection activeCell="J27" sqref="J27"/>
    </sheetView>
  </sheetViews>
  <sheetFormatPr defaultColWidth="9.33203125" defaultRowHeight="12.95" customHeight="1" x14ac:dyDescent="0.2"/>
  <cols>
    <col min="1" max="1" width="2.83203125" style="68" customWidth="1"/>
    <col min="2" max="2" width="24.5" style="68" customWidth="1"/>
    <col min="3" max="3" width="19" style="68" customWidth="1"/>
    <col min="4" max="4" width="22" style="68" customWidth="1"/>
    <col min="5" max="5" width="14.33203125" style="68" customWidth="1"/>
    <col min="6" max="6" width="14.5" style="68" customWidth="1"/>
    <col min="7" max="7" width="19.5" style="68" customWidth="1"/>
    <col min="8" max="8" width="15.33203125" style="68" customWidth="1"/>
    <col min="9" max="9" width="15.83203125" style="68" customWidth="1"/>
    <col min="10" max="10" width="12.5" style="68" customWidth="1"/>
    <col min="11" max="11" width="14.5" style="68" customWidth="1"/>
    <col min="12" max="12" width="12.1640625" style="68" customWidth="1"/>
    <col min="13" max="13" width="13" style="68" customWidth="1"/>
    <col min="14" max="14" width="14.83203125" style="68" customWidth="1"/>
    <col min="15" max="16384" width="9.33203125" style="68"/>
  </cols>
  <sheetData>
    <row r="2" spans="2:5" ht="15.75" x14ac:dyDescent="0.25">
      <c r="B2" s="69" t="s">
        <v>225</v>
      </c>
    </row>
    <row r="5" spans="2:5" ht="11.25" x14ac:dyDescent="0.2">
      <c r="B5" s="35" t="s">
        <v>21</v>
      </c>
      <c r="C5" s="58" t="s">
        <v>226</v>
      </c>
      <c r="D5" s="58" t="s">
        <v>227</v>
      </c>
      <c r="E5" s="58" t="s">
        <v>73</v>
      </c>
    </row>
    <row r="6" spans="2:5" ht="11.25" x14ac:dyDescent="0.2">
      <c r="B6" s="18" t="s">
        <v>121</v>
      </c>
      <c r="C6" s="4">
        <v>3384976</v>
      </c>
      <c r="D6" s="4">
        <v>3082353</v>
      </c>
      <c r="E6" s="4">
        <f>C6+D6</f>
        <v>6467329</v>
      </c>
    </row>
    <row r="7" spans="2:5" ht="11.25" x14ac:dyDescent="0.2">
      <c r="B7" s="18" t="s">
        <v>122</v>
      </c>
      <c r="C7" s="4">
        <v>3392259</v>
      </c>
      <c r="D7" s="4">
        <v>3084090</v>
      </c>
      <c r="E7" s="4">
        <f t="shared" ref="E7:E17" si="0">C7+D7</f>
        <v>6476349</v>
      </c>
    </row>
    <row r="8" spans="2:5" ht="11.25" x14ac:dyDescent="0.2">
      <c r="B8" s="18" t="s">
        <v>123</v>
      </c>
      <c r="C8" s="4">
        <v>3394856</v>
      </c>
      <c r="D8" s="4">
        <v>3087896</v>
      </c>
      <c r="E8" s="4">
        <f t="shared" si="0"/>
        <v>6482752</v>
      </c>
    </row>
    <row r="9" spans="2:5" ht="11.25" x14ac:dyDescent="0.2">
      <c r="B9" s="18" t="s">
        <v>124</v>
      </c>
      <c r="C9" s="4">
        <v>3396131</v>
      </c>
      <c r="D9" s="4">
        <v>3091344</v>
      </c>
      <c r="E9" s="4">
        <f t="shared" si="0"/>
        <v>6487475</v>
      </c>
    </row>
    <row r="10" spans="2:5" ht="11.25" x14ac:dyDescent="0.2">
      <c r="B10" s="18" t="s">
        <v>125</v>
      </c>
      <c r="C10" s="4">
        <v>3417902</v>
      </c>
      <c r="D10" s="4">
        <v>3095707</v>
      </c>
      <c r="E10" s="4">
        <f t="shared" si="0"/>
        <v>6513609</v>
      </c>
    </row>
    <row r="11" spans="2:5" ht="11.25" x14ac:dyDescent="0.2">
      <c r="B11" s="18" t="s">
        <v>126</v>
      </c>
      <c r="C11" s="4">
        <v>3430857</v>
      </c>
      <c r="D11" s="4">
        <v>3106364</v>
      </c>
      <c r="E11" s="4">
        <f t="shared" si="0"/>
        <v>6537221</v>
      </c>
    </row>
    <row r="12" spans="2:5" ht="11.25" x14ac:dyDescent="0.2">
      <c r="B12" s="18" t="s">
        <v>127</v>
      </c>
      <c r="C12" s="4">
        <v>3423465</v>
      </c>
      <c r="D12" s="4">
        <v>3099381</v>
      </c>
      <c r="E12" s="4">
        <f t="shared" si="0"/>
        <v>6522846</v>
      </c>
    </row>
    <row r="13" spans="2:5" ht="11.25" x14ac:dyDescent="0.2">
      <c r="B13" s="18" t="s">
        <v>128</v>
      </c>
      <c r="C13" s="4">
        <v>3428990</v>
      </c>
      <c r="D13" s="4">
        <v>3105844</v>
      </c>
      <c r="E13" s="4">
        <f t="shared" si="0"/>
        <v>6534834</v>
      </c>
    </row>
    <row r="14" spans="2:5" ht="11.25" x14ac:dyDescent="0.2">
      <c r="B14" s="18" t="s">
        <v>129</v>
      </c>
      <c r="C14" s="4">
        <v>3433388</v>
      </c>
      <c r="D14" s="4">
        <v>3108006</v>
      </c>
      <c r="E14" s="4">
        <f t="shared" si="0"/>
        <v>6541394</v>
      </c>
    </row>
    <row r="15" spans="2:5" ht="11.25" x14ac:dyDescent="0.2">
      <c r="B15" s="18" t="s">
        <v>130</v>
      </c>
      <c r="C15" s="4">
        <v>3429839</v>
      </c>
      <c r="D15" s="4">
        <v>3110902</v>
      </c>
      <c r="E15" s="4">
        <f t="shared" si="0"/>
        <v>6540741</v>
      </c>
    </row>
    <row r="16" spans="2:5" ht="11.25" x14ac:dyDescent="0.2">
      <c r="B16" s="18" t="s">
        <v>131</v>
      </c>
      <c r="C16" s="4">
        <v>3424186</v>
      </c>
      <c r="D16" s="4">
        <v>3100170</v>
      </c>
      <c r="E16" s="4">
        <f t="shared" si="0"/>
        <v>6524356</v>
      </c>
    </row>
    <row r="17" spans="2:5" ht="11.25" x14ac:dyDescent="0.2">
      <c r="B17" s="21" t="s">
        <v>132</v>
      </c>
      <c r="C17" s="21">
        <v>3426237</v>
      </c>
      <c r="D17" s="21">
        <v>3101075</v>
      </c>
      <c r="E17" s="21">
        <f t="shared" si="0"/>
        <v>6527312</v>
      </c>
    </row>
    <row r="18" spans="2:5" ht="11.25" x14ac:dyDescent="0.2">
      <c r="B18" s="90" t="s">
        <v>228</v>
      </c>
      <c r="C18" s="4"/>
      <c r="D18" s="4"/>
      <c r="E18" s="4"/>
    </row>
    <row r="19" spans="2:5" ht="11.25" x14ac:dyDescent="0.2">
      <c r="B19" s="90" t="s">
        <v>43</v>
      </c>
      <c r="C19" s="4"/>
      <c r="D19" s="4"/>
      <c r="E19" s="4"/>
    </row>
    <row r="20" spans="2:5" ht="11.25" x14ac:dyDescent="0.2">
      <c r="C20" s="4"/>
      <c r="D20" s="4"/>
      <c r="E20" s="4"/>
    </row>
    <row r="21" spans="2:5" ht="11.25" x14ac:dyDescent="0.2">
      <c r="C21" s="4"/>
      <c r="D21" s="4"/>
      <c r="E21" s="4"/>
    </row>
    <row r="22" spans="2:5" ht="11.25" x14ac:dyDescent="0.2">
      <c r="B22" s="71" t="s">
        <v>229</v>
      </c>
      <c r="C22" s="4"/>
      <c r="D22" s="4"/>
      <c r="E22" s="4"/>
    </row>
    <row r="23" spans="2:5" ht="11.25" x14ac:dyDescent="0.2">
      <c r="C23" s="4"/>
      <c r="D23" s="4"/>
      <c r="E23" s="4"/>
    </row>
    <row r="24" spans="2:5" ht="11.25" x14ac:dyDescent="0.2">
      <c r="C24" s="4"/>
      <c r="D24" s="4"/>
      <c r="E24" s="4"/>
    </row>
    <row r="25" spans="2:5" ht="11.25" x14ac:dyDescent="0.2">
      <c r="C25" s="4"/>
      <c r="D25" s="4"/>
      <c r="E25" s="4"/>
    </row>
    <row r="26" spans="2:5" ht="11.25" x14ac:dyDescent="0.2">
      <c r="C26" s="4"/>
      <c r="D26" s="4"/>
      <c r="E26" s="4"/>
    </row>
    <row r="27" spans="2:5" ht="11.25" x14ac:dyDescent="0.2">
      <c r="C27" s="4"/>
      <c r="D27" s="4"/>
      <c r="E27" s="4"/>
    </row>
    <row r="28" spans="2:5" ht="11.25" x14ac:dyDescent="0.2">
      <c r="C28" s="4"/>
      <c r="D28" s="4"/>
      <c r="E28" s="4"/>
    </row>
    <row r="29" spans="2:5" ht="11.25" x14ac:dyDescent="0.2">
      <c r="C29" s="4"/>
      <c r="D29" s="4"/>
      <c r="E29" s="4"/>
    </row>
    <row r="30" spans="2:5" ht="11.25" x14ac:dyDescent="0.2">
      <c r="C30" s="4"/>
      <c r="D30" s="4"/>
      <c r="E30" s="4"/>
    </row>
    <row r="31" spans="2:5" ht="11.25" x14ac:dyDescent="0.2">
      <c r="C31" s="4"/>
      <c r="D31" s="4"/>
      <c r="E31" s="4"/>
    </row>
    <row r="32" spans="2:5" ht="11.25" x14ac:dyDescent="0.2">
      <c r="C32" s="4"/>
      <c r="D32" s="4"/>
      <c r="E32" s="4"/>
    </row>
    <row r="33" spans="2:13" ht="11.25" x14ac:dyDescent="0.2">
      <c r="C33" s="4"/>
      <c r="D33" s="4"/>
      <c r="E33" s="4"/>
    </row>
    <row r="34" spans="2:13" ht="11.25" x14ac:dyDescent="0.2">
      <c r="C34" s="4"/>
      <c r="D34" s="4"/>
      <c r="E34" s="4"/>
    </row>
    <row r="35" spans="2:13" ht="11.25" x14ac:dyDescent="0.2">
      <c r="C35" s="4"/>
      <c r="D35" s="4"/>
      <c r="E35" s="4"/>
    </row>
    <row r="36" spans="2:13" ht="11.25" x14ac:dyDescent="0.2">
      <c r="C36" s="4"/>
      <c r="D36" s="4"/>
      <c r="E36" s="4"/>
    </row>
    <row r="37" spans="2:13" ht="11.25" x14ac:dyDescent="0.2">
      <c r="C37" s="4"/>
      <c r="D37" s="4"/>
      <c r="E37" s="4"/>
    </row>
    <row r="38" spans="2:13" ht="11.25" x14ac:dyDescent="0.2">
      <c r="C38" s="4"/>
      <c r="D38" s="4"/>
      <c r="E38" s="4"/>
    </row>
    <row r="39" spans="2:13" ht="11.25" x14ac:dyDescent="0.2">
      <c r="C39" s="4"/>
      <c r="D39" s="4"/>
      <c r="E39" s="4"/>
    </row>
    <row r="40" spans="2:13" ht="11.25" x14ac:dyDescent="0.2">
      <c r="C40" s="4"/>
      <c r="D40" s="4"/>
      <c r="E40" s="4"/>
    </row>
    <row r="41" spans="2:13" ht="11.25" x14ac:dyDescent="0.2">
      <c r="C41" s="4"/>
      <c r="D41" s="4"/>
      <c r="E41" s="4"/>
    </row>
    <row r="42" spans="2:13" ht="11.25" x14ac:dyDescent="0.2">
      <c r="C42" s="4"/>
      <c r="D42" s="4"/>
      <c r="E42" s="4"/>
    </row>
    <row r="43" spans="2:13" ht="11.25" x14ac:dyDescent="0.2">
      <c r="C43" s="4"/>
      <c r="D43" s="4"/>
      <c r="E43" s="4"/>
    </row>
    <row r="44" spans="2:13" ht="15.75" x14ac:dyDescent="0.25">
      <c r="B44" s="69" t="s">
        <v>230</v>
      </c>
    </row>
    <row r="47" spans="2:13" ht="11.25" x14ac:dyDescent="0.2">
      <c r="B47" s="35" t="s">
        <v>21</v>
      </c>
      <c r="C47" s="58" t="s">
        <v>226</v>
      </c>
      <c r="D47" s="58" t="s">
        <v>227</v>
      </c>
      <c r="E47" s="58" t="s">
        <v>73</v>
      </c>
      <c r="H47" s="73"/>
      <c r="I47" s="73"/>
      <c r="J47" s="73"/>
      <c r="K47" s="73"/>
      <c r="L47" s="73"/>
      <c r="M47" s="73"/>
    </row>
    <row r="48" spans="2:13" ht="11.25" x14ac:dyDescent="0.2">
      <c r="B48" s="18" t="s">
        <v>121</v>
      </c>
      <c r="C48" s="4">
        <v>60811</v>
      </c>
      <c r="D48" s="4">
        <v>299766</v>
      </c>
      <c r="E48" s="4">
        <f>C48+D48</f>
        <v>360577</v>
      </c>
    </row>
    <row r="49" spans="2:5" ht="11.25" x14ac:dyDescent="0.2">
      <c r="B49" s="18" t="s">
        <v>122</v>
      </c>
      <c r="C49" s="4">
        <v>60747</v>
      </c>
      <c r="D49" s="4">
        <v>300594</v>
      </c>
      <c r="E49" s="4">
        <f t="shared" ref="E49:E59" si="1">C49+D49</f>
        <v>361341</v>
      </c>
    </row>
    <row r="50" spans="2:5" ht="11.25" x14ac:dyDescent="0.2">
      <c r="B50" s="18" t="s">
        <v>123</v>
      </c>
      <c r="C50" s="4">
        <v>60735</v>
      </c>
      <c r="D50" s="4">
        <v>302538</v>
      </c>
      <c r="E50" s="4">
        <f t="shared" si="1"/>
        <v>363273</v>
      </c>
    </row>
    <row r="51" spans="2:5" ht="11.25" x14ac:dyDescent="0.2">
      <c r="B51" s="18" t="s">
        <v>124</v>
      </c>
      <c r="C51" s="4">
        <v>60830</v>
      </c>
      <c r="D51" s="4">
        <v>305902</v>
      </c>
      <c r="E51" s="4">
        <f t="shared" si="1"/>
        <v>366732</v>
      </c>
    </row>
    <row r="52" spans="2:5" ht="11.25" x14ac:dyDescent="0.2">
      <c r="B52" s="18" t="s">
        <v>125</v>
      </c>
      <c r="C52" s="4">
        <v>61028</v>
      </c>
      <c r="D52" s="4">
        <v>307304</v>
      </c>
      <c r="E52" s="4">
        <f t="shared" si="1"/>
        <v>368332</v>
      </c>
    </row>
    <row r="53" spans="2:5" ht="11.25" x14ac:dyDescent="0.2">
      <c r="B53" s="18" t="s">
        <v>126</v>
      </c>
      <c r="C53" s="4">
        <v>61101</v>
      </c>
      <c r="D53" s="4">
        <v>309088</v>
      </c>
      <c r="E53" s="4">
        <f t="shared" si="1"/>
        <v>370189</v>
      </c>
    </row>
    <row r="54" spans="2:5" ht="11.25" x14ac:dyDescent="0.2">
      <c r="B54" s="18" t="s">
        <v>127</v>
      </c>
      <c r="C54" s="4">
        <v>61072</v>
      </c>
      <c r="D54" s="4">
        <v>310247</v>
      </c>
      <c r="E54" s="4">
        <f t="shared" si="1"/>
        <v>371319</v>
      </c>
    </row>
    <row r="55" spans="2:5" ht="11.25" x14ac:dyDescent="0.2">
      <c r="B55" s="18" t="s">
        <v>128</v>
      </c>
      <c r="C55" s="4">
        <v>60591</v>
      </c>
      <c r="D55" s="4">
        <v>310255</v>
      </c>
      <c r="E55" s="4">
        <f t="shared" si="1"/>
        <v>370846</v>
      </c>
    </row>
    <row r="56" spans="2:5" ht="11.25" x14ac:dyDescent="0.2">
      <c r="B56" s="18" t="s">
        <v>129</v>
      </c>
      <c r="C56" s="4">
        <v>60712</v>
      </c>
      <c r="D56" s="4">
        <v>311179</v>
      </c>
      <c r="E56" s="4">
        <f t="shared" si="1"/>
        <v>371891</v>
      </c>
    </row>
    <row r="57" spans="2:5" ht="11.25" x14ac:dyDescent="0.2">
      <c r="B57" s="18" t="s">
        <v>130</v>
      </c>
      <c r="C57" s="4">
        <v>60511</v>
      </c>
      <c r="D57" s="4">
        <v>312007</v>
      </c>
      <c r="E57" s="4">
        <f t="shared" si="1"/>
        <v>372518</v>
      </c>
    </row>
    <row r="58" spans="2:5" ht="11.25" x14ac:dyDescent="0.2">
      <c r="B58" s="18" t="s">
        <v>131</v>
      </c>
      <c r="C58" s="4">
        <v>60184</v>
      </c>
      <c r="D58" s="76">
        <v>312984</v>
      </c>
      <c r="E58" s="4">
        <f t="shared" si="1"/>
        <v>373168</v>
      </c>
    </row>
    <row r="59" spans="2:5" ht="11.25" x14ac:dyDescent="0.2">
      <c r="B59" s="21" t="s">
        <v>132</v>
      </c>
      <c r="C59" s="21">
        <v>60145</v>
      </c>
      <c r="D59" s="21">
        <v>313938</v>
      </c>
      <c r="E59" s="21">
        <f t="shared" si="1"/>
        <v>374083</v>
      </c>
    </row>
    <row r="60" spans="2:5" ht="11.25" x14ac:dyDescent="0.2">
      <c r="B60" s="90" t="s">
        <v>228</v>
      </c>
      <c r="C60" s="4"/>
      <c r="D60" s="4"/>
      <c r="E60" s="4"/>
    </row>
    <row r="61" spans="2:5" ht="11.25" x14ac:dyDescent="0.2">
      <c r="B61" s="90" t="s">
        <v>43</v>
      </c>
      <c r="C61" s="4"/>
      <c r="D61" s="4"/>
      <c r="E61" s="4"/>
    </row>
    <row r="62" spans="2:5" ht="11.25" x14ac:dyDescent="0.2">
      <c r="C62" s="92"/>
      <c r="D62" s="92"/>
    </row>
    <row r="64" spans="2:5" ht="11.25" x14ac:dyDescent="0.2">
      <c r="B64" s="77" t="s">
        <v>231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1"/>
  <sheetViews>
    <sheetView topLeftCell="A43" workbookViewId="0">
      <selection activeCell="L28" sqref="L28"/>
    </sheetView>
  </sheetViews>
  <sheetFormatPr defaultColWidth="9.33203125" defaultRowHeight="12.95" customHeight="1" x14ac:dyDescent="0.2"/>
  <cols>
    <col min="1" max="1" width="2.83203125" style="68" customWidth="1"/>
    <col min="2" max="2" width="22.33203125" style="68" customWidth="1"/>
    <col min="3" max="3" width="16.1640625" style="68" customWidth="1"/>
    <col min="4" max="4" width="21.83203125" style="68" customWidth="1"/>
    <col min="5" max="5" width="17.33203125" style="68" customWidth="1"/>
    <col min="6" max="16384" width="9.33203125" style="68"/>
  </cols>
  <sheetData>
    <row r="2" spans="2:4" ht="15.75" x14ac:dyDescent="0.25">
      <c r="B2" s="69" t="s">
        <v>232</v>
      </c>
    </row>
    <row r="5" spans="2:4" ht="22.5" x14ac:dyDescent="0.2">
      <c r="B5" s="35" t="s">
        <v>21</v>
      </c>
      <c r="C5" s="58" t="s">
        <v>44</v>
      </c>
      <c r="D5" s="58" t="s">
        <v>25</v>
      </c>
    </row>
    <row r="6" spans="2:4" ht="12.95" customHeight="1" x14ac:dyDescent="0.2">
      <c r="B6" s="18" t="s">
        <v>121</v>
      </c>
      <c r="C6" s="4">
        <v>4699341</v>
      </c>
      <c r="D6" s="4">
        <v>342813</v>
      </c>
    </row>
    <row r="7" spans="2:4" ht="12.95" customHeight="1" x14ac:dyDescent="0.2">
      <c r="B7" s="18" t="s">
        <v>122</v>
      </c>
      <c r="C7" s="4">
        <v>4708682</v>
      </c>
      <c r="D7" s="4">
        <v>343329</v>
      </c>
    </row>
    <row r="8" spans="2:4" ht="12.95" customHeight="1" x14ac:dyDescent="0.2">
      <c r="B8" s="18" t="s">
        <v>123</v>
      </c>
      <c r="C8" s="4">
        <v>4717682</v>
      </c>
      <c r="D8" s="4">
        <v>344963</v>
      </c>
    </row>
    <row r="9" spans="2:4" ht="12.95" customHeight="1" x14ac:dyDescent="0.2">
      <c r="B9" s="18" t="s">
        <v>124</v>
      </c>
      <c r="C9" s="4">
        <v>4727671</v>
      </c>
      <c r="D9" s="4">
        <v>348305</v>
      </c>
    </row>
    <row r="10" spans="2:4" ht="12.95" customHeight="1" x14ac:dyDescent="0.2">
      <c r="B10" s="18" t="s">
        <v>125</v>
      </c>
      <c r="C10" s="4">
        <v>4753496</v>
      </c>
      <c r="D10" s="4">
        <v>349651</v>
      </c>
    </row>
    <row r="11" spans="2:4" ht="12.95" customHeight="1" x14ac:dyDescent="0.2">
      <c r="B11" s="18" t="s">
        <v>126</v>
      </c>
      <c r="C11" s="4">
        <v>4776731</v>
      </c>
      <c r="D11" s="4">
        <v>351412</v>
      </c>
    </row>
    <row r="12" spans="2:4" ht="12.95" customHeight="1" x14ac:dyDescent="0.2">
      <c r="B12" s="18" t="s">
        <v>127</v>
      </c>
      <c r="C12" s="4">
        <v>4762825</v>
      </c>
      <c r="D12" s="4">
        <v>352387</v>
      </c>
    </row>
    <row r="13" spans="2:4" ht="12.95" customHeight="1" x14ac:dyDescent="0.2">
      <c r="B13" s="18" t="s">
        <v>128</v>
      </c>
      <c r="C13" s="76">
        <v>4770306</v>
      </c>
      <c r="D13" s="4">
        <v>351810</v>
      </c>
    </row>
    <row r="14" spans="2:4" ht="12.95" customHeight="1" x14ac:dyDescent="0.2">
      <c r="B14" s="18" t="s">
        <v>129</v>
      </c>
      <c r="C14" s="4">
        <v>4775271</v>
      </c>
      <c r="D14" s="4">
        <v>352880</v>
      </c>
    </row>
    <row r="15" spans="2:4" ht="12.95" customHeight="1" x14ac:dyDescent="0.2">
      <c r="B15" s="18" t="s">
        <v>130</v>
      </c>
      <c r="C15" s="4">
        <v>4775158</v>
      </c>
      <c r="D15" s="4">
        <v>353660</v>
      </c>
    </row>
    <row r="16" spans="2:4" ht="12.95" customHeight="1" x14ac:dyDescent="0.2">
      <c r="B16" s="18" t="s">
        <v>131</v>
      </c>
      <c r="C16" s="4">
        <v>4756871</v>
      </c>
      <c r="D16" s="76">
        <v>353995</v>
      </c>
    </row>
    <row r="17" spans="2:4" ht="12.95" customHeight="1" x14ac:dyDescent="0.2">
      <c r="B17" s="93" t="s">
        <v>132</v>
      </c>
      <c r="C17" s="21">
        <v>4758942</v>
      </c>
      <c r="D17" s="21">
        <v>354773</v>
      </c>
    </row>
    <row r="18" spans="2:4" ht="12.95" customHeight="1" x14ac:dyDescent="0.2">
      <c r="B18" s="90" t="s">
        <v>228</v>
      </c>
    </row>
    <row r="19" spans="2:4" ht="12.95" customHeight="1" x14ac:dyDescent="0.2">
      <c r="B19" s="90" t="s">
        <v>43</v>
      </c>
    </row>
    <row r="20" spans="2:4" ht="12.95" customHeight="1" x14ac:dyDescent="0.2">
      <c r="B20" s="90"/>
    </row>
    <row r="21" spans="2:4" ht="12.95" customHeight="1" x14ac:dyDescent="0.2">
      <c r="B21" s="90"/>
    </row>
    <row r="22" spans="2:4" ht="12.95" customHeight="1" x14ac:dyDescent="0.2">
      <c r="B22" s="71" t="s">
        <v>233</v>
      </c>
    </row>
    <row r="23" spans="2:4" ht="12.95" customHeight="1" x14ac:dyDescent="0.2">
      <c r="B23" s="90"/>
    </row>
    <row r="24" spans="2:4" ht="12.95" customHeight="1" x14ac:dyDescent="0.2">
      <c r="B24" s="90"/>
    </row>
    <row r="25" spans="2:4" ht="12.95" customHeight="1" x14ac:dyDescent="0.2">
      <c r="B25" s="90"/>
    </row>
    <row r="26" spans="2:4" ht="12.95" customHeight="1" x14ac:dyDescent="0.2">
      <c r="B26" s="90"/>
    </row>
    <row r="27" spans="2:4" ht="12.95" customHeight="1" x14ac:dyDescent="0.2">
      <c r="B27" s="90"/>
    </row>
    <row r="28" spans="2:4" ht="12.95" customHeight="1" x14ac:dyDescent="0.2">
      <c r="B28" s="90"/>
    </row>
    <row r="29" spans="2:4" ht="12.95" customHeight="1" x14ac:dyDescent="0.2">
      <c r="B29" s="90"/>
    </row>
    <row r="30" spans="2:4" ht="12.95" customHeight="1" x14ac:dyDescent="0.2">
      <c r="B30" s="90"/>
    </row>
    <row r="31" spans="2:4" ht="12.95" customHeight="1" x14ac:dyDescent="0.2">
      <c r="B31" s="90"/>
    </row>
    <row r="32" spans="2:4" ht="12.95" customHeight="1" x14ac:dyDescent="0.2">
      <c r="B32" s="90"/>
    </row>
    <row r="33" spans="2:6" ht="12.95" customHeight="1" x14ac:dyDescent="0.2">
      <c r="B33" s="90"/>
    </row>
    <row r="34" spans="2:6" ht="12.95" customHeight="1" x14ac:dyDescent="0.2">
      <c r="B34" s="90"/>
    </row>
    <row r="35" spans="2:6" ht="12.95" customHeight="1" x14ac:dyDescent="0.2">
      <c r="B35" s="90"/>
    </row>
    <row r="36" spans="2:6" ht="12.95" customHeight="1" x14ac:dyDescent="0.2">
      <c r="B36" s="90"/>
    </row>
    <row r="37" spans="2:6" ht="12.95" customHeight="1" x14ac:dyDescent="0.2">
      <c r="B37" s="90"/>
    </row>
    <row r="38" spans="2:6" ht="12.95" customHeight="1" x14ac:dyDescent="0.2">
      <c r="B38" s="90"/>
    </row>
    <row r="39" spans="2:6" ht="12.95" customHeight="1" x14ac:dyDescent="0.2">
      <c r="B39" s="90"/>
    </row>
    <row r="40" spans="2:6" ht="12.95" customHeight="1" x14ac:dyDescent="0.2">
      <c r="B40" s="90"/>
    </row>
    <row r="41" spans="2:6" ht="12.95" customHeight="1" x14ac:dyDescent="0.2">
      <c r="B41" s="90"/>
    </row>
    <row r="42" spans="2:6" ht="12.95" customHeight="1" x14ac:dyDescent="0.2">
      <c r="B42" s="90"/>
    </row>
    <row r="43" spans="2:6" ht="12.95" customHeight="1" x14ac:dyDescent="0.2">
      <c r="B43" s="90"/>
    </row>
    <row r="44" spans="2:6" ht="15.75" x14ac:dyDescent="0.25">
      <c r="B44" s="69" t="s">
        <v>234</v>
      </c>
    </row>
    <row r="47" spans="2:6" ht="22.5" x14ac:dyDescent="0.2">
      <c r="B47" s="35" t="s">
        <v>21</v>
      </c>
      <c r="C47" s="58" t="s">
        <v>235</v>
      </c>
      <c r="D47" s="78" t="s">
        <v>236</v>
      </c>
      <c r="E47" s="58" t="s">
        <v>73</v>
      </c>
    </row>
    <row r="48" spans="2:6" ht="12.95" customHeight="1" x14ac:dyDescent="0.2">
      <c r="B48" s="18" t="s">
        <v>121</v>
      </c>
      <c r="C48" s="4">
        <v>2121751</v>
      </c>
      <c r="D48" s="4">
        <v>2577590</v>
      </c>
      <c r="E48" s="4">
        <f>C48+D48</f>
        <v>4699341</v>
      </c>
      <c r="F48" s="4"/>
    </row>
    <row r="49" spans="2:6" ht="12.95" customHeight="1" x14ac:dyDescent="0.2">
      <c r="B49" s="18" t="s">
        <v>122</v>
      </c>
      <c r="C49" s="4">
        <v>2129041</v>
      </c>
      <c r="D49" s="4">
        <v>2579641</v>
      </c>
      <c r="E49" s="4">
        <f t="shared" ref="E49:E59" si="0">C49+D49</f>
        <v>4708682</v>
      </c>
      <c r="F49" s="4"/>
    </row>
    <row r="50" spans="2:6" ht="12.95" customHeight="1" x14ac:dyDescent="0.2">
      <c r="B50" s="18" t="s">
        <v>123</v>
      </c>
      <c r="C50" s="4">
        <v>2132804</v>
      </c>
      <c r="D50" s="4">
        <v>2584878</v>
      </c>
      <c r="E50" s="4">
        <f t="shared" si="0"/>
        <v>4717682</v>
      </c>
      <c r="F50" s="4"/>
    </row>
    <row r="51" spans="2:6" ht="12.95" customHeight="1" x14ac:dyDescent="0.2">
      <c r="B51" s="18" t="s">
        <v>124</v>
      </c>
      <c r="C51" s="4">
        <v>2137357</v>
      </c>
      <c r="D51" s="4">
        <v>2590314</v>
      </c>
      <c r="E51" s="4">
        <f t="shared" si="0"/>
        <v>4727671</v>
      </c>
      <c r="F51" s="4"/>
    </row>
    <row r="52" spans="2:6" ht="12.95" customHeight="1" x14ac:dyDescent="0.2">
      <c r="B52" s="18" t="s">
        <v>125</v>
      </c>
      <c r="C52" s="4">
        <v>2158726</v>
      </c>
      <c r="D52" s="4">
        <v>2594770</v>
      </c>
      <c r="E52" s="4">
        <f t="shared" si="0"/>
        <v>4753496</v>
      </c>
      <c r="F52" s="4"/>
    </row>
    <row r="53" spans="2:6" ht="12.95" customHeight="1" x14ac:dyDescent="0.2">
      <c r="B53" s="18" t="s">
        <v>126</v>
      </c>
      <c r="C53" s="4">
        <v>2171235</v>
      </c>
      <c r="D53" s="4">
        <v>2605496</v>
      </c>
      <c r="E53" s="4">
        <f t="shared" si="0"/>
        <v>4776731</v>
      </c>
      <c r="F53" s="4"/>
    </row>
    <row r="54" spans="2:6" ht="12.95" customHeight="1" x14ac:dyDescent="0.2">
      <c r="B54" s="18" t="s">
        <v>127</v>
      </c>
      <c r="C54" s="4">
        <v>2163842</v>
      </c>
      <c r="D54" s="4">
        <v>2598983</v>
      </c>
      <c r="E54" s="4">
        <f t="shared" si="0"/>
        <v>4762825</v>
      </c>
      <c r="F54" s="4"/>
    </row>
    <row r="55" spans="2:6" ht="12.95" customHeight="1" x14ac:dyDescent="0.2">
      <c r="B55" s="18" t="s">
        <v>128</v>
      </c>
      <c r="C55" s="76">
        <v>2164809</v>
      </c>
      <c r="D55" s="76">
        <v>2605497</v>
      </c>
      <c r="E55" s="76">
        <f t="shared" si="0"/>
        <v>4770306</v>
      </c>
      <c r="F55" s="76"/>
    </row>
    <row r="56" spans="2:6" ht="12.95" customHeight="1" x14ac:dyDescent="0.2">
      <c r="B56" s="18" t="s">
        <v>129</v>
      </c>
      <c r="C56" s="4">
        <v>2167161</v>
      </c>
      <c r="D56" s="4">
        <v>2608110</v>
      </c>
      <c r="E56" s="4">
        <f t="shared" si="0"/>
        <v>4775271</v>
      </c>
      <c r="F56" s="4"/>
    </row>
    <row r="57" spans="2:6" ht="12.95" customHeight="1" x14ac:dyDescent="0.2">
      <c r="B57" s="18" t="s">
        <v>130</v>
      </c>
      <c r="C57" s="4">
        <v>2162646</v>
      </c>
      <c r="D57" s="4">
        <v>2612512</v>
      </c>
      <c r="E57" s="4">
        <f t="shared" si="0"/>
        <v>4775158</v>
      </c>
      <c r="F57" s="4"/>
    </row>
    <row r="58" spans="2:6" ht="12.95" customHeight="1" x14ac:dyDescent="0.2">
      <c r="B58" s="18" t="s">
        <v>131</v>
      </c>
      <c r="C58" s="4">
        <v>2154941</v>
      </c>
      <c r="D58" s="4">
        <v>2601930</v>
      </c>
      <c r="E58" s="4">
        <f t="shared" si="0"/>
        <v>4756871</v>
      </c>
      <c r="F58" s="4"/>
    </row>
    <row r="59" spans="2:6" ht="12.95" customHeight="1" x14ac:dyDescent="0.2">
      <c r="B59" s="93" t="s">
        <v>132</v>
      </c>
      <c r="C59" s="21">
        <v>2154809</v>
      </c>
      <c r="D59" s="21">
        <v>2604133</v>
      </c>
      <c r="E59" s="21">
        <f t="shared" si="0"/>
        <v>4758942</v>
      </c>
      <c r="F59" s="94"/>
    </row>
    <row r="60" spans="2:6" ht="12.95" customHeight="1" x14ac:dyDescent="0.2">
      <c r="B60" s="68" t="s">
        <v>228</v>
      </c>
      <c r="C60" s="1"/>
      <c r="D60" s="1"/>
    </row>
    <row r="61" spans="2:6" ht="12.95" customHeight="1" x14ac:dyDescent="0.2">
      <c r="B61" s="68" t="s">
        <v>43</v>
      </c>
    </row>
    <row r="64" spans="2:6" ht="15.75" x14ac:dyDescent="0.25">
      <c r="B64" s="69" t="s">
        <v>237</v>
      </c>
    </row>
    <row r="67" spans="2:6" ht="45" x14ac:dyDescent="0.2">
      <c r="B67" s="35" t="s">
        <v>21</v>
      </c>
      <c r="C67" s="58" t="s">
        <v>238</v>
      </c>
      <c r="D67" s="58" t="s">
        <v>239</v>
      </c>
      <c r="E67" s="58" t="s">
        <v>73</v>
      </c>
    </row>
    <row r="68" spans="2:6" ht="12.95" customHeight="1" x14ac:dyDescent="0.2">
      <c r="B68" s="18" t="s">
        <v>121</v>
      </c>
      <c r="C68" s="4">
        <v>59009</v>
      </c>
      <c r="D68" s="4">
        <v>283804</v>
      </c>
      <c r="E68" s="4">
        <f>C68+D68</f>
        <v>342813</v>
      </c>
      <c r="F68" s="4"/>
    </row>
    <row r="69" spans="2:6" ht="12.95" customHeight="1" x14ac:dyDescent="0.2">
      <c r="B69" s="18" t="s">
        <v>122</v>
      </c>
      <c r="C69" s="4">
        <v>58925</v>
      </c>
      <c r="D69" s="4">
        <v>284404</v>
      </c>
      <c r="E69" s="4">
        <f t="shared" ref="E69:E79" si="1">C69+D69</f>
        <v>343329</v>
      </c>
      <c r="F69" s="4"/>
    </row>
    <row r="70" spans="2:6" ht="12.95" customHeight="1" x14ac:dyDescent="0.2">
      <c r="B70" s="18" t="s">
        <v>123</v>
      </c>
      <c r="C70" s="4">
        <v>58881</v>
      </c>
      <c r="D70" s="4">
        <v>286082</v>
      </c>
      <c r="E70" s="4">
        <f t="shared" si="1"/>
        <v>344963</v>
      </c>
      <c r="F70" s="4"/>
    </row>
    <row r="71" spans="2:6" ht="12.95" customHeight="1" x14ac:dyDescent="0.2">
      <c r="B71" s="18" t="s">
        <v>124</v>
      </c>
      <c r="C71" s="4">
        <v>58972</v>
      </c>
      <c r="D71" s="4">
        <v>289333</v>
      </c>
      <c r="E71" s="4">
        <f t="shared" si="1"/>
        <v>348305</v>
      </c>
      <c r="F71" s="4"/>
    </row>
    <row r="72" spans="2:6" ht="12.95" customHeight="1" x14ac:dyDescent="0.2">
      <c r="B72" s="18" t="s">
        <v>125</v>
      </c>
      <c r="C72" s="4">
        <v>59148</v>
      </c>
      <c r="D72" s="4">
        <v>290503</v>
      </c>
      <c r="E72" s="4">
        <f t="shared" si="1"/>
        <v>349651</v>
      </c>
      <c r="F72" s="4"/>
    </row>
    <row r="73" spans="2:6" ht="12.95" customHeight="1" x14ac:dyDescent="0.2">
      <c r="B73" s="18" t="s">
        <v>126</v>
      </c>
      <c r="C73" s="4">
        <v>59221</v>
      </c>
      <c r="D73" s="4">
        <v>292191</v>
      </c>
      <c r="E73" s="4">
        <f t="shared" si="1"/>
        <v>351412</v>
      </c>
      <c r="F73" s="4"/>
    </row>
    <row r="74" spans="2:6" ht="12.95" customHeight="1" x14ac:dyDescent="0.2">
      <c r="B74" s="18" t="s">
        <v>127</v>
      </c>
      <c r="C74" s="4">
        <v>59173</v>
      </c>
      <c r="D74" s="4">
        <v>293214</v>
      </c>
      <c r="E74" s="4">
        <f t="shared" si="1"/>
        <v>352387</v>
      </c>
      <c r="F74" s="4"/>
    </row>
    <row r="75" spans="2:6" ht="12.95" customHeight="1" x14ac:dyDescent="0.2">
      <c r="B75" s="18" t="s">
        <v>128</v>
      </c>
      <c r="C75" s="76">
        <v>58692</v>
      </c>
      <c r="D75" s="76">
        <v>293118</v>
      </c>
      <c r="E75" s="76">
        <f t="shared" si="1"/>
        <v>351810</v>
      </c>
      <c r="F75" s="4"/>
    </row>
    <row r="76" spans="2:6" ht="12.95" customHeight="1" x14ac:dyDescent="0.2">
      <c r="B76" s="18" t="s">
        <v>129</v>
      </c>
      <c r="C76" s="4">
        <v>58831</v>
      </c>
      <c r="D76" s="4">
        <v>294049</v>
      </c>
      <c r="E76" s="4">
        <f t="shared" si="1"/>
        <v>352880</v>
      </c>
      <c r="F76" s="4"/>
    </row>
    <row r="77" spans="2:6" ht="12.95" customHeight="1" x14ac:dyDescent="0.2">
      <c r="B77" s="18" t="s">
        <v>130</v>
      </c>
      <c r="C77" s="4">
        <v>58628</v>
      </c>
      <c r="D77" s="4">
        <v>295032</v>
      </c>
      <c r="E77" s="4">
        <f t="shared" si="1"/>
        <v>353660</v>
      </c>
      <c r="F77" s="4"/>
    </row>
    <row r="78" spans="2:6" ht="12.95" customHeight="1" x14ac:dyDescent="0.2">
      <c r="B78" s="18" t="s">
        <v>131</v>
      </c>
      <c r="C78" s="76">
        <v>58302</v>
      </c>
      <c r="D78" s="76">
        <v>295693</v>
      </c>
      <c r="E78" s="76">
        <f t="shared" si="1"/>
        <v>353995</v>
      </c>
      <c r="F78" s="76"/>
    </row>
    <row r="79" spans="2:6" ht="12.95" customHeight="1" x14ac:dyDescent="0.2">
      <c r="B79" s="21" t="s">
        <v>132</v>
      </c>
      <c r="C79" s="21">
        <v>58278</v>
      </c>
      <c r="D79" s="21">
        <v>296495</v>
      </c>
      <c r="E79" s="21">
        <f t="shared" si="1"/>
        <v>354773</v>
      </c>
      <c r="F79" s="94"/>
    </row>
    <row r="80" spans="2:6" ht="12.95" customHeight="1" x14ac:dyDescent="0.2">
      <c r="B80" s="90" t="s">
        <v>228</v>
      </c>
      <c r="C80" s="1"/>
      <c r="D80" s="1"/>
    </row>
    <row r="81" spans="2:2" ht="12.95" customHeight="1" x14ac:dyDescent="0.2">
      <c r="B81" s="90" t="s">
        <v>43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1"/>
  <sheetViews>
    <sheetView topLeftCell="A25" workbookViewId="0">
      <selection activeCell="H33" sqref="H33"/>
    </sheetView>
  </sheetViews>
  <sheetFormatPr defaultColWidth="9.33203125" defaultRowHeight="12.95" customHeight="1" x14ac:dyDescent="0.2"/>
  <cols>
    <col min="1" max="1" width="2.83203125" style="68" customWidth="1"/>
    <col min="2" max="2" width="21.83203125" style="68" customWidth="1"/>
    <col min="3" max="3" width="27" style="68" customWidth="1"/>
    <col min="4" max="4" width="28.6640625" style="68" customWidth="1"/>
    <col min="5" max="5" width="24" style="68" customWidth="1"/>
    <col min="6" max="6" width="24.33203125" style="68" customWidth="1"/>
    <col min="7" max="7" width="22.5" style="68" customWidth="1"/>
    <col min="8" max="8" width="26.5" style="68" customWidth="1"/>
    <col min="9" max="16384" width="9.33203125" style="68"/>
  </cols>
  <sheetData>
    <row r="2" spans="2:7" ht="15.75" x14ac:dyDescent="0.25">
      <c r="B2" s="69" t="s">
        <v>240</v>
      </c>
    </row>
    <row r="5" spans="2:7" ht="22.5" x14ac:dyDescent="0.2">
      <c r="B5" s="35" t="s">
        <v>21</v>
      </c>
      <c r="C5" s="58" t="s">
        <v>109</v>
      </c>
      <c r="D5" s="58" t="s">
        <v>110</v>
      </c>
      <c r="E5" s="72"/>
      <c r="F5" s="72"/>
      <c r="G5" s="72"/>
    </row>
    <row r="6" spans="2:7" ht="12.95" customHeight="1" x14ac:dyDescent="0.2">
      <c r="B6" s="18" t="s">
        <v>121</v>
      </c>
      <c r="C6" s="4">
        <v>1767988</v>
      </c>
      <c r="D6" s="76">
        <v>17764</v>
      </c>
    </row>
    <row r="7" spans="2:7" ht="12.95" customHeight="1" x14ac:dyDescent="0.2">
      <c r="B7" s="18" t="s">
        <v>122</v>
      </c>
      <c r="C7" s="4">
        <v>1767667</v>
      </c>
      <c r="D7" s="4">
        <v>18012</v>
      </c>
    </row>
    <row r="8" spans="2:7" ht="12.95" customHeight="1" x14ac:dyDescent="0.2">
      <c r="B8" s="18" t="s">
        <v>123</v>
      </c>
      <c r="C8" s="76">
        <v>1765070</v>
      </c>
      <c r="D8" s="76">
        <v>18310</v>
      </c>
      <c r="E8" s="72"/>
    </row>
    <row r="9" spans="2:7" ht="12.95" customHeight="1" x14ac:dyDescent="0.2">
      <c r="B9" s="18" t="s">
        <v>124</v>
      </c>
      <c r="C9" s="4">
        <v>1759804</v>
      </c>
      <c r="D9" s="4">
        <v>18427</v>
      </c>
    </row>
    <row r="10" spans="2:7" ht="12.95" customHeight="1" x14ac:dyDescent="0.2">
      <c r="B10" s="18" t="s">
        <v>125</v>
      </c>
      <c r="C10" s="4">
        <v>1760113</v>
      </c>
      <c r="D10" s="4">
        <v>18681</v>
      </c>
    </row>
    <row r="11" spans="2:7" ht="12.95" customHeight="1" x14ac:dyDescent="0.2">
      <c r="B11" s="18" t="s">
        <v>126</v>
      </c>
      <c r="C11" s="4">
        <v>1760490</v>
      </c>
      <c r="D11" s="4">
        <v>18777</v>
      </c>
    </row>
    <row r="12" spans="2:7" ht="12.95" customHeight="1" x14ac:dyDescent="0.2">
      <c r="B12" s="18" t="s">
        <v>127</v>
      </c>
      <c r="C12" s="4">
        <v>1760021</v>
      </c>
      <c r="D12" s="4">
        <v>18932</v>
      </c>
    </row>
    <row r="13" spans="2:7" ht="12.95" customHeight="1" x14ac:dyDescent="0.2">
      <c r="B13" s="18" t="s">
        <v>128</v>
      </c>
      <c r="C13" s="4">
        <v>1764528</v>
      </c>
      <c r="D13" s="4">
        <v>19036</v>
      </c>
    </row>
    <row r="14" spans="2:7" ht="12.95" customHeight="1" x14ac:dyDescent="0.2">
      <c r="B14" s="18" t="s">
        <v>129</v>
      </c>
      <c r="C14" s="4">
        <v>1766123</v>
      </c>
      <c r="D14" s="4">
        <v>19011</v>
      </c>
    </row>
    <row r="15" spans="2:7" ht="12.95" customHeight="1" x14ac:dyDescent="0.2">
      <c r="B15" s="18" t="s">
        <v>130</v>
      </c>
      <c r="C15" s="4">
        <v>1765583</v>
      </c>
      <c r="D15" s="4">
        <v>18858</v>
      </c>
    </row>
    <row r="16" spans="2:7" ht="12.95" customHeight="1" x14ac:dyDescent="0.2">
      <c r="B16" s="18" t="s">
        <v>131</v>
      </c>
      <c r="C16" s="4">
        <v>1767485</v>
      </c>
      <c r="D16" s="4">
        <v>19173</v>
      </c>
    </row>
    <row r="17" spans="2:8" ht="12.95" customHeight="1" x14ac:dyDescent="0.2">
      <c r="B17" s="93" t="s">
        <v>132</v>
      </c>
      <c r="C17" s="21">
        <v>1768370</v>
      </c>
      <c r="D17" s="21">
        <v>19310</v>
      </c>
    </row>
    <row r="18" spans="2:8" ht="12.95" customHeight="1" x14ac:dyDescent="0.2">
      <c r="B18" s="90" t="s">
        <v>228</v>
      </c>
      <c r="G18" s="4"/>
      <c r="H18" s="4"/>
    </row>
    <row r="19" spans="2:8" ht="12.95" customHeight="1" x14ac:dyDescent="0.2">
      <c r="B19" s="90" t="s">
        <v>43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B22" s="71" t="s">
        <v>241</v>
      </c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G41" s="4"/>
      <c r="H41" s="4"/>
    </row>
    <row r="42" spans="2:8" ht="12.95" customHeight="1" x14ac:dyDescent="0.2">
      <c r="G42" s="4"/>
      <c r="H42" s="4"/>
    </row>
    <row r="43" spans="2:8" ht="12.95" customHeight="1" x14ac:dyDescent="0.2">
      <c r="G43" s="4"/>
      <c r="H43" s="4"/>
    </row>
    <row r="44" spans="2:8" ht="15.75" x14ac:dyDescent="0.25">
      <c r="B44" s="69" t="s">
        <v>242</v>
      </c>
    </row>
    <row r="47" spans="2:8" ht="12.95" customHeight="1" x14ac:dyDescent="0.2">
      <c r="B47" s="35" t="s">
        <v>21</v>
      </c>
      <c r="C47" s="58" t="s">
        <v>235</v>
      </c>
      <c r="D47" s="58" t="s">
        <v>243</v>
      </c>
      <c r="E47" s="58" t="s">
        <v>73</v>
      </c>
    </row>
    <row r="48" spans="2:8" ht="12.95" customHeight="1" x14ac:dyDescent="0.2">
      <c r="B48" s="18" t="s">
        <v>121</v>
      </c>
      <c r="C48" s="4">
        <v>1263225</v>
      </c>
      <c r="D48" s="4">
        <v>504763</v>
      </c>
      <c r="E48" s="4">
        <f>C48+D48</f>
        <v>1767988</v>
      </c>
      <c r="F48" s="1"/>
      <c r="G48" s="1"/>
    </row>
    <row r="49" spans="2:7" ht="12.95" customHeight="1" x14ac:dyDescent="0.2">
      <c r="B49" s="18" t="s">
        <v>122</v>
      </c>
      <c r="C49" s="76">
        <v>1263218</v>
      </c>
      <c r="D49" s="4">
        <v>504449</v>
      </c>
      <c r="E49" s="4">
        <f t="shared" ref="E49:E59" si="0">C49+D49</f>
        <v>1767667</v>
      </c>
      <c r="F49" s="1"/>
      <c r="G49" s="1"/>
    </row>
    <row r="50" spans="2:7" ht="12.95" customHeight="1" x14ac:dyDescent="0.2">
      <c r="B50" s="18" t="s">
        <v>123</v>
      </c>
      <c r="C50" s="76">
        <v>1262052</v>
      </c>
      <c r="D50" s="76">
        <v>503018</v>
      </c>
      <c r="E50" s="4">
        <f t="shared" si="0"/>
        <v>1765070</v>
      </c>
      <c r="F50" s="1"/>
      <c r="G50" s="1"/>
    </row>
    <row r="51" spans="2:7" ht="12.95" customHeight="1" x14ac:dyDescent="0.2">
      <c r="B51" s="18" t="s">
        <v>124</v>
      </c>
      <c r="C51" s="4">
        <v>1258774</v>
      </c>
      <c r="D51" s="4">
        <v>501030</v>
      </c>
      <c r="E51" s="4">
        <f t="shared" si="0"/>
        <v>1759804</v>
      </c>
      <c r="F51" s="1"/>
      <c r="G51" s="1"/>
    </row>
    <row r="52" spans="2:7" ht="12.95" customHeight="1" x14ac:dyDescent="0.2">
      <c r="B52" s="18" t="s">
        <v>125</v>
      </c>
      <c r="C52" s="4">
        <v>1259176</v>
      </c>
      <c r="D52" s="4">
        <v>500937</v>
      </c>
      <c r="E52" s="4">
        <f t="shared" si="0"/>
        <v>1760113</v>
      </c>
      <c r="F52" s="1"/>
      <c r="G52" s="1"/>
    </row>
    <row r="53" spans="2:7" ht="12.95" customHeight="1" x14ac:dyDescent="0.2">
      <c r="B53" s="18" t="s">
        <v>126</v>
      </c>
      <c r="C53" s="4">
        <v>1259622</v>
      </c>
      <c r="D53" s="4">
        <v>500868</v>
      </c>
      <c r="E53" s="4">
        <f t="shared" si="0"/>
        <v>1760490</v>
      </c>
      <c r="F53" s="1"/>
      <c r="G53" s="1"/>
    </row>
    <row r="54" spans="2:7" ht="12.95" customHeight="1" x14ac:dyDescent="0.2">
      <c r="B54" s="18" t="s">
        <v>127</v>
      </c>
      <c r="C54" s="4">
        <v>1259623</v>
      </c>
      <c r="D54" s="4">
        <v>500398</v>
      </c>
      <c r="E54" s="4">
        <f t="shared" si="0"/>
        <v>1760021</v>
      </c>
      <c r="F54" s="1"/>
      <c r="G54" s="1"/>
    </row>
    <row r="55" spans="2:7" ht="12.95" customHeight="1" x14ac:dyDescent="0.2">
      <c r="B55" s="18" t="s">
        <v>128</v>
      </c>
      <c r="C55" s="4">
        <v>1264181</v>
      </c>
      <c r="D55" s="4">
        <v>500347</v>
      </c>
      <c r="E55" s="4">
        <f t="shared" si="0"/>
        <v>1764528</v>
      </c>
      <c r="F55" s="1"/>
      <c r="G55" s="1"/>
    </row>
    <row r="56" spans="2:7" ht="12.95" customHeight="1" x14ac:dyDescent="0.2">
      <c r="B56" s="18" t="s">
        <v>129</v>
      </c>
      <c r="C56" s="4">
        <v>1266227</v>
      </c>
      <c r="D56" s="4">
        <v>499896</v>
      </c>
      <c r="E56" s="4">
        <f t="shared" si="0"/>
        <v>1766123</v>
      </c>
      <c r="F56" s="1"/>
      <c r="G56" s="1"/>
    </row>
    <row r="57" spans="2:7" ht="12.95" customHeight="1" x14ac:dyDescent="0.2">
      <c r="B57" s="18" t="s">
        <v>130</v>
      </c>
      <c r="C57" s="4">
        <v>1267193</v>
      </c>
      <c r="D57" s="4">
        <v>498390</v>
      </c>
      <c r="E57" s="4">
        <f t="shared" si="0"/>
        <v>1765583</v>
      </c>
      <c r="F57" s="1"/>
      <c r="G57" s="1"/>
    </row>
    <row r="58" spans="2:7" ht="12.95" customHeight="1" x14ac:dyDescent="0.2">
      <c r="B58" s="18" t="s">
        <v>131</v>
      </c>
      <c r="C58" s="4">
        <v>1269245</v>
      </c>
      <c r="D58" s="4">
        <v>498240</v>
      </c>
      <c r="E58" s="4">
        <f t="shared" si="0"/>
        <v>1767485</v>
      </c>
      <c r="F58" s="1"/>
      <c r="G58" s="1"/>
    </row>
    <row r="59" spans="2:7" ht="12.95" customHeight="1" x14ac:dyDescent="0.2">
      <c r="B59" s="93" t="s">
        <v>132</v>
      </c>
      <c r="C59" s="21">
        <v>1271428</v>
      </c>
      <c r="D59" s="21">
        <v>496942</v>
      </c>
      <c r="E59" s="21">
        <f t="shared" si="0"/>
        <v>1768370</v>
      </c>
      <c r="F59" s="1"/>
      <c r="G59" s="1"/>
    </row>
    <row r="60" spans="2:7" ht="12.95" customHeight="1" x14ac:dyDescent="0.2">
      <c r="B60" s="90" t="s">
        <v>228</v>
      </c>
      <c r="C60" s="95"/>
      <c r="D60" s="95"/>
    </row>
    <row r="61" spans="2:7" ht="12.95" customHeight="1" x14ac:dyDescent="0.2">
      <c r="B61" s="90" t="s">
        <v>43</v>
      </c>
    </row>
    <row r="64" spans="2:7" ht="15.75" x14ac:dyDescent="0.25">
      <c r="B64" s="69" t="s">
        <v>244</v>
      </c>
    </row>
    <row r="67" spans="2:7" ht="33.75" x14ac:dyDescent="0.2">
      <c r="B67" s="35" t="s">
        <v>21</v>
      </c>
      <c r="C67" s="58" t="s">
        <v>245</v>
      </c>
      <c r="D67" s="58" t="s">
        <v>246</v>
      </c>
      <c r="E67" s="58" t="s">
        <v>73</v>
      </c>
    </row>
    <row r="68" spans="2:7" ht="12.95" customHeight="1" x14ac:dyDescent="0.2">
      <c r="B68" s="18" t="s">
        <v>121</v>
      </c>
      <c r="C68" s="4">
        <v>1802</v>
      </c>
      <c r="D68" s="4">
        <v>15962</v>
      </c>
      <c r="E68" s="4">
        <f>C68+D68</f>
        <v>17764</v>
      </c>
      <c r="F68" s="1"/>
      <c r="G68" s="1"/>
    </row>
    <row r="69" spans="2:7" ht="12.95" customHeight="1" x14ac:dyDescent="0.2">
      <c r="B69" s="18" t="s">
        <v>122</v>
      </c>
      <c r="C69" s="4">
        <v>1822</v>
      </c>
      <c r="D69" s="4">
        <v>16190</v>
      </c>
      <c r="E69" s="4">
        <f t="shared" ref="E69:E79" si="1">C69+D69</f>
        <v>18012</v>
      </c>
      <c r="F69" s="1"/>
      <c r="G69" s="1"/>
    </row>
    <row r="70" spans="2:7" ht="12.95" customHeight="1" x14ac:dyDescent="0.2">
      <c r="B70" s="18" t="s">
        <v>123</v>
      </c>
      <c r="C70" s="76">
        <v>1854</v>
      </c>
      <c r="D70" s="76">
        <v>16456</v>
      </c>
      <c r="E70" s="4">
        <f t="shared" si="1"/>
        <v>18310</v>
      </c>
      <c r="F70" s="1"/>
      <c r="G70" s="1"/>
    </row>
    <row r="71" spans="2:7" ht="12.95" customHeight="1" x14ac:dyDescent="0.2">
      <c r="B71" s="18" t="s">
        <v>124</v>
      </c>
      <c r="C71" s="4">
        <v>1858</v>
      </c>
      <c r="D71" s="4">
        <v>16569</v>
      </c>
      <c r="E71" s="4">
        <f t="shared" si="1"/>
        <v>18427</v>
      </c>
      <c r="F71" s="1"/>
      <c r="G71" s="1"/>
    </row>
    <row r="72" spans="2:7" ht="12.95" customHeight="1" x14ac:dyDescent="0.2">
      <c r="B72" s="18" t="s">
        <v>125</v>
      </c>
      <c r="C72" s="4">
        <v>1880</v>
      </c>
      <c r="D72" s="4">
        <v>16801</v>
      </c>
      <c r="E72" s="4">
        <f t="shared" si="1"/>
        <v>18681</v>
      </c>
      <c r="F72" s="1"/>
      <c r="G72" s="1"/>
    </row>
    <row r="73" spans="2:7" ht="12.95" customHeight="1" x14ac:dyDescent="0.2">
      <c r="B73" s="18" t="s">
        <v>126</v>
      </c>
      <c r="C73" s="4">
        <v>1880</v>
      </c>
      <c r="D73" s="4">
        <v>16897</v>
      </c>
      <c r="E73" s="4">
        <f t="shared" si="1"/>
        <v>18777</v>
      </c>
      <c r="F73" s="1"/>
      <c r="G73" s="1"/>
    </row>
    <row r="74" spans="2:7" ht="12.95" customHeight="1" x14ac:dyDescent="0.2">
      <c r="B74" s="18" t="s">
        <v>127</v>
      </c>
      <c r="C74" s="4">
        <v>1899</v>
      </c>
      <c r="D74" s="4">
        <v>17033</v>
      </c>
      <c r="E74" s="4">
        <f t="shared" si="1"/>
        <v>18932</v>
      </c>
      <c r="F74" s="1"/>
      <c r="G74" s="1"/>
    </row>
    <row r="75" spans="2:7" ht="12.95" customHeight="1" x14ac:dyDescent="0.2">
      <c r="B75" s="18" t="s">
        <v>128</v>
      </c>
      <c r="C75" s="4">
        <v>1899</v>
      </c>
      <c r="D75" s="4">
        <v>17137</v>
      </c>
      <c r="E75" s="4">
        <f t="shared" si="1"/>
        <v>19036</v>
      </c>
      <c r="F75" s="1"/>
      <c r="G75" s="1"/>
    </row>
    <row r="76" spans="2:7" ht="12.95" customHeight="1" x14ac:dyDescent="0.2">
      <c r="B76" s="18" t="s">
        <v>129</v>
      </c>
      <c r="C76" s="4">
        <v>1881</v>
      </c>
      <c r="D76" s="4">
        <v>17130</v>
      </c>
      <c r="E76" s="4">
        <f t="shared" si="1"/>
        <v>19011</v>
      </c>
      <c r="F76" s="1"/>
      <c r="G76" s="1"/>
    </row>
    <row r="77" spans="2:7" ht="12.95" customHeight="1" x14ac:dyDescent="0.2">
      <c r="B77" s="18" t="s">
        <v>130</v>
      </c>
      <c r="C77" s="4">
        <v>1883</v>
      </c>
      <c r="D77" s="4">
        <v>16975</v>
      </c>
      <c r="E77" s="4">
        <f t="shared" si="1"/>
        <v>18858</v>
      </c>
      <c r="F77" s="1"/>
      <c r="G77" s="1"/>
    </row>
    <row r="78" spans="2:7" ht="12.95" customHeight="1" x14ac:dyDescent="0.2">
      <c r="B78" s="18" t="s">
        <v>131</v>
      </c>
      <c r="C78" s="4">
        <v>1882</v>
      </c>
      <c r="D78" s="76">
        <v>17291</v>
      </c>
      <c r="E78" s="4">
        <f t="shared" si="1"/>
        <v>19173</v>
      </c>
      <c r="F78" s="1"/>
      <c r="G78" s="1"/>
    </row>
    <row r="79" spans="2:7" ht="12.95" customHeight="1" x14ac:dyDescent="0.2">
      <c r="B79" s="21" t="s">
        <v>132</v>
      </c>
      <c r="C79" s="21">
        <v>1867</v>
      </c>
      <c r="D79" s="21">
        <v>17443</v>
      </c>
      <c r="E79" s="21">
        <f t="shared" si="1"/>
        <v>19310</v>
      </c>
    </row>
    <row r="80" spans="2:7" ht="12.95" customHeight="1" x14ac:dyDescent="0.2">
      <c r="B80" s="90" t="s">
        <v>228</v>
      </c>
      <c r="C80" s="95"/>
      <c r="D80" s="95"/>
    </row>
    <row r="81" spans="2:2" ht="12.95" customHeight="1" x14ac:dyDescent="0.2">
      <c r="B81" s="90" t="s">
        <v>43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O21" sqref="O21"/>
    </sheetView>
  </sheetViews>
  <sheetFormatPr defaultColWidth="9.33203125" defaultRowHeight="12.95" customHeight="1" x14ac:dyDescent="0.2"/>
  <cols>
    <col min="1" max="1" width="2.83203125" style="68" customWidth="1"/>
    <col min="2" max="2" width="24" style="68" customWidth="1"/>
    <col min="3" max="3" width="15" style="68" customWidth="1"/>
    <col min="4" max="4" width="20.83203125" style="68" customWidth="1"/>
    <col min="5" max="16384" width="9.33203125" style="68"/>
  </cols>
  <sheetData>
    <row r="2" spans="2:4" ht="15.75" x14ac:dyDescent="0.25">
      <c r="B2" s="69" t="s">
        <v>247</v>
      </c>
    </row>
    <row r="3" spans="2:4" ht="12.75" x14ac:dyDescent="0.2">
      <c r="B3" s="96" t="s">
        <v>201</v>
      </c>
    </row>
    <row r="6" spans="2:4" ht="25.5" x14ac:dyDescent="0.2">
      <c r="B6" s="97" t="s">
        <v>202</v>
      </c>
      <c r="C6" s="98" t="s">
        <v>44</v>
      </c>
      <c r="D6" s="98" t="s">
        <v>25</v>
      </c>
    </row>
    <row r="7" spans="2:4" ht="12.75" x14ac:dyDescent="0.2">
      <c r="B7" s="96" t="s">
        <v>203</v>
      </c>
      <c r="C7" s="99">
        <v>1183884</v>
      </c>
      <c r="D7" s="99">
        <v>35297</v>
      </c>
    </row>
    <row r="8" spans="2:4" ht="12.75" x14ac:dyDescent="0.2">
      <c r="B8" s="96" t="s">
        <v>204</v>
      </c>
      <c r="C8" s="99">
        <v>67041</v>
      </c>
      <c r="D8" s="99">
        <v>582</v>
      </c>
    </row>
    <row r="9" spans="2:4" ht="12.75" x14ac:dyDescent="0.2">
      <c r="B9" s="100" t="s">
        <v>73</v>
      </c>
      <c r="C9" s="101">
        <f>SUM(C7:C8)</f>
        <v>1250925</v>
      </c>
      <c r="D9" s="101">
        <f>SUM(D7:D8)</f>
        <v>35879</v>
      </c>
    </row>
    <row r="10" spans="2:4" ht="12.75" x14ac:dyDescent="0.2">
      <c r="B10" s="102" t="s">
        <v>43</v>
      </c>
      <c r="C10" s="96"/>
      <c r="D10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2"/>
  <sheetViews>
    <sheetView workbookViewId="0">
      <selection activeCell="B47" sqref="B47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3" spans="1:7" ht="11.25" x14ac:dyDescent="0.2">
      <c r="A3" s="37" t="s">
        <v>134</v>
      </c>
      <c r="B3" s="37"/>
      <c r="C3" s="37"/>
      <c r="D3" s="37"/>
      <c r="E3" s="37"/>
      <c r="F3" s="37"/>
      <c r="G3" s="17"/>
    </row>
    <row r="4" spans="1:7" ht="11.25" x14ac:dyDescent="0.2">
      <c r="A4" s="17" t="s">
        <v>85</v>
      </c>
      <c r="B4" s="37"/>
      <c r="C4" s="37"/>
      <c r="D4" s="37"/>
      <c r="E4" s="37"/>
      <c r="F4" s="37"/>
      <c r="G4" s="17"/>
    </row>
    <row r="6" spans="1:7" ht="11.25" x14ac:dyDescent="0.2">
      <c r="A6" s="108" t="s">
        <v>21</v>
      </c>
      <c r="B6" s="110" t="s">
        <v>73</v>
      </c>
      <c r="C6" s="110"/>
    </row>
    <row r="7" spans="1:7" ht="11.25" x14ac:dyDescent="0.2">
      <c r="A7" s="109"/>
      <c r="B7" s="58" t="s">
        <v>152</v>
      </c>
      <c r="C7" s="57" t="s">
        <v>153</v>
      </c>
    </row>
    <row r="8" spans="1:7" ht="11.25" x14ac:dyDescent="0.2">
      <c r="A8" s="61">
        <v>42005</v>
      </c>
      <c r="B8" s="62">
        <v>163039</v>
      </c>
      <c r="C8" s="62">
        <v>17954068359</v>
      </c>
    </row>
    <row r="9" spans="1:7" ht="11.25" x14ac:dyDescent="0.2">
      <c r="A9" s="61">
        <v>42036</v>
      </c>
      <c r="B9" s="62">
        <v>268745</v>
      </c>
      <c r="C9" s="62">
        <v>25650178066</v>
      </c>
    </row>
    <row r="10" spans="1:7" ht="11.25" x14ac:dyDescent="0.2">
      <c r="A10" s="61">
        <v>42064</v>
      </c>
      <c r="B10" s="62">
        <v>294820</v>
      </c>
      <c r="C10" s="62">
        <v>21020501688</v>
      </c>
    </row>
    <row r="11" spans="1:7" ht="11.25" x14ac:dyDescent="0.2">
      <c r="A11" s="61">
        <v>42095</v>
      </c>
      <c r="B11" s="62">
        <v>294845</v>
      </c>
      <c r="C11" s="62">
        <v>18669671153</v>
      </c>
    </row>
    <row r="12" spans="1:7" ht="11.25" x14ac:dyDescent="0.2">
      <c r="A12" s="61">
        <v>42125</v>
      </c>
      <c r="B12" s="62">
        <v>292832</v>
      </c>
      <c r="C12" s="62">
        <v>17810301798</v>
      </c>
    </row>
    <row r="13" spans="1:7" ht="11.25" x14ac:dyDescent="0.2">
      <c r="A13" s="61">
        <v>42156</v>
      </c>
      <c r="B13" s="62">
        <v>298201</v>
      </c>
      <c r="C13" s="62">
        <v>20225609995</v>
      </c>
    </row>
    <row r="14" spans="1:7" ht="11.25" x14ac:dyDescent="0.2">
      <c r="A14" s="61">
        <v>42186</v>
      </c>
      <c r="B14" s="62">
        <v>322133</v>
      </c>
      <c r="C14" s="62">
        <v>25046620720</v>
      </c>
    </row>
    <row r="15" spans="1:7" ht="11.25" x14ac:dyDescent="0.2">
      <c r="A15" s="61">
        <v>42217</v>
      </c>
      <c r="B15" s="62">
        <v>291938</v>
      </c>
      <c r="C15" s="62">
        <v>18488779651</v>
      </c>
    </row>
    <row r="16" spans="1:7" ht="11.25" x14ac:dyDescent="0.2">
      <c r="A16" s="61">
        <v>42248</v>
      </c>
      <c r="B16" s="62">
        <v>313904</v>
      </c>
      <c r="C16" s="62">
        <v>25212315912</v>
      </c>
    </row>
    <row r="17" spans="1:3" ht="11.25" x14ac:dyDescent="0.2">
      <c r="A17" s="61">
        <v>42278</v>
      </c>
      <c r="B17" s="62">
        <v>312555</v>
      </c>
      <c r="C17" s="62">
        <v>28235198580</v>
      </c>
    </row>
    <row r="18" spans="1:3" ht="11.25" x14ac:dyDescent="0.2">
      <c r="A18" s="61">
        <v>42309</v>
      </c>
      <c r="B18" s="62">
        <v>307444</v>
      </c>
      <c r="C18" s="62">
        <v>18016542597</v>
      </c>
    </row>
    <row r="19" spans="1:3" ht="11.25" x14ac:dyDescent="0.2">
      <c r="A19" s="63">
        <v>42339</v>
      </c>
      <c r="B19" s="62">
        <v>313045</v>
      </c>
      <c r="C19" s="62">
        <v>24634909436</v>
      </c>
    </row>
    <row r="20" spans="1:3" ht="11.25" x14ac:dyDescent="0.2">
      <c r="A20" s="61">
        <v>42370</v>
      </c>
      <c r="B20" s="62">
        <v>285827</v>
      </c>
      <c r="C20" s="62">
        <v>16862737943</v>
      </c>
    </row>
    <row r="21" spans="1:3" ht="11.25" x14ac:dyDescent="0.2">
      <c r="A21" s="61">
        <v>42401</v>
      </c>
      <c r="B21" s="62">
        <v>305451</v>
      </c>
      <c r="C21" s="62">
        <v>19486919316</v>
      </c>
    </row>
    <row r="22" spans="1:3" ht="11.25" x14ac:dyDescent="0.2">
      <c r="A22" s="61">
        <v>42430</v>
      </c>
      <c r="B22" s="62">
        <v>319191</v>
      </c>
      <c r="C22" s="62">
        <v>20134374566</v>
      </c>
    </row>
    <row r="23" spans="1:3" ht="11.25" x14ac:dyDescent="0.2">
      <c r="A23" s="61">
        <v>42461</v>
      </c>
      <c r="B23" s="62">
        <v>319864</v>
      </c>
      <c r="C23" s="62">
        <v>18031475897</v>
      </c>
    </row>
    <row r="24" spans="1:3" ht="11.25" x14ac:dyDescent="0.2">
      <c r="A24" s="61">
        <v>42491</v>
      </c>
      <c r="B24" s="62">
        <v>327842</v>
      </c>
      <c r="C24" s="62">
        <v>19452712491</v>
      </c>
    </row>
    <row r="25" spans="1:3" ht="11.25" x14ac:dyDescent="0.2">
      <c r="A25" s="61">
        <v>42522</v>
      </c>
      <c r="B25" s="62">
        <v>335743</v>
      </c>
      <c r="C25" s="62">
        <v>22541748553</v>
      </c>
    </row>
    <row r="26" spans="1:3" ht="11.25" x14ac:dyDescent="0.2">
      <c r="A26" s="61">
        <v>42552</v>
      </c>
      <c r="B26" s="62">
        <v>334815</v>
      </c>
      <c r="C26" s="62">
        <v>22169728949</v>
      </c>
    </row>
    <row r="27" spans="1:3" ht="11.25" x14ac:dyDescent="0.2">
      <c r="A27" s="61">
        <v>42583</v>
      </c>
      <c r="B27" s="62">
        <v>325428</v>
      </c>
      <c r="C27" s="62">
        <v>24605244552</v>
      </c>
    </row>
    <row r="28" spans="1:3" ht="11.25" x14ac:dyDescent="0.2">
      <c r="A28" s="61">
        <v>42614</v>
      </c>
      <c r="B28" s="62">
        <v>339067</v>
      </c>
      <c r="C28" s="62">
        <v>22609840716</v>
      </c>
    </row>
    <row r="29" spans="1:3" ht="11.25" x14ac:dyDescent="0.2">
      <c r="A29" s="61">
        <v>42644</v>
      </c>
      <c r="B29" s="62">
        <v>337011</v>
      </c>
      <c r="C29" s="62">
        <v>19226595212</v>
      </c>
    </row>
    <row r="30" spans="1:3" ht="11.25" x14ac:dyDescent="0.2">
      <c r="A30" s="61">
        <v>42675</v>
      </c>
      <c r="B30" s="62">
        <v>340724</v>
      </c>
      <c r="C30" s="62">
        <v>21207802155</v>
      </c>
    </row>
    <row r="31" spans="1:3" ht="11.25" x14ac:dyDescent="0.2">
      <c r="A31" s="63">
        <v>42705</v>
      </c>
      <c r="B31" s="62">
        <v>338023</v>
      </c>
      <c r="C31" s="62">
        <v>28819189077</v>
      </c>
    </row>
    <row r="32" spans="1:3" ht="11.25" x14ac:dyDescent="0.2">
      <c r="A32" s="61">
        <v>42736</v>
      </c>
      <c r="B32" s="62">
        <v>318306</v>
      </c>
      <c r="C32" s="62">
        <v>20418678431</v>
      </c>
    </row>
    <row r="33" spans="1:7" ht="11.25" x14ac:dyDescent="0.2">
      <c r="A33" s="61">
        <v>42767</v>
      </c>
      <c r="B33" s="62">
        <v>322120</v>
      </c>
      <c r="C33" s="62">
        <v>17030188533</v>
      </c>
    </row>
    <row r="34" spans="1:7" ht="11.25" x14ac:dyDescent="0.2">
      <c r="A34" s="61">
        <v>42795</v>
      </c>
      <c r="B34" s="62">
        <v>358099</v>
      </c>
      <c r="C34" s="62">
        <v>22799301411</v>
      </c>
    </row>
    <row r="35" spans="1:7" ht="11.25" x14ac:dyDescent="0.2">
      <c r="A35" s="61">
        <v>42826</v>
      </c>
      <c r="B35" s="62">
        <v>334266</v>
      </c>
      <c r="C35" s="62">
        <v>21258324865</v>
      </c>
    </row>
    <row r="36" spans="1:7" ht="11.25" x14ac:dyDescent="0.2">
      <c r="A36" s="61">
        <v>42856</v>
      </c>
      <c r="B36" s="62">
        <v>366457</v>
      </c>
      <c r="C36" s="62">
        <v>22073086566</v>
      </c>
    </row>
    <row r="37" spans="1:7" ht="11.25" x14ac:dyDescent="0.2">
      <c r="A37" s="61">
        <v>42887</v>
      </c>
      <c r="B37" s="62">
        <v>355205</v>
      </c>
      <c r="C37" s="62">
        <v>23652298884</v>
      </c>
    </row>
    <row r="38" spans="1:7" ht="11.25" x14ac:dyDescent="0.2">
      <c r="A38" s="61">
        <v>42917</v>
      </c>
      <c r="B38" s="62">
        <v>357762</v>
      </c>
      <c r="C38" s="62">
        <v>24067309711</v>
      </c>
    </row>
    <row r="39" spans="1:7" ht="11.25" x14ac:dyDescent="0.2">
      <c r="A39" s="61">
        <v>42948</v>
      </c>
      <c r="B39" s="62">
        <v>354007</v>
      </c>
      <c r="C39" s="62">
        <v>20361943968</v>
      </c>
    </row>
    <row r="40" spans="1:7" ht="11.25" x14ac:dyDescent="0.2">
      <c r="A40" s="61">
        <v>42979</v>
      </c>
      <c r="B40" s="62">
        <v>359596</v>
      </c>
      <c r="C40" s="62">
        <v>24440200877</v>
      </c>
    </row>
    <row r="41" spans="1:7" ht="11.25" x14ac:dyDescent="0.2">
      <c r="A41" s="61">
        <v>43009</v>
      </c>
      <c r="B41" s="62">
        <v>374855</v>
      </c>
      <c r="C41" s="62">
        <v>21926451061</v>
      </c>
    </row>
    <row r="42" spans="1:7" ht="11.25" x14ac:dyDescent="0.2">
      <c r="A42" s="63">
        <v>43040</v>
      </c>
      <c r="B42" s="62">
        <v>368336</v>
      </c>
      <c r="C42" s="62">
        <v>29644448860</v>
      </c>
    </row>
    <row r="43" spans="1:7" ht="11.25" x14ac:dyDescent="0.2">
      <c r="A43" s="64">
        <v>43070</v>
      </c>
      <c r="B43" s="65">
        <v>366480</v>
      </c>
      <c r="C43" s="65">
        <v>28315214327</v>
      </c>
    </row>
    <row r="44" spans="1:7" ht="11.25" x14ac:dyDescent="0.2">
      <c r="A44" s="60" t="s">
        <v>43</v>
      </c>
    </row>
    <row r="47" spans="1:7" ht="12.95" customHeight="1" x14ac:dyDescent="0.25">
      <c r="B47" s="37" t="s">
        <v>135</v>
      </c>
      <c r="C47" s="59"/>
      <c r="D47" s="59"/>
      <c r="E47" s="59"/>
      <c r="F47" s="59"/>
      <c r="G47" s="59"/>
    </row>
    <row r="50" spans="3:4" ht="11.25" x14ac:dyDescent="0.2">
      <c r="C50" s="4"/>
      <c r="D50" s="4"/>
    </row>
    <row r="51" spans="3:4" ht="11.25" x14ac:dyDescent="0.2">
      <c r="C51" s="47"/>
      <c r="D51" s="47"/>
    </row>
    <row r="52" spans="3:4" ht="11.25" x14ac:dyDescent="0.2">
      <c r="C52" s="66"/>
      <c r="D52" s="66"/>
    </row>
  </sheetData>
  <mergeCells count="2">
    <mergeCell ref="A6:A7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showGridLines="0" zoomScaleNormal="100" workbookViewId="0">
      <selection activeCell="E2" sqref="E2"/>
    </sheetView>
  </sheetViews>
  <sheetFormatPr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6" width="9.33203125" style="5" customWidth="1"/>
    <col min="17" max="16384" width="9.33203125" style="5"/>
  </cols>
  <sheetData>
    <row r="2" spans="2:8" ht="15.75" x14ac:dyDescent="0.25">
      <c r="B2" s="14" t="s">
        <v>84</v>
      </c>
    </row>
    <row r="3" spans="2:8" ht="12.95" customHeight="1" x14ac:dyDescent="0.2">
      <c r="B3" s="17" t="s">
        <v>85</v>
      </c>
    </row>
    <row r="4" spans="2:8" ht="12.95" customHeight="1" x14ac:dyDescent="0.25">
      <c r="B4" s="14"/>
    </row>
    <row r="6" spans="2:8" ht="12.95" customHeight="1" x14ac:dyDescent="0.2">
      <c r="B6" s="111" t="s">
        <v>21</v>
      </c>
      <c r="C6" s="110" t="s">
        <v>44</v>
      </c>
      <c r="D6" s="110"/>
      <c r="E6" s="113" t="s">
        <v>25</v>
      </c>
      <c r="F6" s="113"/>
      <c r="G6" s="110" t="s">
        <v>73</v>
      </c>
      <c r="H6" s="110"/>
    </row>
    <row r="7" spans="2:8" ht="33.75" x14ac:dyDescent="0.2">
      <c r="B7" s="112"/>
      <c r="C7" s="7" t="s">
        <v>102</v>
      </c>
      <c r="D7" s="7" t="s">
        <v>103</v>
      </c>
      <c r="E7" s="22" t="s">
        <v>102</v>
      </c>
      <c r="F7" s="22" t="s">
        <v>103</v>
      </c>
      <c r="G7" s="7" t="s">
        <v>102</v>
      </c>
      <c r="H7" s="7" t="s">
        <v>42</v>
      </c>
    </row>
    <row r="8" spans="2:8" ht="12.95" customHeight="1" x14ac:dyDescent="0.2">
      <c r="B8" s="18" t="s">
        <v>121</v>
      </c>
      <c r="C8" s="4">
        <v>57413</v>
      </c>
      <c r="D8" s="4">
        <v>1531188510</v>
      </c>
      <c r="E8" s="23">
        <v>260893</v>
      </c>
      <c r="F8" s="23">
        <v>18887489921</v>
      </c>
      <c r="G8" s="4">
        <v>318306</v>
      </c>
      <c r="H8" s="4">
        <v>20418678431</v>
      </c>
    </row>
    <row r="9" spans="2:8" ht="12.95" customHeight="1" x14ac:dyDescent="0.2">
      <c r="B9" s="18" t="s">
        <v>122</v>
      </c>
      <c r="C9" s="4">
        <v>56533</v>
      </c>
      <c r="D9" s="4">
        <v>1599270404</v>
      </c>
      <c r="E9" s="23">
        <v>265587</v>
      </c>
      <c r="F9" s="23">
        <v>15430918129</v>
      </c>
      <c r="G9" s="4">
        <v>322120</v>
      </c>
      <c r="H9" s="4">
        <v>17030188533</v>
      </c>
    </row>
    <row r="10" spans="2:8" ht="12.95" customHeight="1" x14ac:dyDescent="0.2">
      <c r="B10" s="18" t="s">
        <v>123</v>
      </c>
      <c r="C10" s="4">
        <v>62979</v>
      </c>
      <c r="D10" s="4">
        <v>1780102540</v>
      </c>
      <c r="E10" s="23">
        <v>295120</v>
      </c>
      <c r="F10" s="23">
        <v>21019198871</v>
      </c>
      <c r="G10" s="4">
        <v>358099</v>
      </c>
      <c r="H10" s="4">
        <v>22799301411</v>
      </c>
    </row>
    <row r="11" spans="2:8" ht="12.95" customHeight="1" x14ac:dyDescent="0.2">
      <c r="B11" s="18" t="s">
        <v>124</v>
      </c>
      <c r="C11" s="4">
        <v>55751</v>
      </c>
      <c r="D11" s="4">
        <v>1393206564</v>
      </c>
      <c r="E11" s="23">
        <v>278515</v>
      </c>
      <c r="F11" s="23">
        <v>19865118301</v>
      </c>
      <c r="G11" s="4">
        <v>334266</v>
      </c>
      <c r="H11" s="4">
        <v>21258324865</v>
      </c>
    </row>
    <row r="12" spans="2:8" ht="12.95" customHeight="1" x14ac:dyDescent="0.2">
      <c r="B12" s="18" t="s">
        <v>125</v>
      </c>
      <c r="C12" s="4">
        <v>60794</v>
      </c>
      <c r="D12" s="4">
        <v>1602482975</v>
      </c>
      <c r="E12" s="23">
        <v>305663</v>
      </c>
      <c r="F12" s="23">
        <v>20470603591</v>
      </c>
      <c r="G12" s="4">
        <v>366457</v>
      </c>
      <c r="H12" s="4">
        <v>22073086566</v>
      </c>
    </row>
    <row r="13" spans="2:8" ht="12.95" customHeight="1" x14ac:dyDescent="0.2">
      <c r="B13" s="18" t="s">
        <v>126</v>
      </c>
      <c r="C13" s="4">
        <v>59313</v>
      </c>
      <c r="D13" s="4">
        <v>1494021948</v>
      </c>
      <c r="E13" s="23">
        <v>295892</v>
      </c>
      <c r="F13" s="23">
        <v>22158276936</v>
      </c>
      <c r="G13" s="4">
        <v>355205</v>
      </c>
      <c r="H13" s="4">
        <v>23652298884</v>
      </c>
    </row>
    <row r="14" spans="2:8" ht="12.95" customHeight="1" x14ac:dyDescent="0.2">
      <c r="B14" s="18" t="s">
        <v>127</v>
      </c>
      <c r="C14" s="4">
        <v>61073</v>
      </c>
      <c r="D14" s="4">
        <v>1539759292</v>
      </c>
      <c r="E14" s="23">
        <v>296689</v>
      </c>
      <c r="F14" s="23">
        <v>22527550419</v>
      </c>
      <c r="G14" s="4">
        <v>357762</v>
      </c>
      <c r="H14" s="4">
        <v>24067309711</v>
      </c>
    </row>
    <row r="15" spans="2:8" ht="12.95" customHeight="1" x14ac:dyDescent="0.2">
      <c r="B15" s="18" t="s">
        <v>128</v>
      </c>
      <c r="C15" s="4">
        <v>65135</v>
      </c>
      <c r="D15" s="4">
        <v>1600292101</v>
      </c>
      <c r="E15" s="23">
        <v>288872</v>
      </c>
      <c r="F15" s="23">
        <v>18761651867</v>
      </c>
      <c r="G15" s="4">
        <v>354007</v>
      </c>
      <c r="H15" s="4">
        <v>20361943968</v>
      </c>
    </row>
    <row r="16" spans="2:8" ht="12.95" customHeight="1" x14ac:dyDescent="0.2">
      <c r="B16" s="18" t="s">
        <v>129</v>
      </c>
      <c r="C16" s="4">
        <v>66592</v>
      </c>
      <c r="D16" s="4">
        <v>1661549189</v>
      </c>
      <c r="E16" s="23">
        <v>293004</v>
      </c>
      <c r="F16" s="23">
        <v>22778651688</v>
      </c>
      <c r="G16" s="4">
        <v>359596</v>
      </c>
      <c r="H16" s="4">
        <v>24440200877</v>
      </c>
    </row>
    <row r="17" spans="2:11" ht="12.95" customHeight="1" x14ac:dyDescent="0.2">
      <c r="B17" s="18" t="s">
        <v>130</v>
      </c>
      <c r="C17" s="4">
        <v>72348</v>
      </c>
      <c r="D17" s="4">
        <v>1983810423</v>
      </c>
      <c r="E17" s="23">
        <v>302507</v>
      </c>
      <c r="F17" s="23">
        <v>19942640638</v>
      </c>
      <c r="G17" s="4">
        <v>374855</v>
      </c>
      <c r="H17" s="4">
        <v>21926451061</v>
      </c>
    </row>
    <row r="18" spans="2:11" ht="12.95" customHeight="1" x14ac:dyDescent="0.2">
      <c r="B18" s="18" t="s">
        <v>131</v>
      </c>
      <c r="C18" s="4">
        <v>71468</v>
      </c>
      <c r="D18" s="4">
        <v>1751932257</v>
      </c>
      <c r="E18" s="23">
        <v>296868</v>
      </c>
      <c r="F18" s="23">
        <v>27892516603</v>
      </c>
      <c r="G18" s="4">
        <v>368336</v>
      </c>
      <c r="H18" s="4">
        <v>29644448860</v>
      </c>
      <c r="J18" s="103"/>
      <c r="K18" s="103"/>
    </row>
    <row r="19" spans="2:11" ht="12.95" customHeight="1" x14ac:dyDescent="0.2">
      <c r="B19" s="18" t="s">
        <v>132</v>
      </c>
      <c r="C19" s="4">
        <v>76319</v>
      </c>
      <c r="D19" s="4">
        <v>1743712502</v>
      </c>
      <c r="E19" s="23">
        <v>290161</v>
      </c>
      <c r="F19" s="23">
        <v>26571501825</v>
      </c>
      <c r="G19" s="4">
        <v>366480</v>
      </c>
      <c r="H19" s="4">
        <v>28315214327</v>
      </c>
    </row>
    <row r="20" spans="2:11" ht="12.95" customHeight="1" x14ac:dyDescent="0.2">
      <c r="B20" s="9" t="s">
        <v>73</v>
      </c>
      <c r="C20" s="10">
        <f>SUM(C8:C19)</f>
        <v>765718</v>
      </c>
      <c r="D20" s="10">
        <f>SUM(D8:D19)</f>
        <v>19681328705</v>
      </c>
      <c r="E20" s="28">
        <f t="shared" ref="E20:F20" si="0">SUM(E8:E19)</f>
        <v>3469771</v>
      </c>
      <c r="F20" s="28">
        <f t="shared" si="0"/>
        <v>256306118789</v>
      </c>
      <c r="G20" s="10">
        <f>SUM(G8:G19)</f>
        <v>4235489</v>
      </c>
      <c r="H20" s="10">
        <f>SUM(H8:H19)</f>
        <v>275987447494</v>
      </c>
    </row>
    <row r="21" spans="2:11" ht="12.95" customHeight="1" x14ac:dyDescent="0.2">
      <c r="B21" s="18" t="s">
        <v>43</v>
      </c>
      <c r="C21" s="4"/>
      <c r="D21" s="4"/>
      <c r="E21" s="4"/>
      <c r="F21" s="4"/>
      <c r="G21" s="4"/>
      <c r="H21" s="4"/>
    </row>
    <row r="22" spans="2:11" s="43" customFormat="1" ht="12.95" customHeight="1" x14ac:dyDescent="0.2">
      <c r="B22" s="18"/>
      <c r="C22" s="4"/>
      <c r="D22" s="4"/>
      <c r="E22" s="4"/>
      <c r="F22" s="4"/>
      <c r="G22" s="4"/>
      <c r="H22" s="4"/>
    </row>
    <row r="24" spans="2:11" ht="12.95" customHeight="1" x14ac:dyDescent="0.2">
      <c r="B24" s="16" t="s">
        <v>60</v>
      </c>
    </row>
    <row r="46" spans="2:2" ht="12.95" customHeight="1" x14ac:dyDescent="0.2">
      <c r="B46" s="16" t="s">
        <v>22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workbookViewId="0">
      <selection activeCell="C46" sqref="C46"/>
    </sheetView>
  </sheetViews>
  <sheetFormatPr defaultRowHeight="12.95" customHeight="1" x14ac:dyDescent="0.2"/>
  <cols>
    <col min="1" max="1" width="16.33203125" style="56" customWidth="1"/>
    <col min="2" max="2" width="24.83203125" style="56" customWidth="1"/>
    <col min="3" max="3" width="39.5" style="56" customWidth="1"/>
    <col min="4" max="4" width="29.1640625" style="56" customWidth="1"/>
    <col min="5" max="5" width="12.6640625" style="56" customWidth="1"/>
    <col min="6" max="7" width="9.1640625" style="56" customWidth="1"/>
    <col min="8" max="10" width="13.6640625" style="56" customWidth="1"/>
    <col min="11" max="16384" width="9.33203125" style="56"/>
  </cols>
  <sheetData>
    <row r="3" spans="1:6" ht="15" x14ac:dyDescent="0.25">
      <c r="A3" s="37" t="s">
        <v>136</v>
      </c>
      <c r="B3" s="104"/>
      <c r="C3" s="104"/>
      <c r="D3" s="104"/>
      <c r="E3" s="59"/>
      <c r="F3" s="59"/>
    </row>
    <row r="5" spans="1:6" ht="11.25" x14ac:dyDescent="0.2">
      <c r="A5" s="108" t="s">
        <v>21</v>
      </c>
      <c r="B5" s="110" t="s">
        <v>73</v>
      </c>
      <c r="C5" s="110"/>
    </row>
    <row r="6" spans="1:6" ht="11.25" x14ac:dyDescent="0.2">
      <c r="A6" s="109"/>
      <c r="B6" s="58" t="s">
        <v>152</v>
      </c>
      <c r="C6" s="57" t="s">
        <v>153</v>
      </c>
    </row>
    <row r="7" spans="1:6" ht="11.25" x14ac:dyDescent="0.2">
      <c r="A7" s="61">
        <v>42005</v>
      </c>
      <c r="B7" s="62">
        <v>19220610</v>
      </c>
      <c r="C7" s="62">
        <v>117746193371</v>
      </c>
    </row>
    <row r="8" spans="1:6" ht="11.25" x14ac:dyDescent="0.2">
      <c r="A8" s="61">
        <v>42036</v>
      </c>
      <c r="B8" s="62">
        <v>19222624</v>
      </c>
      <c r="C8" s="62">
        <v>114441111216</v>
      </c>
    </row>
    <row r="9" spans="1:6" ht="11.25" x14ac:dyDescent="0.2">
      <c r="A9" s="61">
        <v>42064</v>
      </c>
      <c r="B9" s="62">
        <v>21268974</v>
      </c>
      <c r="C9" s="62">
        <v>129454132390</v>
      </c>
    </row>
    <row r="10" spans="1:6" ht="11.25" x14ac:dyDescent="0.2">
      <c r="A10" s="61">
        <v>42095</v>
      </c>
      <c r="B10" s="62">
        <v>20706860</v>
      </c>
      <c r="C10" s="62">
        <v>120641602223</v>
      </c>
    </row>
    <row r="11" spans="1:6" ht="11.25" x14ac:dyDescent="0.2">
      <c r="A11" s="61">
        <v>42125</v>
      </c>
      <c r="B11" s="62">
        <v>20712268</v>
      </c>
      <c r="C11" s="62">
        <v>118288066919</v>
      </c>
    </row>
    <row r="12" spans="1:6" ht="11.25" x14ac:dyDescent="0.2">
      <c r="A12" s="61">
        <v>42156</v>
      </c>
      <c r="B12" s="62">
        <v>21645519</v>
      </c>
      <c r="C12" s="62">
        <v>131829213732</v>
      </c>
    </row>
    <row r="13" spans="1:6" ht="11.25" x14ac:dyDescent="0.2">
      <c r="A13" s="61">
        <v>42186</v>
      </c>
      <c r="B13" s="62">
        <v>22284524</v>
      </c>
      <c r="C13" s="62">
        <v>150111362301</v>
      </c>
    </row>
    <row r="14" spans="1:6" ht="11.25" x14ac:dyDescent="0.2">
      <c r="A14" s="61">
        <v>42217</v>
      </c>
      <c r="B14" s="62">
        <v>20290763</v>
      </c>
      <c r="C14" s="62">
        <v>118997367052</v>
      </c>
    </row>
    <row r="15" spans="1:6" ht="11.25" x14ac:dyDescent="0.2">
      <c r="A15" s="61">
        <v>42248</v>
      </c>
      <c r="B15" s="62">
        <v>21713845</v>
      </c>
      <c r="C15" s="62">
        <v>136632827175</v>
      </c>
    </row>
    <row r="16" spans="1:6" ht="11.25" x14ac:dyDescent="0.2">
      <c r="A16" s="61">
        <v>42278</v>
      </c>
      <c r="B16" s="62">
        <v>21644419</v>
      </c>
      <c r="C16" s="62">
        <v>127247829387</v>
      </c>
    </row>
    <row r="17" spans="1:3" ht="11.25" x14ac:dyDescent="0.2">
      <c r="A17" s="61">
        <v>42309</v>
      </c>
      <c r="B17" s="62">
        <v>21963607</v>
      </c>
      <c r="C17" s="62">
        <v>125276171726</v>
      </c>
    </row>
    <row r="18" spans="1:3" ht="11.25" x14ac:dyDescent="0.2">
      <c r="A18" s="63">
        <v>42339</v>
      </c>
      <c r="B18" s="62">
        <v>23310223</v>
      </c>
      <c r="C18" s="62">
        <v>160656578163</v>
      </c>
    </row>
    <row r="19" spans="1:3" ht="11.25" x14ac:dyDescent="0.2">
      <c r="A19" s="61">
        <v>42370</v>
      </c>
      <c r="B19" s="62">
        <v>19572521</v>
      </c>
      <c r="C19" s="62">
        <v>111090376248</v>
      </c>
    </row>
    <row r="20" spans="1:3" ht="11.25" x14ac:dyDescent="0.2">
      <c r="A20" s="61">
        <v>42401</v>
      </c>
      <c r="B20" s="62">
        <v>20759023</v>
      </c>
      <c r="C20" s="62">
        <v>116378446595</v>
      </c>
    </row>
    <row r="21" spans="1:3" ht="11.25" x14ac:dyDescent="0.2">
      <c r="A21" s="61">
        <v>42430</v>
      </c>
      <c r="B21" s="62">
        <v>21787052</v>
      </c>
      <c r="C21" s="62">
        <v>131584930167</v>
      </c>
    </row>
    <row r="22" spans="1:3" ht="11.25" x14ac:dyDescent="0.2">
      <c r="A22" s="61">
        <v>42461</v>
      </c>
      <c r="B22" s="62">
        <v>22104496</v>
      </c>
      <c r="C22" s="62">
        <v>124543079861</v>
      </c>
    </row>
    <row r="23" spans="1:3" ht="11.25" x14ac:dyDescent="0.2">
      <c r="A23" s="61">
        <v>42491</v>
      </c>
      <c r="B23" s="62">
        <v>22734115</v>
      </c>
      <c r="C23" s="62">
        <v>126918216740</v>
      </c>
    </row>
    <row r="24" spans="1:3" ht="11.25" x14ac:dyDescent="0.2">
      <c r="A24" s="61">
        <v>42522</v>
      </c>
      <c r="B24" s="62">
        <v>22591351</v>
      </c>
      <c r="C24" s="62">
        <v>133149960530</v>
      </c>
    </row>
    <row r="25" spans="1:3" ht="11.25" x14ac:dyDescent="0.2">
      <c r="A25" s="61">
        <v>42552</v>
      </c>
      <c r="B25" s="62">
        <v>22761999</v>
      </c>
      <c r="C25" s="62">
        <v>134714118502</v>
      </c>
    </row>
    <row r="26" spans="1:3" ht="11.25" x14ac:dyDescent="0.2">
      <c r="A26" s="61">
        <v>42583</v>
      </c>
      <c r="B26" s="62">
        <v>23124542</v>
      </c>
      <c r="C26" s="62">
        <v>134633288535</v>
      </c>
    </row>
    <row r="27" spans="1:3" ht="11.25" x14ac:dyDescent="0.2">
      <c r="A27" s="61">
        <v>42614</v>
      </c>
      <c r="B27" s="62">
        <v>22597018</v>
      </c>
      <c r="C27" s="62">
        <v>140121857616</v>
      </c>
    </row>
    <row r="28" spans="1:3" ht="11.25" x14ac:dyDescent="0.2">
      <c r="A28" s="61">
        <v>42644</v>
      </c>
      <c r="B28" s="62">
        <v>22781413</v>
      </c>
      <c r="C28" s="62">
        <v>129746620058</v>
      </c>
    </row>
    <row r="29" spans="1:3" ht="11.25" x14ac:dyDescent="0.2">
      <c r="A29" s="61">
        <v>42675</v>
      </c>
      <c r="B29" s="62">
        <v>22468079</v>
      </c>
      <c r="C29" s="62">
        <v>130521661308</v>
      </c>
    </row>
    <row r="30" spans="1:3" ht="11.25" x14ac:dyDescent="0.2">
      <c r="A30" s="63">
        <v>42705</v>
      </c>
      <c r="B30" s="62">
        <v>22513391</v>
      </c>
      <c r="C30" s="62">
        <v>130853448053</v>
      </c>
    </row>
    <row r="31" spans="1:3" ht="11.25" x14ac:dyDescent="0.2">
      <c r="A31" s="61">
        <v>42736</v>
      </c>
      <c r="B31" s="62">
        <v>20955308</v>
      </c>
      <c r="C31" s="62">
        <v>122855794030</v>
      </c>
    </row>
    <row r="32" spans="1:3" ht="11.25" x14ac:dyDescent="0.2">
      <c r="A32" s="61">
        <v>42767</v>
      </c>
      <c r="B32" s="62">
        <v>21461617</v>
      </c>
      <c r="C32" s="62">
        <v>123603229830</v>
      </c>
    </row>
    <row r="33" spans="1:5" ht="11.25" x14ac:dyDescent="0.2">
      <c r="A33" s="61">
        <v>42795</v>
      </c>
      <c r="B33" s="62">
        <v>23269404</v>
      </c>
      <c r="C33" s="62">
        <v>131528207018</v>
      </c>
    </row>
    <row r="34" spans="1:5" ht="11.25" x14ac:dyDescent="0.2">
      <c r="A34" s="61">
        <v>42826</v>
      </c>
      <c r="B34" s="62">
        <v>21975919</v>
      </c>
      <c r="C34" s="62">
        <v>116406144000</v>
      </c>
    </row>
    <row r="35" spans="1:5" ht="11.25" x14ac:dyDescent="0.2">
      <c r="A35" s="61">
        <v>42856</v>
      </c>
      <c r="B35" s="62">
        <v>23762893</v>
      </c>
      <c r="C35" s="62">
        <v>127640301569</v>
      </c>
    </row>
    <row r="36" spans="1:5" ht="11.25" x14ac:dyDescent="0.2">
      <c r="A36" s="61">
        <v>42887</v>
      </c>
      <c r="B36" s="62">
        <v>23056687</v>
      </c>
      <c r="C36" s="62">
        <v>132477081553</v>
      </c>
    </row>
    <row r="37" spans="1:5" ht="11.25" x14ac:dyDescent="0.2">
      <c r="A37" s="61">
        <v>42917</v>
      </c>
      <c r="B37" s="62">
        <v>23665466</v>
      </c>
      <c r="C37" s="62">
        <v>139646263894</v>
      </c>
    </row>
    <row r="38" spans="1:5" ht="11.25" x14ac:dyDescent="0.2">
      <c r="A38" s="61">
        <v>42948</v>
      </c>
      <c r="B38" s="62">
        <v>23624678</v>
      </c>
      <c r="C38" s="62">
        <v>133973176746</v>
      </c>
    </row>
    <row r="39" spans="1:5" ht="11.25" x14ac:dyDescent="0.2">
      <c r="A39" s="61">
        <v>42979</v>
      </c>
      <c r="B39" s="62">
        <v>23058372</v>
      </c>
      <c r="C39" s="62">
        <v>133587855297</v>
      </c>
    </row>
    <row r="40" spans="1:5" ht="11.25" x14ac:dyDescent="0.2">
      <c r="A40" s="61">
        <v>43009</v>
      </c>
      <c r="B40" s="62">
        <v>23944573</v>
      </c>
      <c r="C40" s="62">
        <v>133678509664</v>
      </c>
    </row>
    <row r="41" spans="1:5" ht="11.25" x14ac:dyDescent="0.2">
      <c r="A41" s="63">
        <v>43040</v>
      </c>
      <c r="B41" s="62">
        <v>23435554</v>
      </c>
      <c r="C41" s="62">
        <v>146779437330</v>
      </c>
    </row>
    <row r="42" spans="1:5" ht="11.25" x14ac:dyDescent="0.2">
      <c r="A42" s="64">
        <v>43070</v>
      </c>
      <c r="B42" s="65">
        <v>24037316</v>
      </c>
      <c r="C42" s="65">
        <v>142549286593</v>
      </c>
    </row>
    <row r="43" spans="1:5" ht="11.25" x14ac:dyDescent="0.2">
      <c r="A43" s="60" t="s">
        <v>43</v>
      </c>
    </row>
    <row r="46" spans="1:5" ht="12.95" customHeight="1" x14ac:dyDescent="0.25">
      <c r="B46" s="37" t="s">
        <v>70</v>
      </c>
      <c r="C46" s="104"/>
      <c r="D46" s="104"/>
      <c r="E46" s="59"/>
    </row>
    <row r="49" spans="3:4" ht="11.25" x14ac:dyDescent="0.2">
      <c r="C49" s="4"/>
      <c r="D49" s="4"/>
    </row>
    <row r="50" spans="3:4" ht="11.25" x14ac:dyDescent="0.2">
      <c r="C50" s="47"/>
      <c r="D50" s="47"/>
    </row>
    <row r="51" spans="3:4" ht="11.25" x14ac:dyDescent="0.2">
      <c r="C51" s="66"/>
      <c r="D51" s="66"/>
    </row>
  </sheetData>
  <mergeCells count="2">
    <mergeCell ref="A5:A6"/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showGridLines="0" zoomScale="140" zoomScaleNormal="140" workbookViewId="0">
      <selection activeCell="I25" sqref="I25"/>
    </sheetView>
  </sheetViews>
  <sheetFormatPr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8" ht="15.75" x14ac:dyDescent="0.25">
      <c r="B2" s="14" t="s">
        <v>86</v>
      </c>
    </row>
    <row r="3" spans="2:8" ht="12.95" customHeight="1" x14ac:dyDescent="0.25">
      <c r="B3" s="14"/>
    </row>
    <row r="5" spans="2:8" ht="12.95" customHeight="1" x14ac:dyDescent="0.2">
      <c r="B5" s="108" t="s">
        <v>21</v>
      </c>
      <c r="C5" s="110" t="s">
        <v>44</v>
      </c>
      <c r="D5" s="110"/>
      <c r="E5" s="113" t="s">
        <v>25</v>
      </c>
      <c r="F5" s="113"/>
      <c r="G5" s="110" t="s">
        <v>73</v>
      </c>
      <c r="H5" s="110"/>
    </row>
    <row r="6" spans="2:8" ht="22.5" x14ac:dyDescent="0.2">
      <c r="B6" s="114"/>
      <c r="C6" s="7" t="s">
        <v>102</v>
      </c>
      <c r="D6" s="7" t="s">
        <v>42</v>
      </c>
      <c r="E6" s="22" t="s">
        <v>102</v>
      </c>
      <c r="F6" s="22" t="s">
        <v>42</v>
      </c>
      <c r="G6" s="7" t="s">
        <v>102</v>
      </c>
      <c r="H6" s="7" t="s">
        <v>104</v>
      </c>
    </row>
    <row r="7" spans="2:8" ht="12.95" customHeight="1" x14ac:dyDescent="0.2">
      <c r="B7" s="18" t="s">
        <v>121</v>
      </c>
      <c r="C7" s="4">
        <v>10821125</v>
      </c>
      <c r="D7" s="4">
        <v>8759810238</v>
      </c>
      <c r="E7" s="23">
        <v>10134183</v>
      </c>
      <c r="F7" s="23">
        <v>114095983792</v>
      </c>
      <c r="G7" s="4">
        <f t="shared" ref="G7:G18" si="0">C7+E7</f>
        <v>20955308</v>
      </c>
      <c r="H7" s="4">
        <f t="shared" ref="H7:H18" si="1">D7+F7</f>
        <v>122855794030</v>
      </c>
    </row>
    <row r="8" spans="2:8" ht="12.95" customHeight="1" x14ac:dyDescent="0.2">
      <c r="B8" s="18" t="s">
        <v>122</v>
      </c>
      <c r="C8" s="4">
        <v>10691499</v>
      </c>
      <c r="D8" s="4">
        <v>9038336588</v>
      </c>
      <c r="E8" s="23">
        <v>10770118</v>
      </c>
      <c r="F8" s="23">
        <v>114564893242</v>
      </c>
      <c r="G8" s="4">
        <f t="shared" si="0"/>
        <v>21461617</v>
      </c>
      <c r="H8" s="4">
        <f t="shared" si="1"/>
        <v>123603229830</v>
      </c>
    </row>
    <row r="9" spans="2:8" ht="12.95" customHeight="1" x14ac:dyDescent="0.2">
      <c r="B9" s="18" t="s">
        <v>123</v>
      </c>
      <c r="C9" s="4">
        <v>11835240</v>
      </c>
      <c r="D9" s="4">
        <v>10029907827</v>
      </c>
      <c r="E9" s="23">
        <v>11434164</v>
      </c>
      <c r="F9" s="23">
        <v>121498299191</v>
      </c>
      <c r="G9" s="4">
        <f t="shared" si="0"/>
        <v>23269404</v>
      </c>
      <c r="H9" s="4">
        <f t="shared" si="1"/>
        <v>131528207018</v>
      </c>
    </row>
    <row r="10" spans="2:8" ht="12.95" customHeight="1" x14ac:dyDescent="0.2">
      <c r="B10" s="18" t="s">
        <v>124</v>
      </c>
      <c r="C10" s="4">
        <v>10949115</v>
      </c>
      <c r="D10" s="4">
        <v>8956813346</v>
      </c>
      <c r="E10" s="23">
        <v>11026804</v>
      </c>
      <c r="F10" s="23">
        <v>107449330654</v>
      </c>
      <c r="G10" s="4">
        <f t="shared" si="0"/>
        <v>21975919</v>
      </c>
      <c r="H10" s="4">
        <f t="shared" si="1"/>
        <v>116406144000</v>
      </c>
    </row>
    <row r="11" spans="2:8" ht="12.95" customHeight="1" x14ac:dyDescent="0.2">
      <c r="B11" s="18" t="s">
        <v>125</v>
      </c>
      <c r="C11" s="4">
        <v>11627274</v>
      </c>
      <c r="D11" s="4">
        <v>9749173580</v>
      </c>
      <c r="E11" s="23">
        <v>12135619</v>
      </c>
      <c r="F11" s="23">
        <v>117891127989</v>
      </c>
      <c r="G11" s="4">
        <f t="shared" si="0"/>
        <v>23762893</v>
      </c>
      <c r="H11" s="4">
        <f t="shared" si="1"/>
        <v>127640301569</v>
      </c>
    </row>
    <row r="12" spans="2:8" ht="12.95" customHeight="1" x14ac:dyDescent="0.2">
      <c r="B12" s="18" t="s">
        <v>126</v>
      </c>
      <c r="C12" s="4">
        <v>11433529</v>
      </c>
      <c r="D12" s="4">
        <v>9336933367</v>
      </c>
      <c r="E12" s="23">
        <v>11623158</v>
      </c>
      <c r="F12" s="23">
        <v>123140148186</v>
      </c>
      <c r="G12" s="4">
        <f t="shared" si="0"/>
        <v>23056687</v>
      </c>
      <c r="H12" s="4">
        <f t="shared" si="1"/>
        <v>132477081553</v>
      </c>
    </row>
    <row r="13" spans="2:8" ht="12.95" customHeight="1" x14ac:dyDescent="0.2">
      <c r="B13" s="18" t="s">
        <v>127</v>
      </c>
      <c r="C13" s="4">
        <v>11531243</v>
      </c>
      <c r="D13" s="4">
        <v>9936326981</v>
      </c>
      <c r="E13" s="23">
        <v>12134223</v>
      </c>
      <c r="F13" s="23">
        <v>129709936913</v>
      </c>
      <c r="G13" s="4">
        <f t="shared" si="0"/>
        <v>23665466</v>
      </c>
      <c r="H13" s="4">
        <f t="shared" si="1"/>
        <v>139646263894</v>
      </c>
    </row>
    <row r="14" spans="2:8" ht="12.95" customHeight="1" x14ac:dyDescent="0.2">
      <c r="B14" s="18" t="s">
        <v>128</v>
      </c>
      <c r="C14" s="4">
        <v>11112689</v>
      </c>
      <c r="D14" s="4">
        <v>9030248875</v>
      </c>
      <c r="E14" s="23">
        <v>12511989</v>
      </c>
      <c r="F14" s="23">
        <v>124942927871</v>
      </c>
      <c r="G14" s="4">
        <f t="shared" si="0"/>
        <v>23624678</v>
      </c>
      <c r="H14" s="4">
        <f t="shared" si="1"/>
        <v>133973176746</v>
      </c>
    </row>
    <row r="15" spans="2:8" ht="12.95" customHeight="1" x14ac:dyDescent="0.2">
      <c r="B15" s="18" t="s">
        <v>129</v>
      </c>
      <c r="C15" s="4">
        <v>11707952</v>
      </c>
      <c r="D15" s="4">
        <v>9543758099</v>
      </c>
      <c r="E15" s="23">
        <v>11350420</v>
      </c>
      <c r="F15" s="23">
        <v>124044097198</v>
      </c>
      <c r="G15" s="4">
        <f t="shared" si="0"/>
        <v>23058372</v>
      </c>
      <c r="H15" s="4">
        <f t="shared" si="1"/>
        <v>133587855297</v>
      </c>
    </row>
    <row r="16" spans="2:8" ht="12.95" customHeight="1" x14ac:dyDescent="0.2">
      <c r="B16" s="18" t="s">
        <v>130</v>
      </c>
      <c r="C16" s="4">
        <v>12120155</v>
      </c>
      <c r="D16" s="4">
        <v>10233352453</v>
      </c>
      <c r="E16" s="23">
        <v>11824418</v>
      </c>
      <c r="F16" s="23">
        <v>123445157211</v>
      </c>
      <c r="G16" s="4">
        <f t="shared" si="0"/>
        <v>23944573</v>
      </c>
      <c r="H16" s="4">
        <f t="shared" si="1"/>
        <v>133678509664</v>
      </c>
    </row>
    <row r="17" spans="2:10" ht="12.95" customHeight="1" x14ac:dyDescent="0.2">
      <c r="B17" s="18" t="s">
        <v>131</v>
      </c>
      <c r="C17" s="4">
        <v>11802100</v>
      </c>
      <c r="D17" s="4">
        <v>10595931272</v>
      </c>
      <c r="E17" s="23">
        <v>11633454</v>
      </c>
      <c r="F17" s="23">
        <v>136183506058</v>
      </c>
      <c r="G17" s="4">
        <f t="shared" si="0"/>
        <v>23435554</v>
      </c>
      <c r="H17" s="4">
        <f t="shared" si="1"/>
        <v>146779437330</v>
      </c>
    </row>
    <row r="18" spans="2:10" ht="12.95" customHeight="1" x14ac:dyDescent="0.2">
      <c r="B18" s="18" t="s">
        <v>132</v>
      </c>
      <c r="C18" s="4">
        <v>11800187</v>
      </c>
      <c r="D18" s="4">
        <v>10724904362</v>
      </c>
      <c r="E18" s="23">
        <v>12237129</v>
      </c>
      <c r="F18" s="23">
        <v>131824382231</v>
      </c>
      <c r="G18" s="4">
        <f t="shared" si="0"/>
        <v>24037316</v>
      </c>
      <c r="H18" s="4">
        <f t="shared" si="1"/>
        <v>142549286593</v>
      </c>
    </row>
    <row r="19" spans="2:10" ht="12.95" customHeight="1" x14ac:dyDescent="0.2">
      <c r="B19" s="9" t="s">
        <v>73</v>
      </c>
      <c r="C19" s="10">
        <f t="shared" ref="C19:H19" si="2">SUM(C7:C18)</f>
        <v>137432108</v>
      </c>
      <c r="D19" s="10">
        <f t="shared" si="2"/>
        <v>115935496988</v>
      </c>
      <c r="E19" s="28">
        <f t="shared" si="2"/>
        <v>138815679</v>
      </c>
      <c r="F19" s="28">
        <f t="shared" si="2"/>
        <v>1468789790536</v>
      </c>
      <c r="G19" s="10">
        <f t="shared" si="2"/>
        <v>276247787</v>
      </c>
      <c r="H19" s="10">
        <f t="shared" si="2"/>
        <v>1584725287524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  <c r="I21" s="43"/>
      <c r="J21" s="43"/>
    </row>
    <row r="22" spans="2:10" ht="12.95" customHeight="1" x14ac:dyDescent="0.2">
      <c r="C22" s="4"/>
      <c r="D22" s="4"/>
      <c r="E22" s="4"/>
      <c r="F22" s="4" t="s">
        <v>40</v>
      </c>
      <c r="G22" s="4"/>
      <c r="H22" s="4"/>
    </row>
    <row r="23" spans="2:10" ht="12.95" customHeight="1" x14ac:dyDescent="0.2">
      <c r="B23" s="16" t="s">
        <v>71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45" spans="2:2" ht="12.95" customHeight="1" x14ac:dyDescent="0.2">
      <c r="B45" s="16" t="s">
        <v>72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50" zoomScaleNormal="150" workbookViewId="0">
      <selection activeCell="C18" sqref="C18"/>
    </sheetView>
  </sheetViews>
  <sheetFormatPr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8" ht="15.75" x14ac:dyDescent="0.25">
      <c r="B2" s="14" t="s">
        <v>87</v>
      </c>
    </row>
    <row r="3" spans="2:8" ht="12.95" customHeight="1" x14ac:dyDescent="0.2">
      <c r="B3" s="5" t="s">
        <v>85</v>
      </c>
    </row>
    <row r="4" spans="2:8" ht="12.95" customHeight="1" x14ac:dyDescent="0.2">
      <c r="G4" s="105"/>
      <c r="H4" s="105"/>
    </row>
    <row r="5" spans="2:8" ht="12.95" customHeight="1" x14ac:dyDescent="0.2">
      <c r="B5" s="108" t="s">
        <v>21</v>
      </c>
      <c r="C5" s="110" t="s">
        <v>44</v>
      </c>
      <c r="D5" s="110"/>
      <c r="E5" s="113" t="s">
        <v>25</v>
      </c>
      <c r="F5" s="113"/>
      <c r="G5" s="110" t="s">
        <v>73</v>
      </c>
      <c r="H5" s="110"/>
    </row>
    <row r="6" spans="2:8" ht="22.5" x14ac:dyDescent="0.2">
      <c r="B6" s="114"/>
      <c r="C6" s="7" t="s">
        <v>102</v>
      </c>
      <c r="D6" s="7" t="s">
        <v>42</v>
      </c>
      <c r="E6" s="22" t="s">
        <v>102</v>
      </c>
      <c r="F6" s="22" t="s">
        <v>42</v>
      </c>
      <c r="G6" s="7" t="s">
        <v>102</v>
      </c>
      <c r="H6" s="7" t="s">
        <v>42</v>
      </c>
    </row>
    <row r="7" spans="2:8" ht="12.95" customHeight="1" x14ac:dyDescent="0.2">
      <c r="B7" s="18" t="s">
        <v>121</v>
      </c>
      <c r="C7" s="4">
        <v>40376</v>
      </c>
      <c r="D7" s="4">
        <v>1135300313</v>
      </c>
      <c r="E7" s="23">
        <v>12053</v>
      </c>
      <c r="F7" s="23">
        <v>3937793509</v>
      </c>
      <c r="G7" s="4">
        <f t="shared" ref="G7:G18" si="0">C7+E7</f>
        <v>52429</v>
      </c>
      <c r="H7" s="4">
        <f t="shared" ref="H7:H18" si="1">D7+F7</f>
        <v>5073093822</v>
      </c>
    </row>
    <row r="8" spans="2:8" ht="12.95" customHeight="1" x14ac:dyDescent="0.2">
      <c r="B8" s="18" t="s">
        <v>122</v>
      </c>
      <c r="C8" s="4">
        <v>40057</v>
      </c>
      <c r="D8" s="4">
        <v>1224434096</v>
      </c>
      <c r="E8" s="23">
        <v>12283</v>
      </c>
      <c r="F8" s="23">
        <v>2639575505</v>
      </c>
      <c r="G8" s="4">
        <f t="shared" si="0"/>
        <v>52340</v>
      </c>
      <c r="H8" s="4">
        <f t="shared" si="1"/>
        <v>3864009601</v>
      </c>
    </row>
    <row r="9" spans="2:8" ht="12.95" customHeight="1" x14ac:dyDescent="0.2">
      <c r="B9" s="18" t="s">
        <v>123</v>
      </c>
      <c r="C9" s="4">
        <v>44115</v>
      </c>
      <c r="D9" s="4">
        <v>1401389552</v>
      </c>
      <c r="E9" s="23">
        <v>13960</v>
      </c>
      <c r="F9" s="23">
        <v>4561049602</v>
      </c>
      <c r="G9" s="4">
        <f t="shared" si="0"/>
        <v>58075</v>
      </c>
      <c r="H9" s="4">
        <f t="shared" si="1"/>
        <v>5962439154</v>
      </c>
    </row>
    <row r="10" spans="2:8" ht="12.95" customHeight="1" x14ac:dyDescent="0.2">
      <c r="B10" s="18" t="s">
        <v>124</v>
      </c>
      <c r="C10" s="4">
        <v>39490</v>
      </c>
      <c r="D10" s="4">
        <v>966688045</v>
      </c>
      <c r="E10" s="23">
        <v>13474</v>
      </c>
      <c r="F10" s="23">
        <v>4144967466</v>
      </c>
      <c r="G10" s="4">
        <f t="shared" si="0"/>
        <v>52964</v>
      </c>
      <c r="H10" s="4">
        <f t="shared" si="1"/>
        <v>5111655511</v>
      </c>
    </row>
    <row r="11" spans="2:8" ht="12.95" customHeight="1" x14ac:dyDescent="0.2">
      <c r="B11" s="18" t="s">
        <v>125</v>
      </c>
      <c r="C11" s="4">
        <v>41998</v>
      </c>
      <c r="D11" s="4">
        <v>1143393072</v>
      </c>
      <c r="E11" s="23">
        <v>14607</v>
      </c>
      <c r="F11" s="23">
        <v>3328224747</v>
      </c>
      <c r="G11" s="4">
        <f t="shared" si="0"/>
        <v>56605</v>
      </c>
      <c r="H11" s="4">
        <f t="shared" si="1"/>
        <v>4471617819</v>
      </c>
    </row>
    <row r="12" spans="2:8" ht="12.95" customHeight="1" x14ac:dyDescent="0.2">
      <c r="B12" s="18" t="s">
        <v>126</v>
      </c>
      <c r="C12" s="4">
        <v>40383</v>
      </c>
      <c r="D12" s="4">
        <v>1024385354</v>
      </c>
      <c r="E12" s="23">
        <v>14969</v>
      </c>
      <c r="F12" s="23">
        <v>4850235039</v>
      </c>
      <c r="G12" s="4">
        <f t="shared" si="0"/>
        <v>55352</v>
      </c>
      <c r="H12" s="4">
        <f t="shared" si="1"/>
        <v>5874620393</v>
      </c>
    </row>
    <row r="13" spans="2:8" ht="12.95" customHeight="1" x14ac:dyDescent="0.2">
      <c r="B13" s="18" t="s">
        <v>127</v>
      </c>
      <c r="C13" s="4">
        <v>41601</v>
      </c>
      <c r="D13" s="4">
        <v>1096580826</v>
      </c>
      <c r="E13" s="23">
        <v>13768</v>
      </c>
      <c r="F13" s="23">
        <v>5154194874</v>
      </c>
      <c r="G13" s="4">
        <f t="shared" si="0"/>
        <v>55369</v>
      </c>
      <c r="H13" s="4">
        <f t="shared" si="1"/>
        <v>6250775700</v>
      </c>
    </row>
    <row r="14" spans="2:8" ht="12.95" customHeight="1" x14ac:dyDescent="0.2">
      <c r="B14" s="18" t="s">
        <v>128</v>
      </c>
      <c r="C14" s="4">
        <v>45018</v>
      </c>
      <c r="D14" s="4">
        <v>1126059624</v>
      </c>
      <c r="E14" s="23">
        <v>15630</v>
      </c>
      <c r="F14" s="23">
        <v>3292051138</v>
      </c>
      <c r="G14" s="4">
        <f t="shared" si="0"/>
        <v>60648</v>
      </c>
      <c r="H14" s="4">
        <f t="shared" si="1"/>
        <v>4418110762</v>
      </c>
    </row>
    <row r="15" spans="2:8" ht="12.95" customHeight="1" x14ac:dyDescent="0.2">
      <c r="B15" s="18" t="s">
        <v>129</v>
      </c>
      <c r="C15" s="4">
        <v>45349</v>
      </c>
      <c r="D15" s="4">
        <v>1193097720</v>
      </c>
      <c r="E15" s="23">
        <v>14526</v>
      </c>
      <c r="F15" s="23">
        <v>5200048302</v>
      </c>
      <c r="G15" s="4">
        <f t="shared" si="0"/>
        <v>59875</v>
      </c>
      <c r="H15" s="4">
        <f t="shared" si="1"/>
        <v>6393146022</v>
      </c>
    </row>
    <row r="16" spans="2:8" ht="12.95" customHeight="1" x14ac:dyDescent="0.2">
      <c r="B16" s="18" t="s">
        <v>130</v>
      </c>
      <c r="C16" s="4">
        <v>50575</v>
      </c>
      <c r="D16" s="4">
        <v>1406219807</v>
      </c>
      <c r="E16" s="23">
        <v>14606</v>
      </c>
      <c r="F16" s="23">
        <v>3971579671</v>
      </c>
      <c r="G16" s="4">
        <f t="shared" si="0"/>
        <v>65181</v>
      </c>
      <c r="H16" s="4">
        <f t="shared" si="1"/>
        <v>5377799478</v>
      </c>
    </row>
    <row r="17" spans="2:10" ht="12.95" customHeight="1" x14ac:dyDescent="0.2">
      <c r="B17" s="18" t="s">
        <v>131</v>
      </c>
      <c r="C17" s="4">
        <v>48525</v>
      </c>
      <c r="D17" s="4">
        <v>1137652802</v>
      </c>
      <c r="E17" s="23">
        <v>14008</v>
      </c>
      <c r="F17" s="23">
        <v>9033220901</v>
      </c>
      <c r="G17" s="4">
        <f t="shared" si="0"/>
        <v>62533</v>
      </c>
      <c r="H17" s="4">
        <f t="shared" si="1"/>
        <v>10170873703</v>
      </c>
      <c r="J17" s="103"/>
    </row>
    <row r="18" spans="2:10" ht="12.95" customHeight="1" x14ac:dyDescent="0.2">
      <c r="B18" s="18" t="s">
        <v>132</v>
      </c>
      <c r="C18" s="4">
        <v>50525</v>
      </c>
      <c r="D18" s="4">
        <v>1187024940</v>
      </c>
      <c r="E18" s="23">
        <v>13165</v>
      </c>
      <c r="F18" s="23">
        <v>6873537327</v>
      </c>
      <c r="G18" s="4">
        <f t="shared" si="0"/>
        <v>63690</v>
      </c>
      <c r="H18" s="4">
        <f t="shared" si="1"/>
        <v>8060562267</v>
      </c>
    </row>
    <row r="19" spans="2:10" ht="12.95" customHeight="1" x14ac:dyDescent="0.2">
      <c r="B19" s="9" t="s">
        <v>73</v>
      </c>
      <c r="C19" s="10">
        <f>SUM(C7:C18)</f>
        <v>528012</v>
      </c>
      <c r="D19" s="10">
        <f t="shared" ref="D19:H19" si="2">SUM(D7:D18)</f>
        <v>14042226151</v>
      </c>
      <c r="E19" s="28">
        <f t="shared" si="2"/>
        <v>167049</v>
      </c>
      <c r="F19" s="28">
        <f t="shared" si="2"/>
        <v>56986478081</v>
      </c>
      <c r="G19" s="10">
        <f t="shared" si="2"/>
        <v>695061</v>
      </c>
      <c r="H19" s="10">
        <f t="shared" si="2"/>
        <v>71028704232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  <c r="I21" s="43"/>
      <c r="J21" s="43"/>
    </row>
    <row r="22" spans="2:10" ht="12.95" customHeight="1" x14ac:dyDescent="0.2">
      <c r="B22" s="16" t="s">
        <v>23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4" spans="2:8" ht="12.95" customHeight="1" x14ac:dyDescent="0.2">
      <c r="B44" s="16" t="s">
        <v>61</v>
      </c>
    </row>
    <row r="66" spans="2:2" ht="12.95" customHeight="1" x14ac:dyDescent="0.2">
      <c r="B66" s="16" t="s">
        <v>24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107"/>
  <sheetViews>
    <sheetView showGridLines="0" topLeftCell="A70" zoomScale="140" zoomScaleNormal="140" workbookViewId="0">
      <selection activeCell="C83" sqref="C83:H83"/>
    </sheetView>
  </sheetViews>
  <sheetFormatPr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10" width="9.33203125" style="5"/>
    <col min="11" max="11" width="14" style="5" customWidth="1"/>
    <col min="12" max="16384" width="9.33203125" style="5"/>
  </cols>
  <sheetData>
    <row r="2" spans="2:8" ht="15.75" x14ac:dyDescent="0.25">
      <c r="B2" s="14" t="s">
        <v>88</v>
      </c>
    </row>
    <row r="5" spans="2:8" ht="14.25" customHeight="1" x14ac:dyDescent="0.2">
      <c r="B5" s="108" t="s">
        <v>21</v>
      </c>
      <c r="C5" s="110" t="s">
        <v>111</v>
      </c>
      <c r="D5" s="110"/>
      <c r="E5" s="113" t="s">
        <v>112</v>
      </c>
      <c r="F5" s="113"/>
      <c r="G5" s="110" t="s">
        <v>113</v>
      </c>
      <c r="H5" s="110"/>
    </row>
    <row r="6" spans="2:8" ht="12.95" customHeight="1" x14ac:dyDescent="0.2">
      <c r="B6" s="114"/>
      <c r="C6" s="7" t="s">
        <v>105</v>
      </c>
      <c r="D6" s="7" t="s">
        <v>106</v>
      </c>
      <c r="E6" s="22" t="s">
        <v>105</v>
      </c>
      <c r="F6" s="22" t="s">
        <v>106</v>
      </c>
      <c r="G6" s="7" t="s">
        <v>105</v>
      </c>
      <c r="H6" s="7" t="s">
        <v>106</v>
      </c>
    </row>
    <row r="7" spans="2:8" ht="12.95" customHeight="1" x14ac:dyDescent="0.2">
      <c r="B7" s="18" t="s">
        <v>121</v>
      </c>
      <c r="C7" s="4">
        <v>5370237</v>
      </c>
      <c r="D7" s="4">
        <v>5269630</v>
      </c>
      <c r="E7" s="23">
        <v>1105580</v>
      </c>
      <c r="F7" s="23">
        <v>8979861</v>
      </c>
      <c r="G7" s="4">
        <f t="shared" ref="G7:G18" si="0">C7+E7</f>
        <v>6475817</v>
      </c>
      <c r="H7" s="4">
        <f t="shared" ref="H7:H18" si="1">D7+F7</f>
        <v>14249491</v>
      </c>
    </row>
    <row r="8" spans="2:8" ht="12.95" customHeight="1" x14ac:dyDescent="0.2">
      <c r="B8" s="18" t="s">
        <v>122</v>
      </c>
      <c r="C8" s="4">
        <v>5383286</v>
      </c>
      <c r="D8" s="4">
        <v>5112896</v>
      </c>
      <c r="E8" s="23">
        <v>1130055</v>
      </c>
      <c r="F8" s="23">
        <v>9589118</v>
      </c>
      <c r="G8" s="4">
        <f t="shared" si="0"/>
        <v>6513341</v>
      </c>
      <c r="H8" s="4">
        <f t="shared" si="1"/>
        <v>14702014</v>
      </c>
    </row>
    <row r="9" spans="2:8" ht="12.95" customHeight="1" x14ac:dyDescent="0.2">
      <c r="B9" s="18" t="s">
        <v>123</v>
      </c>
      <c r="C9" s="4">
        <v>6000103</v>
      </c>
      <c r="D9" s="4">
        <v>5637172</v>
      </c>
      <c r="E9" s="23">
        <v>1237253</v>
      </c>
      <c r="F9" s="23">
        <v>10138549</v>
      </c>
      <c r="G9" s="4">
        <f t="shared" si="0"/>
        <v>7237356</v>
      </c>
      <c r="H9" s="4">
        <f t="shared" si="1"/>
        <v>15775721</v>
      </c>
    </row>
    <row r="10" spans="2:8" ht="12.95" customHeight="1" x14ac:dyDescent="0.2">
      <c r="B10" s="18" t="s">
        <v>124</v>
      </c>
      <c r="C10" s="4">
        <v>5485987</v>
      </c>
      <c r="D10" s="4">
        <v>5273482</v>
      </c>
      <c r="E10" s="23">
        <v>1159568</v>
      </c>
      <c r="F10" s="23">
        <v>9815513</v>
      </c>
      <c r="G10" s="4">
        <f t="shared" si="0"/>
        <v>6645555</v>
      </c>
      <c r="H10" s="4">
        <f t="shared" si="1"/>
        <v>15088995</v>
      </c>
    </row>
    <row r="11" spans="2:8" ht="12.95" customHeight="1" x14ac:dyDescent="0.2">
      <c r="B11" s="18" t="s">
        <v>125</v>
      </c>
      <c r="C11" s="4">
        <v>5734353</v>
      </c>
      <c r="D11" s="4">
        <v>5689357</v>
      </c>
      <c r="E11" s="23">
        <v>1255799</v>
      </c>
      <c r="F11" s="23">
        <v>10815977</v>
      </c>
      <c r="G11" s="4">
        <f t="shared" si="0"/>
        <v>6990152</v>
      </c>
      <c r="H11" s="4">
        <f t="shared" si="1"/>
        <v>16505334</v>
      </c>
    </row>
    <row r="12" spans="2:8" ht="12.95" customHeight="1" x14ac:dyDescent="0.2">
      <c r="B12" s="18" t="s">
        <v>126</v>
      </c>
      <c r="C12" s="4">
        <v>5688037</v>
      </c>
      <c r="D12" s="4">
        <v>5546454</v>
      </c>
      <c r="E12" s="23">
        <v>1235982</v>
      </c>
      <c r="F12" s="23">
        <v>10335044</v>
      </c>
      <c r="G12" s="4">
        <f t="shared" si="0"/>
        <v>6924019</v>
      </c>
      <c r="H12" s="4">
        <f t="shared" si="1"/>
        <v>15881498</v>
      </c>
    </row>
    <row r="13" spans="2:8" ht="12.95" customHeight="1" x14ac:dyDescent="0.2">
      <c r="B13" s="18" t="s">
        <v>127</v>
      </c>
      <c r="C13" s="4">
        <v>5737967</v>
      </c>
      <c r="D13" s="4">
        <v>5588257</v>
      </c>
      <c r="E13" s="23">
        <v>1278788</v>
      </c>
      <c r="F13" s="23">
        <v>10802485</v>
      </c>
      <c r="G13" s="4">
        <f t="shared" si="0"/>
        <v>7016755</v>
      </c>
      <c r="H13" s="4">
        <f t="shared" si="1"/>
        <v>16390742</v>
      </c>
    </row>
    <row r="14" spans="2:8" ht="12.95" customHeight="1" x14ac:dyDescent="0.2">
      <c r="B14" s="18" t="s">
        <v>128</v>
      </c>
      <c r="C14" s="4">
        <v>5507004</v>
      </c>
      <c r="D14" s="4">
        <v>5364639</v>
      </c>
      <c r="E14" s="23">
        <v>1222202</v>
      </c>
      <c r="F14" s="23">
        <v>11243921</v>
      </c>
      <c r="G14" s="4">
        <f t="shared" si="0"/>
        <v>6729206</v>
      </c>
      <c r="H14" s="4">
        <f t="shared" si="1"/>
        <v>16608560</v>
      </c>
    </row>
    <row r="15" spans="2:8" ht="12.95" customHeight="1" x14ac:dyDescent="0.2">
      <c r="B15" s="18" t="s">
        <v>129</v>
      </c>
      <c r="C15" s="4">
        <v>5763263</v>
      </c>
      <c r="D15" s="4">
        <v>5772295</v>
      </c>
      <c r="E15" s="23">
        <v>1213006</v>
      </c>
      <c r="F15" s="23">
        <v>10092027</v>
      </c>
      <c r="G15" s="4">
        <f t="shared" si="0"/>
        <v>6976269</v>
      </c>
      <c r="H15" s="4">
        <f t="shared" si="1"/>
        <v>15864322</v>
      </c>
    </row>
    <row r="16" spans="2:8" ht="12.95" customHeight="1" x14ac:dyDescent="0.2">
      <c r="B16" s="18" t="s">
        <v>130</v>
      </c>
      <c r="C16" s="4">
        <v>5800948</v>
      </c>
      <c r="D16" s="4">
        <v>6144045</v>
      </c>
      <c r="E16" s="23">
        <v>1224825</v>
      </c>
      <c r="F16" s="23">
        <v>10551177</v>
      </c>
      <c r="G16" s="4">
        <f t="shared" si="0"/>
        <v>7025773</v>
      </c>
      <c r="H16" s="4">
        <f t="shared" si="1"/>
        <v>16695222</v>
      </c>
    </row>
    <row r="17" spans="2:10" ht="12.95" customHeight="1" x14ac:dyDescent="0.2">
      <c r="B17" s="18" t="s">
        <v>131</v>
      </c>
      <c r="C17" s="4">
        <v>5582153</v>
      </c>
      <c r="D17" s="4">
        <v>6034539</v>
      </c>
      <c r="E17" s="23">
        <v>1150429</v>
      </c>
      <c r="F17" s="23">
        <v>10432080</v>
      </c>
      <c r="G17" s="4">
        <f t="shared" si="0"/>
        <v>6732582</v>
      </c>
      <c r="H17" s="4">
        <f t="shared" si="1"/>
        <v>16466619</v>
      </c>
    </row>
    <row r="18" spans="2:10" ht="12.95" customHeight="1" x14ac:dyDescent="0.2">
      <c r="B18" s="18" t="s">
        <v>132</v>
      </c>
      <c r="C18" s="4">
        <v>5500302</v>
      </c>
      <c r="D18" s="4">
        <v>6105479</v>
      </c>
      <c r="E18" s="23">
        <v>1197622</v>
      </c>
      <c r="F18" s="23">
        <v>10991801</v>
      </c>
      <c r="G18" s="4">
        <f t="shared" si="0"/>
        <v>6697924</v>
      </c>
      <c r="H18" s="4">
        <f t="shared" si="1"/>
        <v>17097280</v>
      </c>
    </row>
    <row r="19" spans="2:10" ht="12.95" customHeight="1" x14ac:dyDescent="0.2">
      <c r="B19" s="9" t="s">
        <v>73</v>
      </c>
      <c r="C19" s="10">
        <f t="shared" ref="C19:H19" si="2">SUM(C7:C18)</f>
        <v>67553640</v>
      </c>
      <c r="D19" s="10">
        <f t="shared" si="2"/>
        <v>67538245</v>
      </c>
      <c r="E19" s="28">
        <f t="shared" si="2"/>
        <v>14411109</v>
      </c>
      <c r="F19" s="28">
        <f t="shared" si="2"/>
        <v>123787553</v>
      </c>
      <c r="G19" s="10">
        <f>SUM(G7:G18)</f>
        <v>81964749</v>
      </c>
      <c r="H19" s="10">
        <f t="shared" si="2"/>
        <v>191325798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6" t="s">
        <v>66</v>
      </c>
      <c r="C22" s="4"/>
      <c r="D22" s="4"/>
      <c r="E22" s="4"/>
      <c r="F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B44" s="19" t="s">
        <v>67</v>
      </c>
      <c r="C44" s="4"/>
      <c r="D44" s="4"/>
      <c r="E44" s="4"/>
      <c r="F44" s="4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1" ht="12.95" customHeight="1" x14ac:dyDescent="0.2">
      <c r="C65" s="4"/>
      <c r="D65" s="4"/>
      <c r="E65" s="4"/>
      <c r="F65" s="4"/>
      <c r="G65" s="4"/>
      <c r="H65" s="4"/>
    </row>
    <row r="66" spans="2:11" ht="15.75" x14ac:dyDescent="0.25">
      <c r="B66" s="14" t="s">
        <v>89</v>
      </c>
    </row>
    <row r="68" spans="2:11" ht="12.95" customHeight="1" x14ac:dyDescent="0.2">
      <c r="B68" s="108" t="s">
        <v>21</v>
      </c>
      <c r="C68" s="110" t="s">
        <v>114</v>
      </c>
      <c r="D68" s="110"/>
      <c r="E68" s="113" t="s">
        <v>116</v>
      </c>
      <c r="F68" s="113"/>
      <c r="G68" s="110" t="s">
        <v>115</v>
      </c>
      <c r="H68" s="110"/>
    </row>
    <row r="69" spans="2:11" ht="12.95" customHeight="1" x14ac:dyDescent="0.2">
      <c r="B69" s="114"/>
      <c r="C69" s="7" t="s">
        <v>105</v>
      </c>
      <c r="D69" s="7" t="s">
        <v>106</v>
      </c>
      <c r="E69" s="34" t="s">
        <v>105</v>
      </c>
      <c r="F69" s="34" t="s">
        <v>106</v>
      </c>
      <c r="G69" s="7" t="s">
        <v>105</v>
      </c>
      <c r="H69" s="7" t="s">
        <v>106</v>
      </c>
    </row>
    <row r="70" spans="2:11" ht="12.95" customHeight="1" x14ac:dyDescent="0.2">
      <c r="B70" s="18" t="s">
        <v>121</v>
      </c>
      <c r="C70" s="4">
        <v>4520478498</v>
      </c>
      <c r="D70" s="4">
        <v>4100136264</v>
      </c>
      <c r="E70" s="23">
        <v>7376147315</v>
      </c>
      <c r="F70" s="23">
        <v>106559098929</v>
      </c>
      <c r="G70" s="4">
        <f t="shared" ref="G70:G81" si="3">C70+E70</f>
        <v>11896625813</v>
      </c>
      <c r="H70" s="4">
        <f t="shared" ref="H70:H81" si="4">D70+F70</f>
        <v>110659235193</v>
      </c>
    </row>
    <row r="71" spans="2:11" ht="12.95" customHeight="1" x14ac:dyDescent="0.2">
      <c r="B71" s="18" t="s">
        <v>122</v>
      </c>
      <c r="C71" s="4">
        <v>4825926664</v>
      </c>
      <c r="D71" s="4">
        <v>4065055350</v>
      </c>
      <c r="E71" s="23">
        <v>7214450299</v>
      </c>
      <c r="F71" s="23">
        <v>107167602932</v>
      </c>
      <c r="G71" s="4">
        <f t="shared" si="3"/>
        <v>12040376963</v>
      </c>
      <c r="H71" s="4">
        <f t="shared" si="4"/>
        <v>111232658282</v>
      </c>
    </row>
    <row r="72" spans="2:11" ht="12.95" customHeight="1" x14ac:dyDescent="0.2">
      <c r="B72" s="18" t="s">
        <v>123</v>
      </c>
      <c r="C72" s="4">
        <v>5372056604</v>
      </c>
      <c r="D72" s="4">
        <v>4507277938</v>
      </c>
      <c r="E72" s="23">
        <v>9124544932</v>
      </c>
      <c r="F72" s="23">
        <v>112094203382</v>
      </c>
      <c r="G72" s="4">
        <f t="shared" si="3"/>
        <v>14496601536</v>
      </c>
      <c r="H72" s="4">
        <f t="shared" si="4"/>
        <v>116601481320</v>
      </c>
    </row>
    <row r="73" spans="2:11" ht="12.95" customHeight="1" x14ac:dyDescent="0.2">
      <c r="B73" s="18" t="s">
        <v>124</v>
      </c>
      <c r="C73" s="4">
        <v>4524981067</v>
      </c>
      <c r="D73" s="4">
        <v>4286486819</v>
      </c>
      <c r="E73" s="23">
        <v>6321161783</v>
      </c>
      <c r="F73" s="23">
        <v>100571243477</v>
      </c>
      <c r="G73" s="4">
        <f t="shared" si="3"/>
        <v>10846142850</v>
      </c>
      <c r="H73" s="4">
        <f t="shared" si="4"/>
        <v>104857730296</v>
      </c>
      <c r="K73" s="4"/>
    </row>
    <row r="74" spans="2:11" ht="12.95" customHeight="1" x14ac:dyDescent="0.2">
      <c r="B74" s="18" t="s">
        <v>125</v>
      </c>
      <c r="C74" s="4">
        <v>4977456617</v>
      </c>
      <c r="D74" s="4">
        <v>4618034994</v>
      </c>
      <c r="E74" s="23">
        <v>6044106595</v>
      </c>
      <c r="F74" s="23">
        <v>111605100538</v>
      </c>
      <c r="G74" s="4">
        <f t="shared" si="3"/>
        <v>11021563212</v>
      </c>
      <c r="H74" s="4">
        <f t="shared" si="4"/>
        <v>116223135532</v>
      </c>
    </row>
    <row r="75" spans="2:11" ht="12.95" customHeight="1" x14ac:dyDescent="0.2">
      <c r="B75" s="18" t="s">
        <v>126</v>
      </c>
      <c r="C75" s="4">
        <v>4730374738</v>
      </c>
      <c r="D75" s="4">
        <v>4454820497</v>
      </c>
      <c r="E75" s="23">
        <v>7335155708</v>
      </c>
      <c r="F75" s="23">
        <v>115627471816</v>
      </c>
      <c r="G75" s="4">
        <f t="shared" si="3"/>
        <v>12065530446</v>
      </c>
      <c r="H75" s="4">
        <f t="shared" si="4"/>
        <v>120082292313</v>
      </c>
    </row>
    <row r="76" spans="2:11" ht="12.95" customHeight="1" x14ac:dyDescent="0.2">
      <c r="B76" s="18" t="s">
        <v>127</v>
      </c>
      <c r="C76" s="4">
        <v>5136803284</v>
      </c>
      <c r="D76" s="4">
        <v>4638656059</v>
      </c>
      <c r="E76" s="23">
        <v>7308715958</v>
      </c>
      <c r="F76" s="23">
        <v>122224439471</v>
      </c>
      <c r="G76" s="4">
        <f t="shared" si="3"/>
        <v>12445519242</v>
      </c>
      <c r="H76" s="4">
        <f t="shared" si="4"/>
        <v>126863095530</v>
      </c>
    </row>
    <row r="77" spans="2:11" ht="12.95" customHeight="1" x14ac:dyDescent="0.2">
      <c r="B77" s="18" t="s">
        <v>128</v>
      </c>
      <c r="C77" s="4">
        <v>4569950391</v>
      </c>
      <c r="D77" s="4">
        <v>4285746624</v>
      </c>
      <c r="E77" s="23">
        <v>6364628323</v>
      </c>
      <c r="F77" s="23">
        <v>118416214263</v>
      </c>
      <c r="G77" s="4">
        <f t="shared" si="3"/>
        <v>10934578714</v>
      </c>
      <c r="H77" s="4">
        <f t="shared" si="4"/>
        <v>122701960887</v>
      </c>
    </row>
    <row r="78" spans="2:11" ht="12.95" customHeight="1" x14ac:dyDescent="0.2">
      <c r="B78" s="18" t="s">
        <v>129</v>
      </c>
      <c r="C78" s="4">
        <v>4836442641</v>
      </c>
      <c r="D78" s="4">
        <v>4580934823</v>
      </c>
      <c r="E78" s="23">
        <v>6841758864</v>
      </c>
      <c r="F78" s="23">
        <v>117030069476</v>
      </c>
      <c r="G78" s="4">
        <f t="shared" si="3"/>
        <v>11678201505</v>
      </c>
      <c r="H78" s="4">
        <f t="shared" si="4"/>
        <v>121611004299</v>
      </c>
    </row>
    <row r="79" spans="2:11" ht="12.95" customHeight="1" x14ac:dyDescent="0.2">
      <c r="B79" s="18" t="s">
        <v>130</v>
      </c>
      <c r="C79" s="4">
        <v>5081081210</v>
      </c>
      <c r="D79" s="4">
        <v>5029310605</v>
      </c>
      <c r="E79" s="23">
        <v>6321698882</v>
      </c>
      <c r="F79" s="23">
        <v>116978128949</v>
      </c>
      <c r="G79" s="4">
        <f t="shared" si="3"/>
        <v>11402780092</v>
      </c>
      <c r="H79" s="4">
        <f t="shared" si="4"/>
        <v>122007439554</v>
      </c>
    </row>
    <row r="80" spans="2:11" ht="12.95" customHeight="1" x14ac:dyDescent="0.2">
      <c r="B80" s="18" t="s">
        <v>131</v>
      </c>
      <c r="C80" s="4">
        <v>5409721428</v>
      </c>
      <c r="D80" s="4">
        <v>5052540488</v>
      </c>
      <c r="E80" s="23">
        <v>8607731503</v>
      </c>
      <c r="F80" s="23">
        <v>127396345094</v>
      </c>
      <c r="G80" s="4">
        <f t="shared" si="3"/>
        <v>14017452931</v>
      </c>
      <c r="H80" s="4">
        <f t="shared" si="4"/>
        <v>132448885582</v>
      </c>
    </row>
    <row r="81" spans="2:8" ht="12.95" customHeight="1" x14ac:dyDescent="0.2">
      <c r="B81" s="18" t="s">
        <v>132</v>
      </c>
      <c r="C81" s="4">
        <v>5428703957</v>
      </c>
      <c r="D81" s="4">
        <v>5145409723</v>
      </c>
      <c r="E81" s="23">
        <v>7823647968</v>
      </c>
      <c r="F81" s="23">
        <v>123824094043</v>
      </c>
      <c r="G81" s="4">
        <f t="shared" si="3"/>
        <v>13252351925</v>
      </c>
      <c r="H81" s="4">
        <f t="shared" si="4"/>
        <v>128969503766</v>
      </c>
    </row>
    <row r="82" spans="2:8" ht="12.95" customHeight="1" x14ac:dyDescent="0.2">
      <c r="B82" s="9" t="s">
        <v>73</v>
      </c>
      <c r="C82" s="10">
        <f t="shared" ref="C82:H82" si="5">SUM(C70:C81)</f>
        <v>59413977099</v>
      </c>
      <c r="D82" s="10">
        <f t="shared" si="5"/>
        <v>54764410184</v>
      </c>
      <c r="E82" s="28">
        <f>SUM(E70:E81)</f>
        <v>86683748130</v>
      </c>
      <c r="F82" s="28">
        <f>SUM(F70:F81)</f>
        <v>1379494012370</v>
      </c>
      <c r="G82" s="10">
        <f t="shared" si="5"/>
        <v>146097725229</v>
      </c>
      <c r="H82" s="10">
        <f t="shared" si="5"/>
        <v>1434258422554</v>
      </c>
    </row>
    <row r="83" spans="2:8" ht="12.95" customHeight="1" x14ac:dyDescent="0.2">
      <c r="B83" s="18" t="s">
        <v>43</v>
      </c>
      <c r="C83" s="4"/>
      <c r="D83" s="4"/>
      <c r="E83" s="4"/>
      <c r="F83" s="4"/>
      <c r="G83" s="4"/>
      <c r="H83" s="4"/>
    </row>
    <row r="84" spans="2:8" ht="12.95" customHeight="1" x14ac:dyDescent="0.2">
      <c r="C84" s="4"/>
      <c r="D84" s="4"/>
      <c r="E84" s="4"/>
      <c r="F84" s="4"/>
      <c r="G84" s="4"/>
      <c r="H84" s="4"/>
    </row>
    <row r="85" spans="2:8" ht="12.95" customHeight="1" x14ac:dyDescent="0.2">
      <c r="B85" s="16" t="s">
        <v>64</v>
      </c>
    </row>
    <row r="86" spans="2:8" ht="12.95" customHeight="1" x14ac:dyDescent="0.2">
      <c r="G86" s="5" t="s">
        <v>40</v>
      </c>
    </row>
    <row r="107" spans="2:2" ht="12.95" customHeight="1" x14ac:dyDescent="0.2">
      <c r="B107" s="16" t="s">
        <v>65</v>
      </c>
    </row>
  </sheetData>
  <mergeCells count="8">
    <mergeCell ref="B5:B6"/>
    <mergeCell ref="B68:B69"/>
    <mergeCell ref="C5:D5"/>
    <mergeCell ref="E5:F5"/>
    <mergeCell ref="G5:H5"/>
    <mergeCell ref="C68:D68"/>
    <mergeCell ref="E68:F68"/>
    <mergeCell ref="G68:H6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Tablica 1.</vt:lpstr>
      <vt:lpstr>Slika 1, 2, 3 i 4.</vt:lpstr>
      <vt:lpstr>Slika 5.</vt:lpstr>
      <vt:lpstr>Slika 6.</vt:lpstr>
      <vt:lpstr>Slika 7. i 8.</vt:lpstr>
      <vt:lpstr>Slika 9.</vt:lpstr>
      <vt:lpstr>Slika 10. i 11.</vt:lpstr>
      <vt:lpstr>Slika 12, 13 i 14.</vt:lpstr>
      <vt:lpstr>Slika 15, 16, 17 i 18.</vt:lpstr>
      <vt:lpstr>Tablica 2 i 3.</vt:lpstr>
      <vt:lpstr>Tablica 4.</vt:lpstr>
      <vt:lpstr>Slika 19.</vt:lpstr>
      <vt:lpstr>Slika 20.</vt:lpstr>
      <vt:lpstr>Slika 21.</vt:lpstr>
      <vt:lpstr>Slika 22., 23. i 24.</vt:lpstr>
      <vt:lpstr>Slika 25.</vt:lpstr>
      <vt:lpstr>Slika 26,, 27. i 28.</vt:lpstr>
      <vt:lpstr>Slika 29. i 30.</vt:lpstr>
      <vt:lpstr>Slika 31.</vt:lpstr>
      <vt:lpstr>Slika 32.</vt:lpstr>
      <vt:lpstr>Slika 33. i 34.</vt:lpstr>
      <vt:lpstr>Slika 35.</vt:lpstr>
      <vt:lpstr>Slika 36.</vt:lpstr>
      <vt:lpstr>Slika 37.</vt:lpstr>
      <vt:lpstr>Slika 38.</vt:lpstr>
      <vt:lpstr>Slika 39.</vt:lpstr>
      <vt:lpstr>Slika 40.</vt:lpstr>
      <vt:lpstr>Slika 41.</vt:lpstr>
      <vt:lpstr>Slika 42.</vt:lpstr>
      <vt:lpstr>Slika 43. i 44.</vt:lpstr>
      <vt:lpstr>Tablica 5.</vt:lpstr>
      <vt:lpstr>Slika 45.</vt:lpstr>
      <vt:lpstr>Tablica 6.</vt:lpstr>
      <vt:lpstr>Tablica 7.</vt:lpstr>
      <vt:lpstr>Slika 46. i 47.</vt:lpstr>
      <vt:lpstr>Slika 48.</vt:lpstr>
      <vt:lpstr>Slika 49.</vt:lpstr>
      <vt:lpstr>Tablica 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Ana-Marija Brkljačić</cp:lastModifiedBy>
  <cp:lastPrinted>2018-03-27T11:21:13Z</cp:lastPrinted>
  <dcterms:created xsi:type="dcterms:W3CDTF">2016-02-25T14:37:25Z</dcterms:created>
  <dcterms:modified xsi:type="dcterms:W3CDTF">2018-09-24T09:03:35Z</dcterms:modified>
</cp:coreProperties>
</file>