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charts/chart33.xml" ContentType="application/vnd.openxmlformats-officedocument.drawingml.chart+xml"/>
  <Override PartName="/xl/drawings/drawing21.xml" ContentType="application/vnd.openxmlformats-officedocument.drawing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drawings/drawing23.xml" ContentType="application/vnd.openxmlformats-officedocument.drawing+xml"/>
  <Override PartName="/xl/charts/chart36.xml" ContentType="application/vnd.openxmlformats-officedocument.drawingml.chart+xml"/>
  <Override PartName="/xl/drawings/drawing24.xml" ContentType="application/vnd.openxmlformats-officedocument.drawing+xml"/>
  <Override PartName="/xl/charts/chart3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3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+xml"/>
  <Override PartName="/xl/charts/chart4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scolak\My Documents\000_razni dokumenti\publikacije\"/>
    </mc:Choice>
  </mc:AlternateContent>
  <bookViews>
    <workbookView xWindow="0" yWindow="0" windowWidth="18960" windowHeight="5730" tabRatio="601"/>
  </bookViews>
  <sheets>
    <sheet name="Table 1" sheetId="13" r:id="rId1"/>
    <sheet name="Figure 1, 2, 3 and 4" sheetId="15" r:id="rId2"/>
    <sheet name="Figure 5" sheetId="14" r:id="rId3"/>
    <sheet name="Figure 6, 7 and 8" sheetId="29" r:id="rId4"/>
    <sheet name="Figure 9, 10 and 11" sheetId="28" r:id="rId5"/>
    <sheet name="Figure 12, 13 and 14" sheetId="27" r:id="rId6"/>
    <sheet name="Figure 15, 16, 17 and 18" sheetId="26" r:id="rId7"/>
    <sheet name="Table 2 and 3" sheetId="25" r:id="rId8"/>
    <sheet name="Table 4" sheetId="24" r:id="rId9"/>
    <sheet name="Figure 19" sheetId="23" r:id="rId10"/>
    <sheet name="Figure 20, 21 and 22" sheetId="22" r:id="rId11"/>
    <sheet name="Figure 23" sheetId="21" r:id="rId12"/>
    <sheet name="Figure 24, 25 and 26" sheetId="20" r:id="rId13"/>
    <sheet name="Figure 27 and 28" sheetId="30" r:id="rId14"/>
    <sheet name="Figure 29" sheetId="31" r:id="rId15"/>
    <sheet name="Figure 30" sheetId="32" r:id="rId16"/>
    <sheet name="Figure 31 and 32" sheetId="33" r:id="rId17"/>
    <sheet name="Figure 33" sheetId="54" r:id="rId18"/>
    <sheet name="Figure 34" sheetId="53" r:id="rId19"/>
    <sheet name="Figure 35" sheetId="52" r:id="rId20"/>
    <sheet name="Figure 36" sheetId="51" r:id="rId21"/>
    <sheet name="Figure 37" sheetId="50" r:id="rId22"/>
    <sheet name="Figure 38" sheetId="49" r:id="rId23"/>
    <sheet name="Figure 39" sheetId="48" r:id="rId24"/>
    <sheet name="Figure 40" sheetId="47" r:id="rId25"/>
    <sheet name="Figure 41 and 42" sheetId="46" r:id="rId26"/>
    <sheet name="Table 5" sheetId="45" r:id="rId27"/>
    <sheet name="Figure 43" sheetId="44" r:id="rId28"/>
    <sheet name="Table 6" sheetId="43" r:id="rId29"/>
    <sheet name="Table 7" sheetId="42" r:id="rId30"/>
    <sheet name="Figure 44 and 45" sheetId="41" r:id="rId31"/>
    <sheet name="Figure 46" sheetId="40" r:id="rId32"/>
    <sheet name="Figure 47" sheetId="39" r:id="rId33"/>
    <sheet name="Table 8" sheetId="38" r:id="rId34"/>
  </sheets>
  <externalReferences>
    <externalReference r:id="rId35"/>
  </externalReferences>
  <calcPr calcId="152511"/>
</workbook>
</file>

<file path=xl/calcChain.xml><?xml version="1.0" encoding="utf-8"?>
<calcChain xmlns="http://schemas.openxmlformats.org/spreadsheetml/2006/main">
  <c r="D9" i="38" l="1"/>
  <c r="C9" i="38"/>
  <c r="E79" i="39"/>
  <c r="E78" i="39"/>
  <c r="E77" i="39"/>
  <c r="E76" i="39"/>
  <c r="E75" i="39"/>
  <c r="E74" i="39"/>
  <c r="E73" i="39"/>
  <c r="E72" i="39"/>
  <c r="E71" i="39"/>
  <c r="E70" i="39"/>
  <c r="E69" i="39"/>
  <c r="E68" i="39"/>
  <c r="E59" i="39"/>
  <c r="E58" i="39"/>
  <c r="E57" i="39"/>
  <c r="E56" i="39"/>
  <c r="E55" i="39"/>
  <c r="E54" i="39"/>
  <c r="E53" i="39"/>
  <c r="E52" i="39"/>
  <c r="E51" i="39"/>
  <c r="E50" i="39"/>
  <c r="E49" i="39"/>
  <c r="E48" i="39"/>
  <c r="E79" i="40"/>
  <c r="E78" i="40"/>
  <c r="E77" i="40"/>
  <c r="E76" i="40"/>
  <c r="E75" i="40"/>
  <c r="E74" i="40"/>
  <c r="E73" i="40"/>
  <c r="E72" i="40"/>
  <c r="E71" i="40"/>
  <c r="E70" i="40"/>
  <c r="D69" i="40"/>
  <c r="E69" i="40" s="1"/>
  <c r="E68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59" i="41"/>
  <c r="E58" i="41"/>
  <c r="E57" i="41"/>
  <c r="E56" i="41"/>
  <c r="E55" i="41"/>
  <c r="E54" i="41"/>
  <c r="E53" i="41"/>
  <c r="E52" i="41"/>
  <c r="E51" i="41"/>
  <c r="E50" i="41"/>
  <c r="E49" i="41"/>
  <c r="E4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H35" i="44"/>
  <c r="D35" i="44"/>
  <c r="H34" i="44"/>
  <c r="D34" i="44"/>
  <c r="H33" i="44"/>
  <c r="D33" i="44"/>
  <c r="H32" i="44"/>
  <c r="D32" i="44"/>
  <c r="H31" i="44"/>
  <c r="D31" i="44"/>
  <c r="H30" i="44"/>
  <c r="D30" i="44"/>
  <c r="H29" i="44"/>
  <c r="D29" i="44"/>
  <c r="H28" i="44"/>
  <c r="D28" i="44"/>
  <c r="H27" i="44"/>
  <c r="D27" i="44"/>
  <c r="H26" i="44"/>
  <c r="D26" i="44"/>
  <c r="H25" i="44"/>
  <c r="D25" i="44"/>
  <c r="H24" i="44"/>
  <c r="D24" i="44"/>
  <c r="D9" i="45"/>
  <c r="C9" i="45"/>
  <c r="D62" i="46"/>
  <c r="C62" i="46"/>
  <c r="D21" i="46"/>
  <c r="C21" i="46"/>
  <c r="D19" i="47"/>
  <c r="C19" i="47"/>
  <c r="E18" i="48"/>
  <c r="E17" i="48"/>
  <c r="E16" i="48"/>
  <c r="E15" i="48"/>
  <c r="E14" i="48"/>
  <c r="E13" i="48"/>
  <c r="E12" i="48"/>
  <c r="E11" i="48"/>
  <c r="E10" i="48"/>
  <c r="E9" i="48"/>
  <c r="E8" i="48"/>
  <c r="E7" i="48"/>
  <c r="F12" i="49"/>
  <c r="D12" i="49"/>
  <c r="F11" i="49"/>
  <c r="D11" i="49"/>
  <c r="F10" i="49"/>
  <c r="D10" i="49"/>
  <c r="F9" i="49"/>
  <c r="D9" i="49"/>
  <c r="F8" i="49"/>
  <c r="D8" i="49"/>
  <c r="F7" i="49"/>
  <c r="D7" i="49"/>
  <c r="D20" i="50"/>
  <c r="C20" i="50"/>
  <c r="D20" i="51"/>
  <c r="C20" i="51"/>
  <c r="D20" i="52"/>
  <c r="C20" i="52"/>
  <c r="D20" i="53"/>
  <c r="C20" i="53"/>
  <c r="D18" i="54"/>
  <c r="C18" i="54"/>
  <c r="G19" i="26" l="1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H20" i="29" l="1"/>
  <c r="G20" i="29"/>
  <c r="C20" i="29" l="1"/>
  <c r="O11" i="15" l="1"/>
  <c r="F14" i="13" l="1"/>
  <c r="H20" i="32" l="1"/>
  <c r="D20" i="32" l="1"/>
  <c r="D20" i="29" l="1"/>
  <c r="C19" i="20" l="1"/>
  <c r="D19" i="20"/>
  <c r="E19" i="20"/>
  <c r="F19" i="20"/>
  <c r="H19" i="20"/>
  <c r="G19" i="20"/>
  <c r="F20" i="29" l="1"/>
  <c r="E20" i="29"/>
  <c r="F20" i="32" l="1"/>
  <c r="E20" i="32"/>
  <c r="C20" i="32"/>
  <c r="G20" i="32"/>
  <c r="F19" i="31" l="1"/>
  <c r="E19" i="31"/>
  <c r="D19" i="31"/>
  <c r="C19" i="31"/>
  <c r="H19" i="31"/>
  <c r="G19" i="31"/>
  <c r="H19" i="21" l="1"/>
  <c r="G19" i="21"/>
  <c r="F19" i="21"/>
  <c r="E19" i="21"/>
  <c r="D19" i="21"/>
  <c r="C19" i="21"/>
  <c r="F19" i="22" l="1"/>
  <c r="E19" i="22"/>
  <c r="D19" i="22"/>
  <c r="C19" i="22"/>
  <c r="G19" i="22"/>
  <c r="H19" i="22" l="1"/>
  <c r="F82" i="26"/>
  <c r="F83" i="26" s="1"/>
  <c r="E82" i="26"/>
  <c r="E83" i="26" s="1"/>
  <c r="D82" i="26"/>
  <c r="D83" i="26" s="1"/>
  <c r="C82" i="26"/>
  <c r="C83" i="26" s="1"/>
  <c r="F19" i="26"/>
  <c r="F20" i="26" s="1"/>
  <c r="E19" i="26"/>
  <c r="E20" i="26" s="1"/>
  <c r="D19" i="26"/>
  <c r="D20" i="26" s="1"/>
  <c r="C19" i="26"/>
  <c r="C20" i="26" s="1"/>
  <c r="F19" i="27"/>
  <c r="E19" i="27"/>
  <c r="D19" i="27"/>
  <c r="C19" i="27"/>
  <c r="F19" i="28"/>
  <c r="E19" i="28"/>
  <c r="D19" i="28"/>
  <c r="C19" i="28"/>
  <c r="G19" i="28"/>
  <c r="H19" i="28" l="1"/>
  <c r="G20" i="26"/>
  <c r="G19" i="27"/>
  <c r="H19" i="27"/>
  <c r="G82" i="26"/>
  <c r="G83" i="26" s="1"/>
  <c r="H82" i="26"/>
  <c r="H83" i="26" s="1"/>
  <c r="H19" i="26"/>
  <c r="H20" i="26" s="1"/>
  <c r="N15" i="15" l="1"/>
  <c r="L15" i="15"/>
  <c r="N9" i="15"/>
  <c r="O7" i="15" s="1"/>
  <c r="L9" i="15"/>
  <c r="M7" i="15" s="1"/>
  <c r="M13" i="15" l="1"/>
  <c r="M14" i="15"/>
  <c r="O12" i="15"/>
  <c r="M5" i="15"/>
  <c r="N16" i="15"/>
  <c r="M11" i="15"/>
  <c r="M12" i="15"/>
  <c r="O5" i="15"/>
  <c r="L16" i="15"/>
  <c r="M4" i="15"/>
  <c r="M8" i="15"/>
  <c r="O4" i="15"/>
  <c r="O6" i="15"/>
  <c r="O8" i="15"/>
  <c r="E18" i="13" l="1"/>
  <c r="C18" i="13"/>
  <c r="D17" i="13" s="1"/>
  <c r="D15" i="13" l="1"/>
  <c r="D16" i="13"/>
  <c r="F15" i="13"/>
  <c r="D14" i="13"/>
  <c r="E12" i="13"/>
  <c r="C12" i="13"/>
  <c r="C19" i="13" s="1"/>
  <c r="F8" i="13" l="1"/>
  <c r="F11" i="13"/>
  <c r="F7" i="13"/>
  <c r="E19" i="13"/>
  <c r="F10" i="13"/>
  <c r="F9" i="13"/>
  <c r="D11" i="13"/>
  <c r="D10" i="13"/>
  <c r="D8" i="13"/>
  <c r="D7" i="13"/>
</calcChain>
</file>

<file path=xl/sharedStrings.xml><?xml version="1.0" encoding="utf-8"?>
<sst xmlns="http://schemas.openxmlformats.org/spreadsheetml/2006/main" count="914" uniqueCount="850">
  <si>
    <t/>
  </si>
  <si>
    <r>
      <rPr>
        <b/>
        <sz val="8"/>
        <color theme="1"/>
        <rFont val="Arial"/>
        <family val="2"/>
        <charset val="238"/>
      </rPr>
      <t>Executed payment transactions</t>
    </r>
  </si>
  <si>
    <r>
      <rPr>
        <b/>
        <sz val="8"/>
        <color theme="1"/>
        <rFont val="Arial"/>
        <family val="2"/>
        <charset val="238"/>
      </rPr>
      <t>Number of transactions</t>
    </r>
  </si>
  <si>
    <r>
      <rPr>
        <b/>
        <sz val="8"/>
        <color theme="1"/>
        <rFont val="Arial"/>
        <family val="2"/>
        <charset val="238"/>
      </rPr>
      <t>%</t>
    </r>
  </si>
  <si>
    <r>
      <rPr>
        <b/>
        <sz val="8"/>
        <color theme="1"/>
        <rFont val="Arial"/>
        <family val="2"/>
        <charset val="238"/>
      </rPr>
      <t>Value of transactions</t>
    </r>
  </si>
  <si>
    <r>
      <rPr>
        <b/>
        <sz val="8"/>
        <color theme="1"/>
        <rFont val="Arial"/>
        <family val="2"/>
        <charset val="238"/>
      </rPr>
      <t>%</t>
    </r>
  </si>
  <si>
    <t/>
  </si>
  <si>
    <t/>
  </si>
  <si>
    <t/>
  </si>
  <si>
    <t/>
  </si>
  <si>
    <r>
      <rPr>
        <sz val="8"/>
        <color theme="1"/>
        <rFont val="Arial"/>
        <family val="2"/>
        <charset val="238"/>
      </rPr>
      <t>1 Sent credit transfers</t>
    </r>
  </si>
  <si>
    <r>
      <rPr>
        <sz val="8"/>
        <color theme="1"/>
        <rFont val="Arial"/>
        <family val="2"/>
        <charset val="238"/>
      </rPr>
      <t>2 Standing orders</t>
    </r>
  </si>
  <si>
    <r>
      <rPr>
        <sz val="8"/>
        <color theme="1"/>
        <rFont val="Arial"/>
        <family val="2"/>
        <charset val="238"/>
      </rPr>
      <t>3 Bill-paying service</t>
    </r>
  </si>
  <si>
    <r>
      <rPr>
        <sz val="8"/>
        <color theme="1"/>
        <rFont val="Arial"/>
        <family val="2"/>
        <charset val="238"/>
      </rPr>
      <t>4 Direct debits</t>
    </r>
  </si>
  <si>
    <r>
      <rPr>
        <sz val="8"/>
        <color theme="1"/>
        <rFont val="Arial"/>
        <family val="2"/>
        <charset val="238"/>
      </rPr>
      <t>5 Sent money remittances</t>
    </r>
  </si>
  <si>
    <r>
      <rPr>
        <sz val="8"/>
        <color theme="1"/>
        <rFont val="Arial"/>
        <family val="2"/>
        <charset val="238"/>
      </rPr>
      <t>6 Sent credit transfers</t>
    </r>
  </si>
  <si>
    <r>
      <rPr>
        <sz val="8"/>
        <color theme="1"/>
        <rFont val="Arial"/>
        <family val="2"/>
        <charset val="238"/>
      </rPr>
      <t>7 Received credit transfers</t>
    </r>
  </si>
  <si>
    <r>
      <rPr>
        <sz val="8"/>
        <color theme="1"/>
        <rFont val="Arial"/>
        <family val="2"/>
        <charset val="238"/>
      </rPr>
      <t>8 Sent money remittances</t>
    </r>
  </si>
  <si>
    <r>
      <rPr>
        <sz val="8"/>
        <color theme="1"/>
        <rFont val="Arial"/>
        <family val="2"/>
        <charset val="238"/>
      </rPr>
      <t>9 Received money remittances</t>
    </r>
  </si>
  <si>
    <t/>
  </si>
  <si>
    <t/>
  </si>
  <si>
    <r>
      <rPr>
        <b/>
        <sz val="8"/>
        <color theme="1"/>
        <rFont val="Arial"/>
        <family val="2"/>
        <charset val="238"/>
      </rPr>
      <t>Executed payment transactions</t>
    </r>
    <r>
      <rPr>
        <sz val="8"/>
        <color theme="1"/>
        <rFont val="Arial"/>
        <family val="2"/>
        <charset val="238"/>
      </rPr>
      <t xml:space="preserve"> include executed payment transactions of credit transfers, standing orders, direct debits, money remittances and bill-paying services in all currencies.</t>
    </r>
  </si>
  <si>
    <r>
      <rPr>
        <b/>
        <sz val="8"/>
        <color theme="1"/>
        <rFont val="Arial"/>
        <family val="2"/>
        <charset val="238"/>
      </rPr>
      <t>Sent credit transfers</t>
    </r>
    <r>
      <rPr>
        <sz val="8"/>
        <color theme="1"/>
        <rFont val="Arial"/>
        <family val="2"/>
        <charset val="238"/>
      </rPr>
      <t xml:space="preserve"> include all national credit transfers executed to debit the payment accounts of consumers, business entities (non-consumers) and credit institutions.</t>
    </r>
  </si>
  <si>
    <r>
      <rPr>
        <b/>
        <sz val="8"/>
        <color theme="1"/>
        <rFont val="Arial"/>
        <family val="2"/>
        <charset val="238"/>
      </rPr>
      <t>Standing orders</t>
    </r>
    <r>
      <rPr>
        <sz val="8"/>
        <color theme="1"/>
        <rFont val="Arial"/>
        <family val="2"/>
        <charset val="238"/>
      </rPr>
      <t xml:space="preserve"> include all national standing orders executed to debit the payment accounts of consumers and business entities (non-consumers).</t>
    </r>
  </si>
  <si>
    <r>
      <rPr>
        <b/>
        <sz val="8"/>
        <color theme="1"/>
        <rFont val="Arial"/>
        <family val="2"/>
        <charset val="238"/>
      </rPr>
      <t>Direct debits</t>
    </r>
    <r>
      <rPr>
        <sz val="8"/>
        <color theme="1"/>
        <rFont val="Arial"/>
        <family val="2"/>
        <charset val="238"/>
      </rPr>
      <t xml:space="preserve"> include all national direct debits executed to debit the payment accounts of consumers and business entities (non-consumers).</t>
    </r>
  </si>
  <si>
    <r>
      <rPr>
        <b/>
        <sz val="8"/>
        <color theme="1"/>
        <rFont val="Arial"/>
        <family val="2"/>
        <charset val="238"/>
      </rPr>
      <t>Sent credit transfers</t>
    </r>
    <r>
      <rPr>
        <sz val="8"/>
        <color theme="1"/>
        <rFont val="Arial"/>
        <family val="2"/>
        <charset val="238"/>
      </rPr>
      <t xml:space="preserve"> include all international credit transfers executed to debit the payment accounts of consumers, business entities (non-consumers) and credit institutions.</t>
    </r>
  </si>
  <si>
    <r>
      <rPr>
        <b/>
        <sz val="8"/>
        <color theme="1"/>
        <rFont val="Arial"/>
        <family val="2"/>
        <charset val="238"/>
      </rPr>
      <t xml:space="preserve">Received credit transfers </t>
    </r>
    <r>
      <rPr>
        <sz val="8"/>
        <color theme="1"/>
        <rFont val="Arial"/>
        <family val="2"/>
        <charset val="238"/>
      </rPr>
      <t>include all international credit transfers to credit the payment accounts of consumers, business entities (non-consumers) and credit institutions.</t>
    </r>
  </si>
  <si>
    <r>
      <rPr>
        <b/>
        <sz val="8"/>
        <color theme="1"/>
        <rFont val="Arial"/>
        <family val="2"/>
        <charset val="238"/>
      </rPr>
      <t>Received money remittances</t>
    </r>
    <r>
      <rPr>
        <sz val="8"/>
        <color theme="1"/>
        <rFont val="Arial"/>
        <family val="2"/>
        <charset val="238"/>
      </rPr>
      <t xml:space="preserve"> include all international money remittances to credit consumers and business entities (non-consumers).</t>
    </r>
  </si>
  <si>
    <r>
      <rPr>
        <b/>
        <sz val="8"/>
        <color theme="1"/>
        <rFont val="Arial"/>
        <family val="2"/>
        <charset val="238"/>
      </rPr>
      <t>Executed payment transactions {1}</t>
    </r>
  </si>
  <si>
    <r>
      <rPr>
        <b/>
        <sz val="8"/>
        <color theme="1"/>
        <rFont val="Arial"/>
        <family val="2"/>
        <charset val="238"/>
      </rPr>
      <t>Number of transactions</t>
    </r>
  </si>
  <si>
    <r>
      <rPr>
        <b/>
        <sz val="8"/>
        <color theme="1"/>
        <rFont val="Arial"/>
        <family val="2"/>
        <charset val="238"/>
      </rPr>
      <t>%</t>
    </r>
  </si>
  <si>
    <r>
      <rPr>
        <b/>
        <sz val="8"/>
        <color theme="1"/>
        <rFont val="Arial"/>
        <family val="2"/>
        <charset val="238"/>
      </rPr>
      <t>Value of transactions</t>
    </r>
  </si>
  <si>
    <r>
      <rPr>
        <b/>
        <sz val="8"/>
        <color theme="1"/>
        <rFont val="Arial"/>
        <family val="2"/>
        <charset val="238"/>
      </rPr>
      <t>%</t>
    </r>
  </si>
  <si>
    <r>
      <rPr>
        <sz val="8"/>
        <color theme="1"/>
        <rFont val="Arial"/>
        <family val="2"/>
        <charset val="238"/>
      </rPr>
      <t>A) NATIONAL PAYMENT TRANSACTIONS</t>
    </r>
  </si>
  <si>
    <t/>
  </si>
  <si>
    <t/>
  </si>
  <si>
    <t/>
  </si>
  <si>
    <t/>
  </si>
  <si>
    <r>
      <rPr>
        <sz val="8"/>
        <color theme="1"/>
        <rFont val="Arial"/>
        <family val="2"/>
        <charset val="238"/>
      </rPr>
      <t xml:space="preserve">Sent credit transfers </t>
    </r>
  </si>
  <si>
    <r>
      <rPr>
        <sz val="8"/>
        <color theme="1"/>
        <rFont val="Arial"/>
        <family val="2"/>
        <charset val="238"/>
      </rPr>
      <t xml:space="preserve">Standing orders  </t>
    </r>
  </si>
  <si>
    <r>
      <rPr>
        <sz val="8"/>
        <color theme="1"/>
        <rFont val="Arial"/>
        <family val="2"/>
        <charset val="238"/>
      </rPr>
      <t xml:space="preserve">Bill-paying service </t>
    </r>
  </si>
  <si>
    <r>
      <rPr>
        <sz val="8"/>
        <color theme="1"/>
        <rFont val="Arial"/>
        <family val="2"/>
        <charset val="238"/>
      </rPr>
      <t xml:space="preserve">Direct debits </t>
    </r>
  </si>
  <si>
    <r>
      <rPr>
        <sz val="8"/>
        <color theme="1"/>
        <rFont val="Arial"/>
        <family val="2"/>
        <charset val="238"/>
      </rPr>
      <t xml:space="preserve">Sent money remittances </t>
    </r>
  </si>
  <si>
    <r>
      <rPr>
        <b/>
        <sz val="8"/>
        <color theme="1"/>
        <rFont val="Arial"/>
        <family val="2"/>
        <charset val="238"/>
      </rPr>
      <t>TOTAL NATIONAL PAYMENT TRANSACTIONS (1 – 5)</t>
    </r>
  </si>
  <si>
    <r>
      <rPr>
        <sz val="8"/>
        <color theme="1"/>
        <rFont val="Arial"/>
        <family val="2"/>
        <charset val="238"/>
      </rPr>
      <t>B) INTERNATIONAL PAYMENT TRANSACTIONS</t>
    </r>
  </si>
  <si>
    <r>
      <rPr>
        <sz val="8"/>
        <color theme="1"/>
        <rFont val="Arial"/>
        <family val="2"/>
        <charset val="238"/>
      </rPr>
      <t xml:space="preserve">Sent credit transfers  </t>
    </r>
  </si>
  <si>
    <r>
      <rPr>
        <sz val="8"/>
        <color theme="1"/>
        <rFont val="Arial"/>
        <family val="2"/>
        <charset val="238"/>
      </rPr>
      <t xml:space="preserve">Received credit transfers </t>
    </r>
  </si>
  <si>
    <r>
      <rPr>
        <sz val="8"/>
        <color theme="1"/>
        <rFont val="Arial"/>
        <family val="2"/>
        <charset val="238"/>
      </rPr>
      <t xml:space="preserve">Sent money remittances </t>
    </r>
  </si>
  <si>
    <r>
      <rPr>
        <sz val="8"/>
        <color theme="1"/>
        <rFont val="Arial"/>
        <family val="2"/>
        <charset val="238"/>
      </rPr>
      <t xml:space="preserve">Received money remittances </t>
    </r>
  </si>
  <si>
    <r>
      <rPr>
        <b/>
        <sz val="8"/>
        <color theme="1"/>
        <rFont val="Arial"/>
        <family val="2"/>
        <charset val="238"/>
      </rPr>
      <t>TOTAL INTERNATIONAL PAYMENT TRANSACTIONS (6 – 8)</t>
    </r>
  </si>
  <si>
    <r>
      <rPr>
        <b/>
        <sz val="8"/>
        <color theme="1"/>
        <rFont val="Arial"/>
        <family val="2"/>
        <charset val="238"/>
      </rPr>
      <t>TOTAL (A+B)</t>
    </r>
  </si>
  <si>
    <t/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</si>
  <si>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</si>
  <si>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Sent national and cross-border/international credit transfers in all currencies (other than the kuna), converted into kuna</t>
    </r>
  </si>
  <si>
    <r>
      <rPr>
        <sz val="8"/>
        <color theme="1"/>
        <rFont val="Arial"/>
        <family val="2"/>
        <charset val="238"/>
      </rPr>
      <t>converted into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</si>
  <si>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</si>
  <si>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</si>
  <si>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</si>
  <si>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</si>
  <si>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</si>
  <si>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 xml:space="preserve"> 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</si>
  <si>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</si>
  <si>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 xml:space="preserve"> 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</si>
  <si>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</si>
  <si>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</si>
  <si>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</si>
  <si>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</si>
  <si>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</si>
  <si>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</si>
  <si>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</si>
  <si>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</si>
  <si>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</si>
  <si>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</si>
  <si>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</si>
  <si>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</si>
  <si>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</si>
  <si>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</si>
  <si>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</si>
  <si>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</si>
  <si>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Sent national credit transfers in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</si>
  <si>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</si>
  <si>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</si>
  <si>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</si>
  <si>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</si>
  <si>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</si>
  <si>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</si>
  <si>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</si>
  <si>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</si>
  <si>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</si>
  <si>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</si>
  <si>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</si>
  <si>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</si>
  <si>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</si>
  <si>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</si>
  <si>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</si>
  <si>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</si>
  <si>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</si>
  <si>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</si>
  <si>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</si>
  <si>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</si>
  <si>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</si>
  <si>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</si>
  <si>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</si>
  <si>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</si>
  <si>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 xml:space="preserve"> </t>
    </r>
  </si>
  <si>
    <r>
      <rPr>
        <b/>
        <sz val="12"/>
        <rFont val="Arial"/>
        <family val="2"/>
        <charset val="238"/>
      </rPr>
      <t>Sent national credit transfers in all currencies (other than the kuna)</t>
    </r>
  </si>
  <si>
    <r>
      <rPr>
        <sz val="8"/>
        <color theme="1"/>
        <rFont val="Arial"/>
        <family val="2"/>
        <charset val="238"/>
      </rPr>
      <t>converted into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</si>
  <si>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</si>
  <si>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</si>
  <si>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</si>
  <si>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</si>
  <si>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</si>
  <si>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</si>
  <si>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</si>
  <si>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</si>
  <si>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</si>
  <si>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</si>
  <si>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</si>
  <si>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</si>
  <si>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</si>
  <si>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</si>
  <si>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</si>
  <si>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</si>
  <si>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</si>
  <si>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</si>
  <si>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</si>
  <si>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</si>
  <si>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</si>
  <si>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</si>
  <si>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</si>
  <si>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</si>
  <si>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national credit transfers according to the method of initiation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</si>
  <si>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</si>
  <si>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number of transactions</t>
    </r>
  </si>
  <si>
    <r>
      <rPr>
        <b/>
        <sz val="8"/>
        <color theme="1"/>
        <rFont val="Arial"/>
        <family val="2"/>
        <charset val="238"/>
      </rPr>
      <t xml:space="preserve"> Business entity (non-consumer) – number of transactions</t>
    </r>
  </si>
  <si>
    <r>
      <rPr>
        <b/>
        <sz val="8"/>
        <color theme="1"/>
        <rFont val="Arial"/>
        <family val="2"/>
        <charset val="238"/>
      </rPr>
      <t>Total – number of transactions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</si>
  <si>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</si>
  <si>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</si>
  <si>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</si>
  <si>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</si>
  <si>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</si>
  <si>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</si>
  <si>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</si>
  <si>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</si>
  <si>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</si>
  <si>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</si>
  <si>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</si>
  <si>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</si>
  <si>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</si>
  <si>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</si>
  <si>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Value of national credit transfers according to the method of initiation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</si>
  <si>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</si>
  <si>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value of transactions</t>
    </r>
  </si>
  <si>
    <r>
      <rPr>
        <b/>
        <sz val="8"/>
        <color theme="1"/>
        <rFont val="Arial"/>
        <family val="2"/>
        <charset val="238"/>
      </rPr>
      <t>Business entity (non-consumer) – value of transactions</t>
    </r>
  </si>
  <si>
    <r>
      <rPr>
        <b/>
        <sz val="8"/>
        <color theme="1"/>
        <rFont val="Arial"/>
        <family val="2"/>
        <charset val="238"/>
      </rPr>
      <t>Total – value of transactions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</si>
  <si>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</si>
  <si>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</si>
  <si>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</si>
  <si>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</si>
  <si>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</si>
  <si>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</si>
  <si>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</si>
  <si>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</si>
  <si>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</si>
  <si>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</si>
  <si>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</si>
  <si>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</si>
  <si>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</si>
  <si>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</si>
  <si>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 xml:space="preserve"> </t>
    </r>
  </si>
  <si>
    <r>
      <rPr>
        <b/>
        <sz val="8"/>
        <color theme="1"/>
        <rFont val="Arial"/>
        <family val="2"/>
        <charset val="238"/>
      </rPr>
      <t xml:space="preserve">Payment method 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</si>
  <si>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</si>
  <si>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sz val="8"/>
        <color theme="1"/>
        <rFont val="Arial"/>
        <family val="2"/>
        <charset val="238"/>
      </rPr>
      <t>Over the counter</t>
    </r>
  </si>
  <si>
    <r>
      <rPr>
        <sz val="8"/>
        <color theme="1"/>
        <rFont val="Arial"/>
        <family val="2"/>
        <charset val="238"/>
      </rPr>
      <t>Internet</t>
    </r>
  </si>
  <si>
    <r>
      <rPr>
        <sz val="8"/>
        <color theme="1"/>
        <rFont val="Arial"/>
        <family val="2"/>
        <charset val="238"/>
      </rPr>
      <t>Telebanking</t>
    </r>
  </si>
  <si>
    <r>
      <rPr>
        <sz val="8"/>
        <color theme="1"/>
        <rFont val="Arial"/>
        <family val="2"/>
        <charset val="238"/>
      </rPr>
      <t>Mobile phone</t>
    </r>
  </si>
  <si>
    <r>
      <rPr>
        <sz val="8"/>
        <color theme="1"/>
        <rFont val="Arial"/>
        <family val="2"/>
        <charset val="238"/>
      </rPr>
      <t>ATM/banking kiosk</t>
    </r>
  </si>
  <si>
    <r>
      <rPr>
        <sz val="8"/>
        <color theme="1"/>
        <rFont val="Arial"/>
        <family val="2"/>
        <charset val="238"/>
      </rPr>
      <t>E-bill</t>
    </r>
  </si>
  <si>
    <r>
      <rPr>
        <sz val="8"/>
        <color theme="1"/>
        <rFont val="Arial"/>
        <family val="2"/>
        <charset val="238"/>
      </rPr>
      <t>Other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</si>
  <si>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</si>
  <si>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 xml:space="preserve">Payment method 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</si>
  <si>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</si>
  <si>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sz val="8"/>
        <color theme="1"/>
        <rFont val="Arial"/>
        <family val="2"/>
        <charset val="238"/>
      </rPr>
      <t>Over the counter</t>
    </r>
  </si>
  <si>
    <r>
      <rPr>
        <sz val="8"/>
        <color theme="1"/>
        <rFont val="Arial"/>
        <family val="2"/>
        <charset val="238"/>
      </rPr>
      <t>Internet</t>
    </r>
  </si>
  <si>
    <r>
      <rPr>
        <sz val="8"/>
        <color theme="1"/>
        <rFont val="Arial"/>
        <family val="2"/>
        <charset val="238"/>
      </rPr>
      <t>Telebanking</t>
    </r>
  </si>
  <si>
    <r>
      <rPr>
        <sz val="8"/>
        <color theme="1"/>
        <rFont val="Arial"/>
        <family val="2"/>
        <charset val="238"/>
      </rPr>
      <t>Mobile phone</t>
    </r>
  </si>
  <si>
    <r>
      <rPr>
        <sz val="8"/>
        <color theme="1"/>
        <rFont val="Arial"/>
        <family val="2"/>
        <charset val="238"/>
      </rPr>
      <t>ATM/banking kiosk</t>
    </r>
  </si>
  <si>
    <r>
      <rPr>
        <sz val="8"/>
        <color theme="1"/>
        <rFont val="Arial"/>
        <family val="2"/>
        <charset val="238"/>
      </rPr>
      <t>E-bill</t>
    </r>
  </si>
  <si>
    <r>
      <rPr>
        <sz val="8"/>
        <color theme="1"/>
        <rFont val="Arial"/>
        <family val="2"/>
        <charset val="238"/>
      </rPr>
      <t>Other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</si>
  <si>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</si>
  <si>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Services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</si>
  <si>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</si>
  <si>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 xml:space="preserve">Business entity (non-consumer) </t>
    </r>
  </si>
  <si>
    <r>
      <rPr>
        <b/>
        <sz val="8"/>
        <color theme="1"/>
        <rFont val="Arial"/>
        <family val="2"/>
        <charset val="238"/>
      </rPr>
      <t>Number
of transactions</t>
    </r>
  </si>
  <si>
    <r>
      <rPr>
        <b/>
        <sz val="8"/>
        <color theme="1"/>
        <rFont val="Arial"/>
        <family val="2"/>
        <charset val="238"/>
      </rPr>
      <t>Value
of transactions</t>
    </r>
  </si>
  <si>
    <r>
      <rPr>
        <b/>
        <sz val="8"/>
        <color theme="1"/>
        <rFont val="Arial"/>
        <family val="2"/>
        <charset val="238"/>
      </rPr>
      <t>Number
of transactions</t>
    </r>
  </si>
  <si>
    <r>
      <rPr>
        <b/>
        <sz val="8"/>
        <color theme="1"/>
        <rFont val="Arial"/>
        <family val="2"/>
        <charset val="238"/>
      </rPr>
      <t>Value
of transactions</t>
    </r>
  </si>
  <si>
    <r>
      <rPr>
        <sz val="8"/>
        <color theme="1"/>
        <rFont val="Arial"/>
        <family val="2"/>
        <charset val="238"/>
      </rPr>
      <t>Internet banking</t>
    </r>
  </si>
  <si>
    <r>
      <rPr>
        <sz val="8"/>
        <color theme="1"/>
        <rFont val="Arial"/>
        <family val="2"/>
        <charset val="238"/>
      </rPr>
      <t>Mobile banking</t>
    </r>
  </si>
  <si>
    <r>
      <rPr>
        <sz val="8"/>
        <color theme="1"/>
        <rFont val="Arial"/>
        <family val="2"/>
        <charset val="238"/>
      </rPr>
      <t>E-bill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</si>
  <si>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</si>
  <si>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standing order contracts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</si>
  <si>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</si>
  <si>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left</t>
    </r>
  </si>
  <si>
    <r>
      <rPr>
        <b/>
        <sz val="8"/>
        <color theme="1"/>
        <rFont val="Arial"/>
        <family val="2"/>
        <charset val="238"/>
      </rPr>
      <t>Business entity (non-consumer)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</si>
  <si>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</si>
  <si>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</si>
  <si>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</si>
  <si>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</si>
  <si>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</si>
  <si>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</si>
  <si>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</si>
  <si>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</si>
  <si>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</si>
  <si>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</si>
  <si>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</si>
  <si>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</si>
  <si>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</si>
  <si>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and value of standing order transactions in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</si>
  <si>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</si>
  <si>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</si>
  <si>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</si>
  <si>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</si>
  <si>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 xml:space="preserve"> 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</si>
  <si>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</si>
  <si>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</si>
  <si>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</si>
  <si>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</si>
  <si>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 xml:space="preserve"> Number of transactions – left</t>
    </r>
  </si>
  <si>
    <r>
      <rPr>
        <b/>
        <sz val="8"/>
        <color theme="1"/>
        <rFont val="Arial"/>
        <family val="2"/>
        <charset val="238"/>
      </rPr>
      <t xml:space="preserve"> 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</si>
  <si>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</si>
  <si>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</si>
  <si>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</si>
  <si>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</si>
  <si>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</si>
  <si>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</si>
  <si>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</si>
  <si>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</si>
  <si>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</si>
  <si>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</si>
  <si>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</si>
  <si>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</si>
  <si>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</si>
  <si>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</si>
  <si>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Sent cross-border/international credit transfers in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</si>
  <si>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</si>
  <si>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</si>
  <si>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</si>
  <si>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</si>
  <si>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</si>
  <si>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</si>
  <si>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</si>
  <si>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</si>
  <si>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 xml:space="preserve"> 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</si>
  <si>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</si>
  <si>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</si>
  <si>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</si>
  <si>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</si>
  <si>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</si>
  <si>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</si>
  <si>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</si>
  <si>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</si>
  <si>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</si>
  <si>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</si>
  <si>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</si>
  <si>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</si>
  <si>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</si>
  <si>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</si>
  <si>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</si>
  <si>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Sent national and cross-border/international credit transfers in all currencies (other than the kuna), converted into kuna</t>
    </r>
  </si>
  <si>
    <r>
      <rPr>
        <sz val="8"/>
        <color theme="1"/>
        <rFont val="Arial"/>
        <family val="2"/>
        <charset val="238"/>
      </rPr>
      <t>converted into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</si>
  <si>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</si>
  <si>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</si>
  <si>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</si>
  <si>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</si>
  <si>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</si>
  <si>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</si>
  <si>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</si>
  <si>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</si>
  <si>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</si>
  <si>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</si>
  <si>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</si>
  <si>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</si>
  <si>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</si>
  <si>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</si>
  <si>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</si>
  <si>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</si>
  <si>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</si>
  <si>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</si>
  <si>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</si>
  <si>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</si>
  <si>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</si>
  <si>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</si>
  <si>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</si>
  <si>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</si>
  <si>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 xml:space="preserve"> </t>
    </r>
  </si>
  <si>
    <r>
      <rPr>
        <b/>
        <sz val="12"/>
        <rFont val="Arial"/>
        <family val="2"/>
        <charset val="238"/>
      </rPr>
      <t>Structure of the share of currencies in the total number of transactions of sent cross-border/international credit transfers of consumers and business entities (non-consumers)</t>
    </r>
  </si>
  <si>
    <r>
      <rPr>
        <b/>
        <sz val="8"/>
        <color theme="1"/>
        <rFont val="Arial"/>
        <family val="2"/>
        <charset val="238"/>
      </rPr>
      <t>Currency</t>
    </r>
  </si>
  <si>
    <r>
      <rPr>
        <b/>
        <sz val="8"/>
        <color theme="1"/>
        <rFont val="Arial"/>
        <family val="2"/>
        <charset val="238"/>
      </rPr>
      <t>Total consumer and business entity (non-consumer) – number of transactions</t>
    </r>
  </si>
  <si>
    <r>
      <rPr>
        <sz val="8"/>
        <color theme="1"/>
        <rFont val="Arial"/>
        <family val="2"/>
        <charset val="238"/>
      </rPr>
      <t>EUR</t>
    </r>
  </si>
  <si>
    <r>
      <rPr>
        <sz val="8"/>
        <color theme="1"/>
        <rFont val="Arial"/>
        <family val="2"/>
        <charset val="238"/>
      </rPr>
      <t>USD</t>
    </r>
  </si>
  <si>
    <r>
      <rPr>
        <sz val="8"/>
        <color theme="1"/>
        <rFont val="Arial"/>
        <family val="2"/>
        <charset val="238"/>
      </rPr>
      <t>GBP</t>
    </r>
  </si>
  <si>
    <r>
      <rPr>
        <sz val="8"/>
        <color theme="1"/>
        <rFont val="Arial"/>
        <family val="2"/>
        <charset val="238"/>
      </rPr>
      <t>CHF</t>
    </r>
  </si>
  <si>
    <r>
      <rPr>
        <sz val="8"/>
        <color theme="1"/>
        <rFont val="Arial"/>
        <family val="2"/>
        <charset val="238"/>
      </rPr>
      <t>Other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</si>
  <si>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</si>
  <si>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Structure of the share of currencies in the total value of transactions of sent cross-border/international credit transfers of consumers and business entities (non-consumers)</t>
    </r>
  </si>
  <si>
    <r>
      <rPr>
        <b/>
        <sz val="8"/>
        <color theme="1"/>
        <rFont val="Arial"/>
        <family val="2"/>
        <charset val="238"/>
      </rPr>
      <t>Currency</t>
    </r>
  </si>
  <si>
    <r>
      <rPr>
        <b/>
        <sz val="8"/>
        <color theme="1"/>
        <rFont val="Arial"/>
        <family val="2"/>
        <charset val="238"/>
      </rPr>
      <t>Total consumer and business entity (non-consumer) – value of transactions</t>
    </r>
  </si>
  <si>
    <r>
      <rPr>
        <sz val="8"/>
        <color theme="1"/>
        <rFont val="Arial"/>
        <family val="2"/>
        <charset val="238"/>
      </rPr>
      <t>EUR</t>
    </r>
  </si>
  <si>
    <r>
      <rPr>
        <sz val="8"/>
        <color theme="1"/>
        <rFont val="Arial"/>
        <family val="2"/>
        <charset val="238"/>
      </rPr>
      <t>USD</t>
    </r>
  </si>
  <si>
    <r>
      <rPr>
        <sz val="8"/>
        <color theme="1"/>
        <rFont val="Arial"/>
        <family val="2"/>
        <charset val="238"/>
      </rPr>
      <t>CHF</t>
    </r>
  </si>
  <si>
    <r>
      <rPr>
        <sz val="8"/>
        <color theme="1"/>
        <rFont val="Arial"/>
        <family val="2"/>
        <charset val="238"/>
      </rPr>
      <t>GBP</t>
    </r>
  </si>
  <si>
    <r>
      <rPr>
        <sz val="8"/>
        <color theme="1"/>
        <rFont val="Arial"/>
        <family val="2"/>
        <charset val="238"/>
      </rPr>
      <t>Other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</si>
  <si>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</si>
  <si>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Received cross-border/international credit transfers in kuna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</si>
  <si>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</si>
  <si>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</si>
  <si>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</si>
  <si>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</si>
  <si>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</si>
  <si>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</si>
  <si>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</si>
  <si>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</si>
  <si>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</si>
  <si>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</si>
  <si>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</si>
  <si>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</si>
  <si>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</si>
  <si>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</si>
  <si>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</si>
  <si>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</si>
  <si>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</si>
  <si>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</si>
  <si>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</si>
  <si>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</si>
  <si>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</si>
  <si>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</si>
  <si>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</si>
  <si>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</si>
  <si>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Received cross-border/international credit transfers in all currencies (other than the kuna)</t>
    </r>
  </si>
  <si>
    <r>
      <rPr>
        <sz val="8"/>
        <color theme="1"/>
        <rFont val="Arial"/>
        <family val="2"/>
        <charset val="238"/>
      </rPr>
      <t>converted into kuna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</si>
  <si>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</si>
  <si>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</si>
  <si>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</si>
  <si>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</si>
  <si>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</si>
  <si>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</si>
  <si>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</si>
  <si>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</si>
  <si>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</si>
  <si>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</si>
  <si>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</si>
  <si>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</si>
  <si>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</si>
  <si>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</si>
  <si>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</si>
  <si>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</si>
  <si>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</si>
  <si>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</si>
  <si>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</si>
  <si>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</si>
  <si>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</si>
  <si>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</si>
  <si>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</si>
  <si>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</si>
  <si>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Structure of the share of currencies in the total number of transactions of received cross-border/international credit transfers of consumers and business entities (non-consumers)</t>
    </r>
  </si>
  <si>
    <r>
      <rPr>
        <b/>
        <sz val="8"/>
        <color theme="1"/>
        <rFont val="Arial"/>
        <family val="2"/>
        <charset val="238"/>
      </rPr>
      <t>Currency</t>
    </r>
  </si>
  <si>
    <r>
      <rPr>
        <b/>
        <sz val="8"/>
        <color theme="1"/>
        <rFont val="Arial"/>
        <family val="2"/>
        <charset val="238"/>
      </rPr>
      <t>Total consumer and business entity (non-consumer) – number of transactions</t>
    </r>
  </si>
  <si>
    <r>
      <rPr>
        <sz val="8"/>
        <color rgb="FF000000"/>
        <rFont val="Arial"/>
        <family val="2"/>
        <charset val="238"/>
      </rPr>
      <t>EUR</t>
    </r>
  </si>
  <si>
    <r>
      <rPr>
        <sz val="8"/>
        <color rgb="FF000000"/>
        <rFont val="Arial"/>
        <family val="2"/>
        <charset val="238"/>
      </rPr>
      <t>USD</t>
    </r>
  </si>
  <si>
    <r>
      <rPr>
        <sz val="8"/>
        <color rgb="FF000000"/>
        <rFont val="Arial"/>
        <family val="2"/>
        <charset val="238"/>
      </rPr>
      <t>CHF</t>
    </r>
  </si>
  <si>
    <r>
      <rPr>
        <sz val="8"/>
        <color theme="1"/>
        <rFont val="Arial"/>
        <family val="2"/>
        <charset val="238"/>
      </rPr>
      <t>Other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</si>
  <si>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</si>
  <si>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Structure of the share of currencies in the total value of transactions of received cross-border/international credit transfers of consumers and business entities (non-consumers)</t>
    </r>
  </si>
  <si>
    <r>
      <rPr>
        <b/>
        <sz val="8"/>
        <color theme="1"/>
        <rFont val="Arial"/>
        <family val="2"/>
        <charset val="238"/>
      </rPr>
      <t>Currency</t>
    </r>
  </si>
  <si>
    <r>
      <rPr>
        <b/>
        <sz val="8"/>
        <color theme="1"/>
        <rFont val="Arial"/>
        <family val="2"/>
        <charset val="238"/>
      </rPr>
      <t>Total consumer and business entity (non-consumer) – value of transactions</t>
    </r>
  </si>
  <si>
    <r>
      <rPr>
        <sz val="8"/>
        <color rgb="FF000000"/>
        <rFont val="Arial"/>
        <family val="2"/>
        <charset val="238"/>
      </rPr>
      <t>EUR</t>
    </r>
  </si>
  <si>
    <r>
      <rPr>
        <sz val="8"/>
        <color rgb="FF000000"/>
        <rFont val="Arial"/>
        <family val="2"/>
        <charset val="238"/>
      </rPr>
      <t>USD</t>
    </r>
  </si>
  <si>
    <r>
      <rPr>
        <sz val="8"/>
        <color rgb="FF000000"/>
        <rFont val="Arial"/>
        <family val="2"/>
        <charset val="238"/>
      </rPr>
      <t>CHF</t>
    </r>
  </si>
  <si>
    <r>
      <rPr>
        <sz val="8"/>
        <color theme="1"/>
        <rFont val="Arial"/>
        <family val="2"/>
        <charset val="238"/>
      </rPr>
      <t>Other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</si>
  <si>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</si>
  <si>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Bill-paying services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</si>
  <si>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</si>
  <si>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</si>
  <si>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</si>
  <si>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</si>
  <si>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</si>
  <si>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</si>
  <si>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</si>
  <si>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</si>
  <si>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</si>
  <si>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</si>
  <si>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</si>
  <si>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</si>
  <si>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</si>
  <si>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</si>
  <si>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</si>
  <si>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</si>
  <si>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</si>
  <si>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Sent money remittances in the RC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</si>
  <si>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</si>
  <si>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</si>
  <si>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</si>
  <si>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</si>
  <si>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</si>
  <si>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</si>
  <si>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</si>
  <si>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</si>
  <si>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</si>
  <si>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</si>
  <si>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</si>
  <si>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</si>
  <si>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</si>
  <si>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</si>
  <si>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</si>
  <si>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</si>
  <si>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</si>
  <si>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</si>
  <si>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</si>
  <si>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Sent cross-border/international money remittances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</si>
  <si>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</si>
  <si>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</si>
  <si>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</si>
  <si>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</si>
  <si>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</si>
  <si>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</si>
  <si>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</si>
  <si>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</si>
  <si>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</si>
  <si>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</si>
  <si>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</si>
  <si>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</si>
  <si>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</si>
  <si>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</si>
  <si>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</si>
  <si>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</si>
  <si>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</si>
  <si>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</si>
  <si>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</si>
  <si>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Received cross-border/international money remittances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</si>
  <si>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</si>
  <si>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</si>
  <si>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</si>
  <si>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 xml:space="preserve">   Number of transactions – left</t>
    </r>
  </si>
  <si>
    <r>
      <rPr>
        <b/>
        <sz val="8"/>
        <color theme="1"/>
        <rFont val="Arial"/>
        <family val="2"/>
        <charset val="238"/>
      </rPr>
      <t xml:space="preserve">    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</si>
  <si>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</si>
  <si>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</si>
  <si>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</si>
  <si>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</si>
  <si>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</si>
  <si>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</si>
  <si>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</si>
  <si>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</si>
  <si>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</si>
  <si>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</si>
  <si>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</si>
  <si>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</si>
  <si>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</si>
  <si>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</si>
  <si>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Received cross-border/international money remittances in other currencies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</si>
  <si>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</si>
  <si>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</si>
  <si>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</si>
  <si>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</si>
  <si>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</si>
  <si>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</si>
  <si>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</si>
  <si>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</si>
  <si>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</si>
  <si>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</si>
  <si>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</si>
  <si>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</si>
  <si>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</si>
  <si>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</si>
  <si>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</si>
  <si>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</si>
  <si>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</si>
  <si>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</si>
  <si>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</si>
  <si>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Received cross-border/international money remittances in the five most represented currencies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</si>
  <si>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</si>
  <si>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Currency</t>
    </r>
  </si>
  <si>
    <r>
      <rPr>
        <b/>
        <sz val="8"/>
        <color theme="1"/>
        <rFont val="Arial"/>
        <family val="2"/>
        <charset val="238"/>
      </rPr>
      <t>Number o transactions – left</t>
    </r>
  </si>
  <si>
    <r>
      <rPr>
        <b/>
        <sz val="8"/>
        <color theme="1"/>
        <rFont val="Arial"/>
        <family val="2"/>
        <charset val="238"/>
      </rPr>
      <t>Number of transactions – share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</si>
  <si>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</si>
  <si>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b/>
        <sz val="8"/>
        <color theme="1"/>
        <rFont val="Arial"/>
        <family val="2"/>
        <charset val="238"/>
      </rPr>
      <t>Value of transactions – share</t>
    </r>
  </si>
  <si>
    <r>
      <rPr>
        <sz val="8"/>
        <color theme="1"/>
        <rFont val="Arial"/>
        <family val="2"/>
        <charset val="238"/>
      </rPr>
      <t>EUR</t>
    </r>
  </si>
  <si>
    <r>
      <rPr>
        <sz val="8"/>
        <color theme="1"/>
        <rFont val="Arial"/>
        <family val="2"/>
        <charset val="238"/>
      </rPr>
      <t>USD</t>
    </r>
  </si>
  <si>
    <r>
      <rPr>
        <sz val="8"/>
        <color theme="1"/>
        <rFont val="Arial"/>
        <family val="2"/>
        <charset val="238"/>
      </rPr>
      <t>CAD</t>
    </r>
  </si>
  <si>
    <r>
      <rPr>
        <sz val="8"/>
        <color theme="1"/>
        <rFont val="Arial"/>
        <family val="2"/>
        <charset val="238"/>
      </rPr>
      <t>CHF</t>
    </r>
  </si>
  <si>
    <r>
      <rPr>
        <sz val="8"/>
        <color theme="1"/>
        <rFont val="Arial"/>
        <family val="2"/>
        <charset val="238"/>
      </rPr>
      <t>AUD</t>
    </r>
  </si>
  <si>
    <r>
      <rPr>
        <b/>
        <sz val="8"/>
        <color theme="1"/>
        <rFont val="Arial"/>
        <family val="2"/>
        <charset val="238"/>
      </rPr>
      <t xml:space="preserve">Total </t>
    </r>
  </si>
  <si>
    <r>
      <rPr>
        <sz val="8"/>
        <color rgb="FF000000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</si>
  <si>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 xml:space="preserve"> </t>
    </r>
  </si>
  <si>
    <t/>
  </si>
  <si>
    <r>
      <rPr>
        <b/>
        <sz val="12"/>
        <rFont val="Arial"/>
        <family val="2"/>
        <charset val="238"/>
      </rPr>
      <t>Number of direct debit consents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</si>
  <si>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</si>
  <si>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right</t>
    </r>
  </si>
  <si>
    <r>
      <rPr>
        <b/>
        <sz val="8"/>
        <color theme="1"/>
        <rFont val="Arial"/>
        <family val="2"/>
        <charset val="238"/>
      </rPr>
      <t xml:space="preserve">Business entity (non-consumer) – left </t>
    </r>
  </si>
  <si>
    <r>
      <rPr>
        <b/>
        <sz val="8"/>
        <color theme="1"/>
        <rFont val="Arial"/>
        <family val="2"/>
        <charset val="238"/>
      </rPr>
      <t>Total all</t>
    </r>
  </si>
  <si>
    <r>
      <rPr>
        <b/>
        <sz val="8"/>
        <color theme="1"/>
        <rFont val="Arial"/>
        <family val="2"/>
        <charset val="238"/>
      </rPr>
      <t xml:space="preserve">Number of consents 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</si>
  <si>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</si>
  <si>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</si>
  <si>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</si>
  <si>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</si>
  <si>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</si>
  <si>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</si>
  <si>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</si>
  <si>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</si>
  <si>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</si>
  <si>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</si>
  <si>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</si>
  <si>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theme="1"/>
        <rFont val="Arial"/>
        <family val="2"/>
        <charset val="238"/>
      </rPr>
      <t>December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</si>
  <si>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</si>
  <si>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Total number and value of direct debit transactions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</si>
  <si>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</si>
  <si>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</si>
  <si>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</si>
  <si>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</si>
  <si>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</si>
  <si>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</si>
  <si>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</si>
  <si>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</si>
  <si>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</si>
  <si>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</si>
  <si>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</si>
  <si>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</si>
  <si>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</si>
  <si>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</si>
  <si>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</si>
  <si>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Number and value of direct debits from accounts and payment cards  </t>
    </r>
  </si>
  <si>
    <r>
      <rPr>
        <b/>
        <sz val="8"/>
        <color theme="1"/>
        <rFont val="Arial"/>
        <family val="2"/>
        <charset val="238"/>
      </rPr>
      <t>CONSUMERS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</si>
  <si>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</si>
  <si>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 xml:space="preserve"> 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</si>
  <si>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</si>
  <si>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</si>
  <si>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</si>
  <si>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</si>
  <si>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</si>
  <si>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</si>
  <si>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</si>
  <si>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</si>
  <si>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</si>
  <si>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</si>
  <si>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</si>
  <si>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</si>
  <si>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</si>
  <si>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</si>
  <si>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</si>
  <si>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NON-CONSUMERS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</si>
  <si>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</si>
  <si>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 xml:space="preserve"> 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</si>
  <si>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</si>
  <si>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</si>
  <si>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</si>
  <si>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</si>
  <si>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</si>
  <si>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</si>
  <si>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</si>
  <si>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</si>
  <si>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</si>
  <si>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</si>
  <si>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</si>
  <si>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</si>
  <si>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</si>
  <si>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b/>
        <sz val="8"/>
        <color theme="1"/>
        <rFont val="Arial"/>
        <family val="2"/>
        <charset val="238"/>
      </rPr>
      <t xml:space="preserve"> Total</t>
    </r>
  </si>
  <si>
    <r>
      <rPr>
        <sz val="8"/>
        <color rgb="FF000000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</si>
  <si>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on 31 December 2016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</si>
  <si>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</si>
  <si>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sz val="8"/>
        <color theme="1"/>
        <rFont val="Arial"/>
        <family val="2"/>
        <charset val="238"/>
      </rPr>
      <t>Transaction account</t>
    </r>
  </si>
  <si>
    <r>
      <rPr>
        <sz val="8"/>
        <color theme="1"/>
        <rFont val="Arial"/>
        <family val="2"/>
        <charset val="238"/>
      </rPr>
      <t>Another payment account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</si>
  <si>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</si>
  <si>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Including blocked accounts on 31 December 2016.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</si>
  <si>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</si>
  <si>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Total number of accounts of consumers and business entities (non-consumers)</t>
    </r>
  </si>
  <si>
    <r>
      <rPr>
        <sz val="8"/>
        <color theme="1"/>
        <rFont val="Arial"/>
        <family val="2"/>
        <charset val="238"/>
      </rPr>
      <t>(with authorised overdraft, without authorised overdraft, another payment account and blocked accounts)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</si>
  <si>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</si>
  <si>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left</t>
    </r>
  </si>
  <si>
    <r>
      <rPr>
        <b/>
        <sz val="8"/>
        <color theme="1"/>
        <rFont val="Arial"/>
        <family val="2"/>
        <charset val="238"/>
      </rPr>
      <t>Business entity (non-consumer)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</si>
  <si>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</si>
  <si>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</si>
  <si>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</si>
  <si>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</si>
  <si>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</si>
  <si>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</si>
  <si>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</si>
  <si>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</si>
  <si>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</si>
  <si>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</si>
  <si>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</si>
  <si>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theme="1"/>
        <rFont val="Arial"/>
        <family val="2"/>
        <charset val="238"/>
      </rPr>
      <t>December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</si>
  <si>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</si>
  <si>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</si>
  <si>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Non-consumer</t>
    </r>
  </si>
  <si>
    <r>
      <rPr>
        <b/>
        <sz val="8"/>
        <color theme="1"/>
        <rFont val="Arial"/>
        <family val="2"/>
        <charset val="238"/>
      </rPr>
      <t>not blocked</t>
    </r>
  </si>
  <si>
    <r>
      <rPr>
        <b/>
        <sz val="8"/>
        <color theme="1"/>
        <rFont val="Arial"/>
        <family val="2"/>
        <charset val="238"/>
      </rPr>
      <t>blocked</t>
    </r>
  </si>
  <si>
    <r>
      <rPr>
        <b/>
        <sz val="8"/>
        <color theme="1"/>
        <rFont val="Arial"/>
        <family val="2"/>
        <charset val="238"/>
      </rPr>
      <t>total*</t>
    </r>
  </si>
  <si>
    <r>
      <rPr>
        <b/>
        <sz val="8"/>
        <color theme="1"/>
        <rFont val="Arial"/>
        <family val="2"/>
        <charset val="238"/>
      </rPr>
      <t>not blocked</t>
    </r>
  </si>
  <si>
    <r>
      <rPr>
        <b/>
        <sz val="8"/>
        <color theme="1"/>
        <rFont val="Arial"/>
        <family val="2"/>
        <charset val="238"/>
      </rPr>
      <t>blocked</t>
    </r>
  </si>
  <si>
    <r>
      <rPr>
        <b/>
        <sz val="8"/>
        <color theme="1"/>
        <rFont val="Arial"/>
        <family val="2"/>
        <charset val="238"/>
      </rPr>
      <t>total*</t>
    </r>
  </si>
  <si>
    <r>
      <rPr>
        <b/>
        <sz val="8"/>
        <color theme="1"/>
        <rFont val="Arial"/>
        <family val="2"/>
        <charset val="238"/>
      </rPr>
      <t>Description of payment methods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</si>
  <si>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</si>
  <si>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</si>
  <si>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Internet</t>
    </r>
  </si>
  <si>
    <r>
      <rPr>
        <sz val="8"/>
        <color theme="1"/>
        <rFont val="Arial"/>
        <family val="2"/>
        <charset val="238"/>
      </rPr>
      <t>Mobile phone</t>
    </r>
  </si>
  <si>
    <r>
      <rPr>
        <sz val="8"/>
        <color theme="1"/>
        <rFont val="Arial"/>
        <family val="2"/>
        <charset val="238"/>
      </rPr>
      <t>Telebanking</t>
    </r>
  </si>
  <si>
    <r>
      <rPr>
        <sz val="8"/>
        <color theme="1"/>
        <rFont val="Arial"/>
        <family val="2"/>
        <charset val="238"/>
      </rPr>
      <t>E-bill</t>
    </r>
  </si>
  <si>
    <r>
      <rPr>
        <sz val="8"/>
        <color theme="1"/>
        <rFont val="Arial"/>
        <family val="2"/>
        <charset val="238"/>
      </rPr>
      <t>Standing order</t>
    </r>
  </si>
  <si>
    <r>
      <rPr>
        <sz val="8"/>
        <color theme="1"/>
        <rFont val="Arial"/>
        <family val="2"/>
        <charset val="238"/>
      </rPr>
      <t>Debit card</t>
    </r>
  </si>
  <si>
    <r>
      <rPr>
        <sz val="8"/>
        <color theme="1"/>
        <rFont val="Arial"/>
        <family val="2"/>
        <charset val="238"/>
      </rPr>
      <t>Credit card</t>
    </r>
  </si>
  <si>
    <r>
      <rPr>
        <sz val="8"/>
        <color theme="1"/>
        <rFont val="Arial"/>
        <family val="2"/>
        <charset val="238"/>
      </rPr>
      <t>Note: As at 31 December 2016.</t>
    </r>
  </si>
  <si>
    <r>
      <rPr>
        <sz val="8"/>
        <color rgb="FF000000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</si>
  <si>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on 31 December 2016</t>
    </r>
  </si>
  <si>
    <r>
      <rPr>
        <b/>
        <sz val="8"/>
        <color theme="1"/>
        <rFont val="Arial"/>
        <family val="2"/>
        <charset val="238"/>
      </rPr>
      <t xml:space="preserve">Number of payment instruments 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</si>
  <si>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</si>
  <si>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sz val="8"/>
        <color theme="1"/>
        <rFont val="Arial"/>
        <family val="2"/>
        <charset val="238"/>
      </rPr>
      <t>4 and more</t>
    </r>
  </si>
  <si>
    <r>
      <rPr>
        <sz val="8"/>
        <color rgb="FF000000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</si>
  <si>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accounts of consumers opened with credit institutions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</si>
  <si>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</si>
  <si>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Single-currency</t>
    </r>
  </si>
  <si>
    <r>
      <rPr>
        <b/>
        <sz val="8"/>
        <color theme="1"/>
        <rFont val="Arial"/>
        <family val="2"/>
        <charset val="238"/>
      </rPr>
      <t>Multi-currency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</si>
  <si>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</si>
  <si>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</si>
  <si>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</si>
  <si>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</si>
  <si>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</si>
  <si>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</si>
  <si>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</si>
  <si>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</si>
  <si>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</si>
  <si>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</si>
  <si>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</si>
  <si>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</si>
  <si>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theme="1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</si>
  <si>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</si>
  <si>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</si>
  <si>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</si>
  <si>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Single-currency</t>
    </r>
  </si>
  <si>
    <r>
      <rPr>
        <b/>
        <sz val="8"/>
        <color theme="1"/>
        <rFont val="Arial"/>
        <family val="2"/>
        <charset val="238"/>
      </rPr>
      <t>Multi-currency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</si>
  <si>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</si>
  <si>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</si>
  <si>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</si>
  <si>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</si>
  <si>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</si>
  <si>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</si>
  <si>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</si>
  <si>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</si>
  <si>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</si>
  <si>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</si>
  <si>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</si>
  <si>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</si>
  <si>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theme="1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</si>
  <si>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</si>
  <si>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</si>
  <si>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accounts without authorised overdraft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</si>
  <si>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</si>
  <si>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</si>
  <si>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Business entity (non-consumer)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</si>
  <si>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</si>
  <si>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</si>
  <si>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</si>
  <si>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</si>
  <si>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</si>
  <si>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</si>
  <si>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</si>
  <si>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</si>
  <si>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</si>
  <si>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</si>
  <si>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</si>
  <si>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</si>
  <si>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</si>
  <si>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</si>
  <si>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accounts of consumers without authorised overdraft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</si>
  <si>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</si>
  <si>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single-currency</t>
    </r>
  </si>
  <si>
    <r>
      <rPr>
        <b/>
        <sz val="8"/>
        <color theme="1"/>
        <rFont val="Arial"/>
        <family val="2"/>
        <charset val="238"/>
      </rPr>
      <t xml:space="preserve">     Consumer – multi-currency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</si>
  <si>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</si>
  <si>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</si>
  <si>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</si>
  <si>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</si>
  <si>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</si>
  <si>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</si>
  <si>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</si>
  <si>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</si>
  <si>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</si>
  <si>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</si>
  <si>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</si>
  <si>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</si>
  <si>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</si>
  <si>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sz val="8"/>
        <color theme="1"/>
        <rFont val="Arial"/>
        <family val="2"/>
        <charset val="238"/>
      </rPr>
      <t>Note: Not including blocked accounts.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</si>
  <si>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</si>
  <si>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accounts of non-consumers without authorised overdraft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</si>
  <si>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</si>
  <si>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Business entity (non-consumer) – 
 single-currency</t>
    </r>
  </si>
  <si>
    <r>
      <rPr>
        <b/>
        <sz val="8"/>
        <color theme="1"/>
        <rFont val="Arial"/>
        <family val="2"/>
        <charset val="238"/>
      </rPr>
      <t>Business entity (non-consumer) – 
 multi-currency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</si>
  <si>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</si>
  <si>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</si>
  <si>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</si>
  <si>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</si>
  <si>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</si>
  <si>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</si>
  <si>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</si>
  <si>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</si>
  <si>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</si>
  <si>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</si>
  <si>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</si>
  <si>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</si>
  <si>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theme="1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</si>
  <si>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</si>
  <si>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</si>
  <si>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Total number of accounts with authorised overdrafts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</si>
  <si>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</si>
  <si>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left</t>
    </r>
  </si>
  <si>
    <r>
      <rPr>
        <b/>
        <sz val="8"/>
        <color theme="1"/>
        <rFont val="Arial"/>
        <family val="2"/>
        <charset val="238"/>
      </rPr>
      <t>Business entity (non-consumer) – right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</si>
  <si>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</si>
  <si>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</si>
  <si>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</si>
  <si>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</si>
  <si>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</si>
  <si>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</si>
  <si>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</si>
  <si>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</si>
  <si>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</si>
  <si>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</si>
  <si>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</si>
  <si>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</si>
  <si>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</si>
  <si>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</si>
  <si>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accounts of consumers with authorised overdrafts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</si>
  <si>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</si>
  <si>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– single-currency</t>
    </r>
  </si>
  <si>
    <r>
      <rPr>
        <b/>
        <sz val="8"/>
        <color theme="1"/>
        <rFont val="Arial"/>
        <family val="2"/>
        <charset val="238"/>
      </rPr>
      <t>Consumer – multi-currency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</si>
  <si>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</si>
  <si>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</si>
  <si>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</si>
  <si>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</si>
  <si>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</si>
  <si>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</si>
  <si>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</si>
  <si>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</si>
  <si>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</si>
  <si>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</si>
  <si>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</si>
  <si>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</si>
  <si>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rgb="FF000000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</si>
  <si>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</si>
  <si>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</si>
  <si>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Number of accounts of business entities (non-consumers) with authorised overdrafts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</si>
  <si>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</si>
  <si>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Business entity (non-consumer) – 
 single-currency</t>
    </r>
  </si>
  <si>
    <r>
      <rPr>
        <b/>
        <sz val="8"/>
        <color theme="1"/>
        <rFont val="Arial"/>
        <family val="2"/>
        <charset val="238"/>
      </rPr>
      <t>Business entity (non-consumer) – 
 multi-currency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</si>
  <si>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</si>
  <si>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rgb="FF000000"/>
        <rFont val="Arial"/>
        <family val="2"/>
        <charset val="238"/>
      </rPr>
      <t>January</t>
    </r>
  </si>
  <si>
    <r>
      <rPr>
        <sz val="8"/>
        <color rgb="FF000000"/>
        <rFont val="Arial"/>
        <family val="2"/>
        <charset val="238"/>
      </rPr>
      <t>February</t>
    </r>
  </si>
  <si>
    <r>
      <rPr>
        <sz val="8"/>
        <color rgb="FF000000"/>
        <rFont val="Arial"/>
        <family val="2"/>
        <charset val="238"/>
      </rPr>
      <t>March</t>
    </r>
  </si>
  <si>
    <r>
      <rPr>
        <sz val="8"/>
        <color rgb="FF000000"/>
        <rFont val="Arial"/>
        <family val="2"/>
        <charset val="238"/>
      </rPr>
      <t>April</t>
    </r>
  </si>
  <si>
    <r>
      <rPr>
        <sz val="8"/>
        <color rgb="FF000000"/>
        <rFont val="Arial"/>
        <family val="2"/>
        <charset val="238"/>
      </rPr>
      <t>May</t>
    </r>
  </si>
  <si>
    <r>
      <rPr>
        <sz val="8"/>
        <color rgb="FF000000"/>
        <rFont val="Arial"/>
        <family val="2"/>
        <charset val="238"/>
      </rPr>
      <t>June</t>
    </r>
  </si>
  <si>
    <r>
      <rPr>
        <sz val="8"/>
        <color rgb="FF000000"/>
        <rFont val="Arial"/>
        <family val="2"/>
        <charset val="238"/>
      </rPr>
      <t>July</t>
    </r>
  </si>
  <si>
    <r>
      <rPr>
        <sz val="8"/>
        <color rgb="FF000000"/>
        <rFont val="Arial"/>
        <family val="2"/>
        <charset val="238"/>
      </rPr>
      <t>August</t>
    </r>
  </si>
  <si>
    <r>
      <rPr>
        <sz val="8"/>
        <color rgb="FF000000"/>
        <rFont val="Arial"/>
        <family val="2"/>
        <charset val="238"/>
      </rPr>
      <t>September</t>
    </r>
  </si>
  <si>
    <r>
      <rPr>
        <sz val="8"/>
        <color rgb="FF000000"/>
        <rFont val="Arial"/>
        <family val="2"/>
        <charset val="238"/>
      </rPr>
      <t>October</t>
    </r>
  </si>
  <si>
    <r>
      <rPr>
        <sz val="8"/>
        <color rgb="FF000000"/>
        <rFont val="Arial"/>
        <family val="2"/>
        <charset val="238"/>
      </rPr>
      <t>November</t>
    </r>
  </si>
  <si>
    <r>
      <rPr>
        <sz val="8"/>
        <color theme="1"/>
        <rFont val="Arial"/>
        <family val="2"/>
        <charset val="238"/>
      </rPr>
      <t>December</t>
    </r>
  </si>
  <si>
    <r>
      <rPr>
        <sz val="7"/>
        <color theme="1"/>
        <rFont val="Arial"/>
        <family val="2"/>
        <charset val="238"/>
      </rPr>
      <t>Note: Not including blocked accounts.</t>
    </r>
  </si>
  <si>
    <r>
      <rPr>
        <sz val="7"/>
        <color theme="1"/>
        <rFont val="Arial"/>
        <family val="2"/>
        <charset val="238"/>
      </rPr>
      <t>Source: CNB.</t>
    </r>
  </si>
  <si>
    <r>
      <rPr>
        <sz val="10"/>
        <color theme="1"/>
        <rFont val="Arial"/>
        <family val="2"/>
        <charset val="238"/>
      </rPr>
      <t>on 31 December 2016</t>
    </r>
  </si>
  <si>
    <r>
      <rPr>
        <b/>
        <sz val="10"/>
        <color theme="1"/>
        <rFont val="Arial"/>
        <family val="2"/>
        <charset val="238"/>
      </rPr>
      <t>Consumer</t>
    </r>
  </si>
  <si>
    <r>
      <rPr>
        <b/>
        <sz val="10"/>
        <color theme="1"/>
        <rFont val="Arial"/>
        <family val="2"/>
        <charset val="238"/>
      </rPr>
      <t>Business entity (non-consumer)</t>
    </r>
  </si>
  <si>
    <r>
      <rPr>
        <sz val="10"/>
        <color theme="1"/>
        <rFont val="Arial"/>
        <family val="2"/>
        <charset val="238"/>
      </rPr>
      <t>Transaction account</t>
    </r>
  </si>
  <si>
    <r>
      <rPr>
        <sz val="10"/>
        <color theme="1"/>
        <rFont val="Arial"/>
        <family val="2"/>
        <charset val="238"/>
      </rPr>
      <t>Another payment account</t>
    </r>
  </si>
  <si>
    <r>
      <rPr>
        <b/>
        <sz val="10"/>
        <color theme="1"/>
        <rFont val="Arial"/>
        <family val="2"/>
        <charset val="238"/>
      </rPr>
      <t>Total</t>
    </r>
  </si>
  <si>
    <r>
      <rPr>
        <sz val="10"/>
        <color rgb="FF000000"/>
        <rFont val="Arial"/>
        <family val="2"/>
        <charset val="238"/>
      </rPr>
      <t>Source: CNB.</t>
    </r>
  </si>
  <si>
    <r>
      <t xml:space="preserve">Table 1 </t>
    </r>
    <r>
      <rPr>
        <sz val="12"/>
        <rFont val="Arial"/>
        <family val="2"/>
        <charset val="238"/>
      </rPr>
      <t xml:space="preserve">Payment transactions in the RC </t>
    </r>
  </si>
  <si>
    <t>A) National payment transactions</t>
  </si>
  <si>
    <t>Total national payment transactions (1 – 5)</t>
  </si>
  <si>
    <t>B) International payment transactions</t>
  </si>
  <si>
    <t>Total international payment transactions (6 – 9)</t>
  </si>
  <si>
    <r>
      <rPr>
        <b/>
        <sz val="8"/>
        <color theme="1"/>
        <rFont val="Arial"/>
        <family val="2"/>
        <charset val="238"/>
      </rPr>
      <t xml:space="preserve">Bill-paying service </t>
    </r>
    <r>
      <rPr>
        <sz val="8"/>
        <color theme="1"/>
        <rFont val="Arial"/>
        <family val="2"/>
        <charset val="238"/>
      </rPr>
      <t>includes all national payment account payment services executed to debit consumers and business entities (non-consumers).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</si>
  <si>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international money remittances to debit consumers and business entities (non-consumers).</t>
    </r>
  </si>
  <si>
    <t>Source: CNB.</t>
  </si>
  <si>
    <r>
      <t xml:space="preserve">Figure 1 </t>
    </r>
    <r>
      <rPr>
        <sz val="8"/>
        <color theme="1"/>
        <rFont val="Arial"/>
        <family val="2"/>
        <charset val="238"/>
      </rPr>
      <t>Structure of national payment transactions according to number of executed transactions</t>
    </r>
  </si>
  <si>
    <r>
      <t xml:space="preserve">Figure 2 </t>
    </r>
    <r>
      <rPr>
        <sz val="8"/>
        <color theme="1"/>
        <rFont val="Arial"/>
        <family val="2"/>
        <charset val="238"/>
      </rPr>
      <t>Structure of national payment transactions according to value of executed transactions</t>
    </r>
  </si>
  <si>
    <r>
      <t xml:space="preserve">Figure 3 </t>
    </r>
    <r>
      <rPr>
        <sz val="8"/>
        <color theme="1"/>
        <rFont val="Arial"/>
        <family val="2"/>
        <charset val="238"/>
      </rPr>
      <t>Structure of international payment transactions according to number of executed transactions</t>
    </r>
  </si>
  <si>
    <r>
      <t xml:space="preserve">Figure 4 </t>
    </r>
    <r>
      <rPr>
        <sz val="8"/>
        <color theme="1"/>
        <rFont val="Arial"/>
        <family val="2"/>
        <charset val="238"/>
      </rPr>
      <t>Structure of international payment transactions according to value of executed transactions</t>
    </r>
  </si>
  <si>
    <r>
      <t xml:space="preserve">Figure 5 </t>
    </r>
    <r>
      <rPr>
        <sz val="8"/>
        <color theme="1"/>
        <rFont val="Arial"/>
        <family val="2"/>
        <charset val="238"/>
      </rPr>
      <t>Structure of credit transfers</t>
    </r>
  </si>
  <si>
    <r>
      <t xml:space="preserve">Figure 6 </t>
    </r>
    <r>
      <rPr>
        <sz val="8"/>
        <color theme="1"/>
        <rFont val="Arial"/>
        <family val="2"/>
        <charset val="238"/>
      </rPr>
      <t>Total sent national and cross-border/international credit transfers of consumers and business entities (non-consumers)</t>
    </r>
  </si>
  <si>
    <r>
      <t xml:space="preserve">Figure 7 </t>
    </r>
    <r>
      <rPr>
        <sz val="8"/>
        <color theme="1"/>
        <rFont val="Arial"/>
        <family val="2"/>
        <charset val="238"/>
      </rPr>
      <t>Sent national and cross-border/international credit transfers of consumers</t>
    </r>
    <r>
      <rPr>
        <b/>
        <sz val="8"/>
        <color theme="1"/>
        <rFont val="Arial"/>
        <family val="2"/>
        <charset val="238"/>
      </rPr>
      <t xml:space="preserve"> </t>
    </r>
  </si>
  <si>
    <r>
      <t xml:space="preserve">Figure 8 </t>
    </r>
    <r>
      <rPr>
        <sz val="8"/>
        <color theme="1"/>
        <rFont val="Arial"/>
        <family val="2"/>
        <charset val="238"/>
      </rPr>
      <t xml:space="preserve">Sent national and cross-border/international credit transfers of business entities (non-consumers) </t>
    </r>
  </si>
  <si>
    <r>
      <t xml:space="preserve">Figure 9 </t>
    </r>
    <r>
      <rPr>
        <sz val="8"/>
        <color theme="1"/>
        <rFont val="Arial"/>
        <family val="2"/>
        <charset val="238"/>
      </rPr>
      <t xml:space="preserve">Total sent national credit transfers of consumers and business entities (non-consumers) </t>
    </r>
  </si>
  <si>
    <r>
      <t xml:space="preserve">Figure 10 </t>
    </r>
    <r>
      <rPr>
        <sz val="8"/>
        <color theme="1"/>
        <rFont val="Arial"/>
        <family val="2"/>
        <charset val="238"/>
      </rPr>
      <t xml:space="preserve">Sent national credit transfers of consumers </t>
    </r>
  </si>
  <si>
    <r>
      <t xml:space="preserve">Figure 11 </t>
    </r>
    <r>
      <rPr>
        <sz val="8"/>
        <color theme="1"/>
        <rFont val="Arial"/>
        <family val="2"/>
        <charset val="238"/>
      </rPr>
      <t xml:space="preserve">Sent national credit transfers of business entities (non-consumers) </t>
    </r>
  </si>
  <si>
    <r>
      <t xml:space="preserve">Figure 12 </t>
    </r>
    <r>
      <rPr>
        <sz val="8"/>
        <color theme="1"/>
        <rFont val="Arial"/>
        <family val="2"/>
        <charset val="238"/>
      </rPr>
      <t xml:space="preserve">Total sent national credit transfers of consumers and business entities (non-consumers) </t>
    </r>
  </si>
  <si>
    <r>
      <t xml:space="preserve">Figure 13 </t>
    </r>
    <r>
      <rPr>
        <sz val="8"/>
        <color theme="1"/>
        <rFont val="Arial"/>
        <family val="2"/>
        <charset val="238"/>
      </rPr>
      <t xml:space="preserve">Sent national credit transfers of consumers </t>
    </r>
  </si>
  <si>
    <r>
      <t xml:space="preserve">Figure 14 </t>
    </r>
    <r>
      <rPr>
        <sz val="8"/>
        <color theme="1"/>
        <rFont val="Arial"/>
        <family val="2"/>
        <charset val="238"/>
      </rPr>
      <t>Sent national credit transfers of business entities (non-consumers)</t>
    </r>
  </si>
  <si>
    <r>
      <t xml:space="preserve">Figure 15 </t>
    </r>
    <r>
      <rPr>
        <sz val="8"/>
        <color theme="1"/>
        <rFont val="Arial"/>
        <family val="2"/>
        <charset val="238"/>
      </rPr>
      <t>Total number of national credit transfers of consumers according to the method of initiation</t>
    </r>
  </si>
  <si>
    <t>Paper-based</t>
  </si>
  <si>
    <t>Electronically</t>
  </si>
  <si>
    <r>
      <t xml:space="preserve">Figure 17 </t>
    </r>
    <r>
      <rPr>
        <sz val="8"/>
        <color theme="1"/>
        <rFont val="Arial"/>
        <family val="2"/>
        <charset val="238"/>
      </rPr>
      <t>Total number of national credit transfers of business entities (non-consumers) according to the method of initiation</t>
    </r>
  </si>
  <si>
    <r>
      <t xml:space="preserve">Figure 16 </t>
    </r>
    <r>
      <rPr>
        <sz val="8"/>
        <color theme="1"/>
        <rFont val="Arial"/>
        <family val="2"/>
        <charset val="238"/>
      </rPr>
      <t>Total value of national credit transfers of consumers according to the method of initiation</t>
    </r>
  </si>
  <si>
    <r>
      <t xml:space="preserve">Figure 18 </t>
    </r>
    <r>
      <rPr>
        <sz val="8"/>
        <color theme="1"/>
        <rFont val="Arial"/>
        <family val="2"/>
        <charset val="238"/>
      </rPr>
      <t>Total value of national credit transfers of business entities (non-consumers) according to the method of initiation</t>
    </r>
  </si>
  <si>
    <r>
      <t xml:space="preserve">Table 2 </t>
    </r>
    <r>
      <rPr>
        <sz val="8"/>
        <color theme="1"/>
        <rFont val="Arial"/>
        <family val="2"/>
        <charset val="238"/>
      </rPr>
      <t>Total number of national credit transfers executed electronically</t>
    </r>
  </si>
  <si>
    <r>
      <t xml:space="preserve">Table 3 </t>
    </r>
    <r>
      <rPr>
        <sz val="8"/>
        <color theme="1"/>
        <rFont val="Arial"/>
        <family val="2"/>
        <charset val="238"/>
      </rPr>
      <t>Total value of national credit transfers executed electronically</t>
    </r>
  </si>
  <si>
    <r>
      <t xml:space="preserve">Table 4 </t>
    </r>
    <r>
      <rPr>
        <sz val="8"/>
        <color theme="1"/>
        <rFont val="Arial"/>
        <family val="2"/>
        <charset val="238"/>
      </rPr>
      <t xml:space="preserve">The average number and value of transactions of national credit transfers according to the number of users of payment services </t>
    </r>
  </si>
  <si>
    <r>
      <t xml:space="preserve">Figure 19 </t>
    </r>
    <r>
      <rPr>
        <sz val="8"/>
        <color theme="1"/>
        <rFont val="Arial"/>
        <family val="2"/>
        <charset val="238"/>
      </rPr>
      <t>Number of standing order contracts</t>
    </r>
  </si>
  <si>
    <r>
      <t xml:space="preserve">Figure 20 </t>
    </r>
    <r>
      <rPr>
        <sz val="8"/>
        <color theme="1"/>
        <rFont val="Arial"/>
        <family val="2"/>
        <charset val="238"/>
      </rPr>
      <t>Total number and value of standing order transactions of consumers and business entities</t>
    </r>
  </si>
  <si>
    <r>
      <rPr>
        <sz val="8"/>
        <color theme="1"/>
        <rFont val="Arial"/>
        <family val="2"/>
        <charset val="238"/>
      </rPr>
      <t>(non-consumers)</t>
    </r>
  </si>
  <si>
    <r>
      <t xml:space="preserve">Figure 21 </t>
    </r>
    <r>
      <rPr>
        <sz val="8"/>
        <color theme="1"/>
        <rFont val="Arial"/>
        <family val="2"/>
        <charset val="238"/>
      </rPr>
      <t xml:space="preserve">Number and value of standing order transactions of consumers </t>
    </r>
  </si>
  <si>
    <r>
      <t xml:space="preserve">Figure 22 </t>
    </r>
    <r>
      <rPr>
        <sz val="8"/>
        <color theme="1"/>
        <rFont val="Arial"/>
        <family val="2"/>
        <charset val="238"/>
      </rPr>
      <t xml:space="preserve">Number and value of standing order transactions of business entities (non-consumers) </t>
    </r>
  </si>
  <si>
    <r>
      <t xml:space="preserve">Figure 23 </t>
    </r>
    <r>
      <rPr>
        <sz val="8"/>
        <color theme="1"/>
        <rFont val="Arial"/>
        <family val="2"/>
        <charset val="238"/>
      </rPr>
      <t xml:space="preserve">Total sent cross-border/international credit transfers of consumers and business entities (non-consumers) </t>
    </r>
  </si>
  <si>
    <r>
      <t xml:space="preserve">Figure 24 </t>
    </r>
    <r>
      <rPr>
        <sz val="8"/>
        <color theme="1"/>
        <rFont val="Arial"/>
        <family val="2"/>
        <charset val="238"/>
      </rPr>
      <t xml:space="preserve">Total sent cross-border/international credit transfers of consumers and business entities (non-consumers) </t>
    </r>
  </si>
  <si>
    <r>
      <t xml:space="preserve">Figure 25 </t>
    </r>
    <r>
      <rPr>
        <sz val="8"/>
        <color theme="1"/>
        <rFont val="Arial"/>
        <family val="2"/>
        <charset val="238"/>
      </rPr>
      <t>Sent cross-border/international credit transfers of consumers</t>
    </r>
  </si>
  <si>
    <r>
      <t xml:space="preserve">Figure 26 </t>
    </r>
    <r>
      <rPr>
        <sz val="8"/>
        <color theme="1"/>
        <rFont val="Arial"/>
        <family val="2"/>
        <charset val="238"/>
      </rPr>
      <t xml:space="preserve">Sent cross-border/international credit transfers of business entities (non-consumers) </t>
    </r>
  </si>
  <si>
    <r>
      <t>Figure 27</t>
    </r>
    <r>
      <rPr>
        <sz val="8"/>
        <color theme="1"/>
        <rFont val="Arial"/>
        <family val="2"/>
        <charset val="238"/>
      </rPr>
      <t xml:space="preserve"> Structure of the share of currencies in the total number of transactions of sent cross-border/international credit transfers of consumers and business entities (non-consumers)</t>
    </r>
  </si>
  <si>
    <r>
      <t xml:space="preserve">Figure 28 </t>
    </r>
    <r>
      <rPr>
        <sz val="8"/>
        <color theme="1"/>
        <rFont val="Arial"/>
        <family val="2"/>
        <charset val="238"/>
      </rPr>
      <t>Structure of the share of currencies in the total value of transactions of sent cross-border/international credit transfers of consumers and business entities (non-consumers)</t>
    </r>
  </si>
  <si>
    <r>
      <t xml:space="preserve">Figure 29 </t>
    </r>
    <r>
      <rPr>
        <sz val="8"/>
        <color theme="1"/>
        <rFont val="Arial"/>
        <family val="2"/>
        <charset val="238"/>
      </rPr>
      <t xml:space="preserve">Total received cross-border/international credit transfers of consumers and business entities (non-consumers) </t>
    </r>
  </si>
  <si>
    <r>
      <t xml:space="preserve">Figure 30 </t>
    </r>
    <r>
      <rPr>
        <sz val="8"/>
        <color theme="1"/>
        <rFont val="Arial"/>
        <family val="2"/>
        <charset val="238"/>
      </rPr>
      <t>Total received cross-border/international credit transfers of consumers and business entities (non-consumers)</t>
    </r>
  </si>
  <si>
    <r>
      <t>Figure 31</t>
    </r>
    <r>
      <rPr>
        <sz val="8"/>
        <color theme="1"/>
        <rFont val="Arial"/>
        <family val="2"/>
        <charset val="238"/>
      </rPr>
      <t xml:space="preserve"> Structure of the share of currencies in the total number of transactions of received cross-border/international credit transfers of consumers and business entities (non-consumers)</t>
    </r>
  </si>
  <si>
    <r>
      <t xml:space="preserve">Figure 32 </t>
    </r>
    <r>
      <rPr>
        <sz val="8"/>
        <color theme="1"/>
        <rFont val="Arial"/>
        <family val="2"/>
        <charset val="238"/>
      </rPr>
      <t>Structure of the share of currencies in the total value of transactions of received cross-border/international credit transfers of consumers and business entities (non-consumers)</t>
    </r>
  </si>
  <si>
    <r>
      <t>Figure 33</t>
    </r>
    <r>
      <rPr>
        <sz val="8"/>
        <color theme="1"/>
        <rFont val="Arial"/>
        <family val="2"/>
        <charset val="238"/>
      </rPr>
      <t xml:space="preserve"> Number and value of transactions of the bill-paying service</t>
    </r>
  </si>
  <si>
    <t xml:space="preserve">Source: CNB. </t>
  </si>
  <si>
    <r>
      <t xml:space="preserve">Figure 34 </t>
    </r>
    <r>
      <rPr>
        <sz val="8"/>
        <color theme="1"/>
        <rFont val="Arial"/>
        <family val="2"/>
        <charset val="238"/>
      </rPr>
      <t xml:space="preserve">Sent money remittances in the RC </t>
    </r>
  </si>
  <si>
    <r>
      <t xml:space="preserve">Figure 35 </t>
    </r>
    <r>
      <rPr>
        <sz val="8"/>
        <color theme="1"/>
        <rFont val="Arial"/>
        <family val="2"/>
        <charset val="238"/>
      </rPr>
      <t xml:space="preserve">Sent cross-border/international money remittances </t>
    </r>
  </si>
  <si>
    <r>
      <t xml:space="preserve">Figure 36 </t>
    </r>
    <r>
      <rPr>
        <sz val="8"/>
        <color theme="1"/>
        <rFont val="Arial"/>
        <family val="2"/>
        <charset val="238"/>
      </rPr>
      <t xml:space="preserve">Received cross-border/international money remittances </t>
    </r>
  </si>
  <si>
    <r>
      <t xml:space="preserve">Figure 38 </t>
    </r>
    <r>
      <rPr>
        <sz val="8"/>
        <color theme="1"/>
        <rFont val="Arial"/>
        <family val="2"/>
        <charset val="238"/>
      </rPr>
      <t>Shares of the five most represented currencies in received money remittances</t>
    </r>
  </si>
  <si>
    <t>Total – other currencies</t>
  </si>
  <si>
    <r>
      <t xml:space="preserve">Figure 39 </t>
    </r>
    <r>
      <rPr>
        <sz val="8"/>
        <color theme="1"/>
        <rFont val="Arial"/>
        <family val="2"/>
        <charset val="238"/>
      </rPr>
      <t>Number of direct debit consents</t>
    </r>
  </si>
  <si>
    <r>
      <t xml:space="preserve">Figure 40 </t>
    </r>
    <r>
      <rPr>
        <sz val="8"/>
        <color theme="1"/>
        <rFont val="Arial"/>
        <family val="2"/>
        <charset val="238"/>
      </rPr>
      <t xml:space="preserve">Total number and value of direct debit transactions </t>
    </r>
  </si>
  <si>
    <r>
      <t xml:space="preserve">Figure 41 </t>
    </r>
    <r>
      <rPr>
        <sz val="8"/>
        <color theme="1"/>
        <rFont val="Arial"/>
        <family val="2"/>
        <charset val="238"/>
      </rPr>
      <t>Number and value of direct debit transactions of consumers</t>
    </r>
    <r>
      <rPr>
        <b/>
        <sz val="8"/>
        <color theme="1"/>
        <rFont val="Arial"/>
        <family val="2"/>
        <charset val="238"/>
      </rPr>
      <t xml:space="preserve">  </t>
    </r>
  </si>
  <si>
    <r>
      <t xml:space="preserve">Figure 42 </t>
    </r>
    <r>
      <rPr>
        <sz val="8"/>
        <color theme="1"/>
        <rFont val="Arial"/>
        <family val="2"/>
        <charset val="238"/>
      </rPr>
      <t xml:space="preserve">Number and value of direct debit transactions of business entities (non-consumers) </t>
    </r>
  </si>
  <si>
    <r>
      <t xml:space="preserve">Table 5 </t>
    </r>
    <r>
      <rPr>
        <sz val="12"/>
        <rFont val="Arial"/>
        <family val="2"/>
        <charset val="238"/>
      </rPr>
      <t xml:space="preserve">Number of accounts of consumers and business entities (non-consumers) </t>
    </r>
  </si>
  <si>
    <t>Type of account</t>
  </si>
  <si>
    <t>Business entity 
(non-consumer)</t>
  </si>
  <si>
    <r>
      <t xml:space="preserve">Figure 43 </t>
    </r>
    <r>
      <rPr>
        <sz val="8"/>
        <color theme="1"/>
        <rFont val="Arial"/>
        <family val="2"/>
        <charset val="238"/>
      </rPr>
      <t xml:space="preserve">Total number of accounts of consumers and business entities (non-consumers) </t>
    </r>
  </si>
  <si>
    <r>
      <t xml:space="preserve">Table 6 </t>
    </r>
    <r>
      <rPr>
        <sz val="12"/>
        <rFont val="Arial"/>
        <family val="2"/>
        <charset val="238"/>
      </rPr>
      <t xml:space="preserve">Number of users by payment instrument </t>
    </r>
  </si>
  <si>
    <t>Direct debit</t>
  </si>
  <si>
    <r>
      <t xml:space="preserve">Table 7 </t>
    </r>
    <r>
      <rPr>
        <sz val="12"/>
        <rFont val="Arial"/>
        <family val="2"/>
        <charset val="238"/>
      </rPr>
      <t>Payment instruments linked to a payment account</t>
    </r>
  </si>
  <si>
    <r>
      <t xml:space="preserve">Figure 44 </t>
    </r>
    <r>
      <rPr>
        <sz val="8"/>
        <color theme="1"/>
        <rFont val="Arial"/>
        <family val="2"/>
        <charset val="238"/>
      </rPr>
      <t xml:space="preserve">Number of single-currency and multi-currency accounts of consumers opened with credit institutions </t>
    </r>
  </si>
  <si>
    <r>
      <t xml:space="preserve">Figure 46 </t>
    </r>
    <r>
      <rPr>
        <sz val="8"/>
        <color theme="1"/>
        <rFont val="Arial"/>
        <family val="2"/>
        <charset val="238"/>
      </rPr>
      <t>Number of accounts of consumers and business entities (non-consumers) without authorised overdraft</t>
    </r>
  </si>
  <si>
    <r>
      <t xml:space="preserve">Figure 47 </t>
    </r>
    <r>
      <rPr>
        <sz val="8"/>
        <color theme="1"/>
        <rFont val="Arial"/>
        <family val="2"/>
        <charset val="238"/>
      </rPr>
      <t xml:space="preserve">Number of accounts of consumers and business entities (non-consumers) with authorised overdrafts </t>
    </r>
  </si>
  <si>
    <r>
      <t xml:space="preserve">Table 8 </t>
    </r>
    <r>
      <rPr>
        <sz val="12"/>
        <rFont val="Arial"/>
        <family val="2"/>
        <charset val="238"/>
      </rPr>
      <t xml:space="preserve">Number of blocked accounts </t>
    </r>
  </si>
  <si>
    <t xml:space="preserve">Business entity 
(non-consumer) </t>
  </si>
  <si>
    <t>TOTAL (A + B)</t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</si>
  <si>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 xml:space="preserve"> include all national money remittances executed to debit consumers and business entities (non-consumers).</t>
    </r>
  </si>
  <si>
    <r>
      <t xml:space="preserve">Figure 37 </t>
    </r>
    <r>
      <rPr>
        <sz val="8"/>
        <color theme="1"/>
        <rFont val="Arial"/>
        <family val="2"/>
        <charset val="238"/>
      </rPr>
      <t>Received cross-border/international money remittances in other currencies</t>
    </r>
  </si>
  <si>
    <t>Number of transactions – left</t>
  </si>
  <si>
    <t>Value of transactions – right</t>
  </si>
  <si>
    <t>* Transaction and another payment account aggregated.</t>
  </si>
  <si>
    <t>Number of accounts of business entities (non-consumers) opened with credit institutions</t>
  </si>
  <si>
    <r>
      <t xml:space="preserve">Figure 45 </t>
    </r>
    <r>
      <rPr>
        <sz val="8"/>
        <color theme="1"/>
        <rFont val="Arial"/>
        <family val="2"/>
        <charset val="238"/>
      </rPr>
      <t xml:space="preserve">Number of single-currency and multi-currency accounts of business entities (non-consumers) </t>
    </r>
    <r>
      <rPr>
        <sz val="8"/>
        <rFont val="Arial"/>
        <family val="2"/>
        <charset val="238"/>
      </rPr>
      <t>opened with credit institutions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</si>
</sst>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49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</cellStyleXfs>
  <cellXfs count="107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3" fontId="18" fillId="33" borderId="9" xfId="47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18" fillId="0" borderId="0" xfId="43" applyNumberFormat="1" applyFont="1"/>
    <xf numFmtId="3" fontId="24" fillId="0" borderId="0" xfId="0" applyNumberFormat="1" applyFont="1" applyFill="1" applyBorder="1" applyAlignment="1" applyProtection="1">
      <alignment horizontal="right" vertical="center"/>
    </xf>
    <xf numFmtId="10" fontId="24" fillId="0" borderId="0" xfId="0" applyNumberFormat="1" applyFon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34" borderId="0" xfId="0" applyNumberFormat="1" applyFill="1"/>
    <xf numFmtId="3" fontId="0" fillId="34" borderId="0" xfId="0" applyNumberFormat="1" applyFill="1"/>
    <xf numFmtId="0" fontId="19" fillId="0" borderId="11" xfId="48" applyNumberFormat="1" applyBorder="1" applyAlignment="1">
      <alignment vertical="center" wrapText="1"/>
    </xf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0" borderId="0" xfId="42" applyNumberFormat="1"/>
    <xf numFmtId="0" fontId="0" fillId="0" borderId="0" xfId="0" applyNumberFormat="1" applyAlignment="1"/>
    <xf numFmtId="164" fontId="0" fillId="0" borderId="0" xfId="0" applyNumberFormat="1"/>
    <xf numFmtId="4" fontId="0" fillId="0" borderId="0" xfId="0" applyNumberForma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wrapText="1"/>
    </xf>
    <xf numFmtId="0" fontId="19" fillId="0" borderId="0" xfId="42" applyNumberFormat="1" applyFill="1" applyAlignment="1"/>
    <xf numFmtId="0" fontId="0" fillId="0" borderId="0" xfId="0" applyNumberFormat="1" applyFill="1"/>
    <xf numFmtId="0" fontId="17" fillId="0" borderId="0" xfId="2" applyNumberFormat="1" applyAlignment="1"/>
    <xf numFmtId="0" fontId="0" fillId="0" borderId="0" xfId="0" applyNumberFormat="1" applyFill="1" applyBorder="1"/>
    <xf numFmtId="3" fontId="18" fillId="0" borderId="9" xfId="47" applyNumberFormat="1" applyFill="1"/>
    <xf numFmtId="3" fontId="18" fillId="0" borderId="9" xfId="47" applyNumberFormat="1" applyAlignment="1">
      <alignment horizontal="right"/>
    </xf>
    <xf numFmtId="3" fontId="18" fillId="0" borderId="9" xfId="47" applyNumberFormat="1" applyFill="1" applyAlignment="1">
      <alignment horizontal="right"/>
    </xf>
    <xf numFmtId="0" fontId="0" fillId="0" borderId="9" xfId="47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0" fontId="19" fillId="0" borderId="10" xfId="48" applyNumberFormat="1" applyAlignment="1">
      <alignment horizontal="right" vertical="center" wrapText="1"/>
    </xf>
    <xf numFmtId="3" fontId="18" fillId="0" borderId="0" xfId="47" applyNumberFormat="1" applyBorder="1"/>
    <xf numFmtId="165" fontId="0" fillId="0" borderId="0" xfId="0" applyNumberFormat="1"/>
    <xf numFmtId="0" fontId="25" fillId="0" borderId="10" xfId="48" applyNumberFormat="1" applyFont="1" applyAlignment="1">
      <alignment horizontal="left" vertical="center" wrapText="1"/>
    </xf>
    <xf numFmtId="0" fontId="25" fillId="0" borderId="10" xfId="48" applyNumberFormat="1" applyFont="1">
      <alignment horizontal="right" vertical="center" wrapText="1"/>
    </xf>
    <xf numFmtId="0" fontId="26" fillId="0" borderId="0" xfId="0" applyNumberFormat="1" applyFont="1"/>
    <xf numFmtId="3" fontId="26" fillId="0" borderId="0" xfId="0" applyNumberFormat="1" applyFont="1"/>
    <xf numFmtId="0" fontId="25" fillId="0" borderId="9" xfId="46" applyNumberFormat="1" applyFont="1"/>
    <xf numFmtId="3" fontId="25" fillId="0" borderId="9" xfId="46" applyNumberFormat="1" applyFont="1"/>
    <xf numFmtId="0" fontId="27" fillId="0" borderId="0" xfId="0" applyNumberFormat="1" applyFont="1" applyAlignment="1">
      <alignment vertical="center"/>
    </xf>
    <xf numFmtId="0" fontId="19" fillId="34" borderId="0" xfId="48" applyNumberFormat="1" applyFill="1" applyBorder="1" applyAlignment="1">
      <alignment horizontal="right" wrapText="1"/>
    </xf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24" fillId="0" borderId="0" xfId="0" applyNumberFormat="1" applyFont="1"/>
    <xf numFmtId="0" fontId="0" fillId="0" borderId="0" xfId="0" applyNumberFormat="1"/>
    <xf numFmtId="0" fontId="19" fillId="0" borderId="0" xfId="0" applyNumberFormat="1" applyFont="1"/>
    <xf numFmtId="0" fontId="0" fillId="0" borderId="0" xfId="0" applyNumberFormat="1" applyAlignment="1">
      <alignment vertical="top" wrapText="1"/>
    </xf>
    <xf numFmtId="0" fontId="0" fillId="0" borderId="0" xfId="0" applyNumberFormat="1"/>
    <xf numFmtId="0" fontId="17" fillId="0" borderId="0" xfId="2" applyNumberFormat="1"/>
    <xf numFmtId="0" fontId="0" fillId="0" borderId="0" xfId="0" applyNumberFormat="1" applyFill="1"/>
    <xf numFmtId="0" fontId="19" fillId="0" borderId="11" xfId="48" applyNumberFormat="1" applyBorder="1" applyAlignment="1">
      <alignment horizontal="center" vertical="center"/>
    </xf>
    <xf numFmtId="0" fontId="19" fillId="0" borderId="0" xfId="48" applyNumberFormat="1" applyBorder="1" applyAlignment="1">
      <alignment horizontal="center" vertical="center"/>
    </xf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0" xfId="48" applyNumberFormat="1" applyBorder="1" applyAlignment="1">
      <alignment horizontal="center" vertical="center" wrapText="1"/>
    </xf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0" xfId="42" applyNumberFormat="1"/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49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11111111111094E-2"/>
                  <c:y val="-4.86971888574555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Sent credit transfers 79.44%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layout>
                    <c:manualLayout>
                      <c:w val="0.13610738255033555"/>
                      <c:h val="0.1737035492863949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88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5.92%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833333333333335"/>
                  <c:y val="1.851869414056300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Bill-paying service 7.56%</a:t>
                    </a:r>
                  </a:p>
                  <a:p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layout>
                    <c:manualLayout>
                      <c:w val="0.16696483409372487"/>
                      <c:h val="0.1603882371164546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7.04%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Sent money remittances </a:t>
                    </a:r>
                  </a:p>
                  <a:p>
                    <a:r>
                      <a:rPr lang="en-US"/>
                      <a:t>0.04%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1, 2, 3 and 4'!$K$4:$K$8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 1, 2, 3 and 4'!$M$4:$M$8</c:f>
              <c:numCache>
                <c:formatCode>0.00%</c:formatCode>
                <c:ptCount val="5"/>
                <c:pt idx="0">
                  <c:v>0.7943664038494096</c:v>
                </c:pt>
                <c:pt idx="1">
                  <c:v>5.9167084752795376E-2</c:v>
                </c:pt>
                <c:pt idx="2">
                  <c:v>7.5600000000000001E-2</c:v>
                </c:pt>
                <c:pt idx="3">
                  <c:v>7.0352678446774328E-2</c:v>
                </c:pt>
                <c:pt idx="4">
                  <c:v>3.6027971319456327E-4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9, 10 and 11'!$E$6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9, 10 and 11'!$E$7:$E$18</c:f>
              <c:numCache>
                <c:formatCode>#,##0</c:formatCode>
                <c:ptCount val="12"/>
                <c:pt idx="0">
                  <c:v>9546243</c:v>
                </c:pt>
                <c:pt idx="1">
                  <c:v>10220550</c:v>
                </c:pt>
                <c:pt idx="2">
                  <c:v>10796408</c:v>
                </c:pt>
                <c:pt idx="3">
                  <c:v>11260686</c:v>
                </c:pt>
                <c:pt idx="4">
                  <c:v>11739338</c:v>
                </c:pt>
                <c:pt idx="5">
                  <c:v>11622070</c:v>
                </c:pt>
                <c:pt idx="6">
                  <c:v>12041256</c:v>
                </c:pt>
                <c:pt idx="7">
                  <c:v>12423414</c:v>
                </c:pt>
                <c:pt idx="8">
                  <c:v>11408664</c:v>
                </c:pt>
                <c:pt idx="9">
                  <c:v>11407959</c:v>
                </c:pt>
                <c:pt idx="10">
                  <c:v>11393606</c:v>
                </c:pt>
                <c:pt idx="11">
                  <c:v>11188296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26688"/>
        <c:axId val="215612768"/>
      </c:lineChart>
      <c:lineChart>
        <c:grouping val="standard"/>
        <c:varyColors val="0"/>
        <c:ser>
          <c:idx val="1"/>
          <c:order val="1"/>
          <c:tx>
            <c:strRef>
              <c:f>'Figure 9, 10 and 11'!$F$6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9, 10 and 11'!$F$7:$F$18</c:f>
              <c:numCache>
                <c:formatCode>#,##0</c:formatCode>
                <c:ptCount val="12"/>
                <c:pt idx="0">
                  <c:v>103126333125</c:v>
                </c:pt>
                <c:pt idx="1">
                  <c:v>107317506190</c:v>
                </c:pt>
                <c:pt idx="2">
                  <c:v>122394111028</c:v>
                </c:pt>
                <c:pt idx="3">
                  <c:v>115250275253</c:v>
                </c:pt>
                <c:pt idx="4">
                  <c:v>117910925168</c:v>
                </c:pt>
                <c:pt idx="5">
                  <c:v>124148249339</c:v>
                </c:pt>
                <c:pt idx="6">
                  <c:v>125851861952</c:v>
                </c:pt>
                <c:pt idx="7">
                  <c:v>126262430248</c:v>
                </c:pt>
                <c:pt idx="8">
                  <c:v>131085099616</c:v>
                </c:pt>
                <c:pt idx="9">
                  <c:v>120464576879</c:v>
                </c:pt>
                <c:pt idx="10">
                  <c:v>121532091431</c:v>
                </c:pt>
                <c:pt idx="11">
                  <c:v>120072575558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13888"/>
        <c:axId val="215613328"/>
      </c:lineChart>
      <c:catAx>
        <c:axId val="21482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612768"/>
        <c:crosses val="autoZero"/>
        <c:auto val="1"/>
        <c:lblAlgn val="ctr"/>
        <c:lblOffset val="100"/>
        <c:noMultiLvlLbl val="0"/>
      </c:catAx>
      <c:valAx>
        <c:axId val="2156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8266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56133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61388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561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61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12, 13 and 14'!$G$6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12, 13 and 14'!$G$7:$G$18</c:f>
              <c:numCache>
                <c:formatCode>#,##0</c:formatCode>
                <c:ptCount val="12"/>
                <c:pt idx="0">
                  <c:v>44755</c:v>
                </c:pt>
                <c:pt idx="1">
                  <c:v>46158</c:v>
                </c:pt>
                <c:pt idx="2">
                  <c:v>47892</c:v>
                </c:pt>
                <c:pt idx="3">
                  <c:v>46920</c:v>
                </c:pt>
                <c:pt idx="4">
                  <c:v>49825</c:v>
                </c:pt>
                <c:pt idx="5">
                  <c:v>50833</c:v>
                </c:pt>
                <c:pt idx="6">
                  <c:v>54722</c:v>
                </c:pt>
                <c:pt idx="7">
                  <c:v>52827</c:v>
                </c:pt>
                <c:pt idx="8">
                  <c:v>53629</c:v>
                </c:pt>
                <c:pt idx="9">
                  <c:v>55738</c:v>
                </c:pt>
                <c:pt idx="10">
                  <c:v>57569</c:v>
                </c:pt>
                <c:pt idx="11">
                  <c:v>57785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17248"/>
        <c:axId val="215617808"/>
      </c:lineChart>
      <c:lineChart>
        <c:grouping val="standard"/>
        <c:varyColors val="0"/>
        <c:ser>
          <c:idx val="1"/>
          <c:order val="1"/>
          <c:tx>
            <c:strRef>
              <c:f>'Figure 12, 13 and 14'!$H$6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12, 13 and 14'!$H$7:$H$18</c:f>
              <c:numCache>
                <c:formatCode>#,##0</c:formatCode>
                <c:ptCount val="12"/>
                <c:pt idx="0">
                  <c:v>3486536193</c:v>
                </c:pt>
                <c:pt idx="1">
                  <c:v>4439962495</c:v>
                </c:pt>
                <c:pt idx="2">
                  <c:v>4901918256</c:v>
                </c:pt>
                <c:pt idx="3">
                  <c:v>3249689395</c:v>
                </c:pt>
                <c:pt idx="4">
                  <c:v>4020516958</c:v>
                </c:pt>
                <c:pt idx="5">
                  <c:v>4564200062</c:v>
                </c:pt>
                <c:pt idx="6">
                  <c:v>5575490205</c:v>
                </c:pt>
                <c:pt idx="7">
                  <c:v>7902747382</c:v>
                </c:pt>
                <c:pt idx="8">
                  <c:v>6268151568</c:v>
                </c:pt>
                <c:pt idx="9">
                  <c:v>4777911847</c:v>
                </c:pt>
                <c:pt idx="10">
                  <c:v>6186523630</c:v>
                </c:pt>
                <c:pt idx="11">
                  <c:v>10039270987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18928"/>
        <c:axId val="215618368"/>
      </c:lineChart>
      <c:catAx>
        <c:axId val="2156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617808"/>
        <c:crosses val="autoZero"/>
        <c:auto val="1"/>
        <c:lblAlgn val="ctr"/>
        <c:lblOffset val="100"/>
        <c:noMultiLvlLbl val="0"/>
      </c:catAx>
      <c:valAx>
        <c:axId val="2156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6172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56183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6189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5618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618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12, 13 and 14'!$C$6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12, 13 and 14'!$C$7:$C$18</c:f>
              <c:numCache>
                <c:formatCode>#,##0</c:formatCode>
                <c:ptCount val="12"/>
                <c:pt idx="0">
                  <c:v>33234</c:v>
                </c:pt>
                <c:pt idx="1">
                  <c:v>33124</c:v>
                </c:pt>
                <c:pt idx="2">
                  <c:v>34134</c:v>
                </c:pt>
                <c:pt idx="3">
                  <c:v>32378</c:v>
                </c:pt>
                <c:pt idx="4">
                  <c:v>34358</c:v>
                </c:pt>
                <c:pt idx="5">
                  <c:v>35448</c:v>
                </c:pt>
                <c:pt idx="6">
                  <c:v>38477</c:v>
                </c:pt>
                <c:pt idx="7">
                  <c:v>36987</c:v>
                </c:pt>
                <c:pt idx="8">
                  <c:v>37306</c:v>
                </c:pt>
                <c:pt idx="9">
                  <c:v>40863</c:v>
                </c:pt>
                <c:pt idx="10">
                  <c:v>42653</c:v>
                </c:pt>
                <c:pt idx="11">
                  <c:v>43629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55904"/>
        <c:axId val="214156464"/>
      </c:lineChart>
      <c:lineChart>
        <c:grouping val="standard"/>
        <c:varyColors val="0"/>
        <c:ser>
          <c:idx val="1"/>
          <c:order val="1"/>
          <c:tx>
            <c:strRef>
              <c:f>'Figure 12, 13 and 14'!$D$6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12, 13 and 14'!$D$7:$D$18</c:f>
              <c:numCache>
                <c:formatCode>#,##0</c:formatCode>
                <c:ptCount val="12"/>
                <c:pt idx="0">
                  <c:v>922209525</c:v>
                </c:pt>
                <c:pt idx="1">
                  <c:v>999501888</c:v>
                </c:pt>
                <c:pt idx="2">
                  <c:v>921995372</c:v>
                </c:pt>
                <c:pt idx="3">
                  <c:v>937427493</c:v>
                </c:pt>
                <c:pt idx="4">
                  <c:v>841417753</c:v>
                </c:pt>
                <c:pt idx="5">
                  <c:v>915455644</c:v>
                </c:pt>
                <c:pt idx="6">
                  <c:v>931646737</c:v>
                </c:pt>
                <c:pt idx="7">
                  <c:v>1013053048</c:v>
                </c:pt>
                <c:pt idx="8">
                  <c:v>1117146268</c:v>
                </c:pt>
                <c:pt idx="9">
                  <c:v>1219869124</c:v>
                </c:pt>
                <c:pt idx="10">
                  <c:v>1354750804</c:v>
                </c:pt>
                <c:pt idx="11">
                  <c:v>1586761318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57584"/>
        <c:axId val="214157024"/>
      </c:lineChart>
      <c:catAx>
        <c:axId val="2141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56464"/>
        <c:crosses val="autoZero"/>
        <c:auto val="1"/>
        <c:lblAlgn val="ctr"/>
        <c:lblOffset val="100"/>
        <c:noMultiLvlLbl val="0"/>
      </c:catAx>
      <c:valAx>
        <c:axId val="214156464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559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157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575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415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157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12, 13 and 14'!$E$6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12, 13 and 14'!$E$7:$E$18</c:f>
              <c:numCache>
                <c:formatCode>#,##0</c:formatCode>
                <c:ptCount val="12"/>
                <c:pt idx="0">
                  <c:v>11521</c:v>
                </c:pt>
                <c:pt idx="1">
                  <c:v>13034</c:v>
                </c:pt>
                <c:pt idx="2">
                  <c:v>13758</c:v>
                </c:pt>
                <c:pt idx="3">
                  <c:v>14542</c:v>
                </c:pt>
                <c:pt idx="4">
                  <c:v>15467</c:v>
                </c:pt>
                <c:pt idx="5">
                  <c:v>15385</c:v>
                </c:pt>
                <c:pt idx="6">
                  <c:v>16245</c:v>
                </c:pt>
                <c:pt idx="7">
                  <c:v>15840</c:v>
                </c:pt>
                <c:pt idx="8">
                  <c:v>16323</c:v>
                </c:pt>
                <c:pt idx="9">
                  <c:v>14875</c:v>
                </c:pt>
                <c:pt idx="10">
                  <c:v>14916</c:v>
                </c:pt>
                <c:pt idx="11">
                  <c:v>14156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60944"/>
        <c:axId val="214161504"/>
      </c:lineChart>
      <c:lineChart>
        <c:grouping val="standard"/>
        <c:varyColors val="0"/>
        <c:ser>
          <c:idx val="1"/>
          <c:order val="1"/>
          <c:tx>
            <c:strRef>
              <c:f>'Figure 12, 13 and 14'!$F$6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12, 13 and 14'!$F$7:$F$18</c:f>
              <c:numCache>
                <c:formatCode>#,##0</c:formatCode>
                <c:ptCount val="12"/>
                <c:pt idx="0">
                  <c:v>2564326668</c:v>
                </c:pt>
                <c:pt idx="1">
                  <c:v>3440460607</c:v>
                </c:pt>
                <c:pt idx="2">
                  <c:v>3979922884</c:v>
                </c:pt>
                <c:pt idx="3">
                  <c:v>2312261902</c:v>
                </c:pt>
                <c:pt idx="4">
                  <c:v>3179099205</c:v>
                </c:pt>
                <c:pt idx="5">
                  <c:v>3648744418</c:v>
                </c:pt>
                <c:pt idx="6">
                  <c:v>4643843468</c:v>
                </c:pt>
                <c:pt idx="7">
                  <c:v>6889694334</c:v>
                </c:pt>
                <c:pt idx="8">
                  <c:v>5151005300</c:v>
                </c:pt>
                <c:pt idx="9">
                  <c:v>3558042723</c:v>
                </c:pt>
                <c:pt idx="10">
                  <c:v>4831772826</c:v>
                </c:pt>
                <c:pt idx="11">
                  <c:v>8452509669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47472"/>
        <c:axId val="215746912"/>
      </c:lineChart>
      <c:catAx>
        <c:axId val="21416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61504"/>
        <c:crosses val="autoZero"/>
        <c:auto val="1"/>
        <c:lblAlgn val="ctr"/>
        <c:lblOffset val="100"/>
        <c:noMultiLvlLbl val="0"/>
      </c:catAx>
      <c:valAx>
        <c:axId val="2141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60944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57469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747472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574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746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'Figure 15, 16, 17 and 18'!$C$6:$D$6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15, 16, 17 and 18'!$C$19:$D$19</c:f>
              <c:numCache>
                <c:formatCode>#,##0</c:formatCode>
                <c:ptCount val="2"/>
                <c:pt idx="0">
                  <c:v>68409240</c:v>
                </c:pt>
                <c:pt idx="1">
                  <c:v>60032966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'Figure 15, 16, 17 and 18'!$E$6:$F$6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15, 16, 17 and 18'!$E$19:$F$19</c:f>
              <c:numCache>
                <c:formatCode>#,##0</c:formatCode>
                <c:ptCount val="2"/>
                <c:pt idx="0">
                  <c:v>16557123</c:v>
                </c:pt>
                <c:pt idx="1">
                  <c:v>117768619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'Figure 15, 16, 17 and 18'!$C$69:$D$69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15, 16, 17 and 18'!$C$82:$D$82</c:f>
              <c:numCache>
                <c:formatCode>#,##0</c:formatCode>
                <c:ptCount val="2"/>
                <c:pt idx="0">
                  <c:v>57931835814</c:v>
                </c:pt>
                <c:pt idx="1">
                  <c:v>49176427896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15, 16, 17 and 18'!$C$69:$D$69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15, 16, 17 and 18'!$C$82:$D$82</c:f>
              <c:numCache>
                <c:formatCode>#,##0</c:formatCode>
                <c:ptCount val="2"/>
                <c:pt idx="0">
                  <c:v>57931835814</c:v>
                </c:pt>
                <c:pt idx="1">
                  <c:v>49176427896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15, 16, 17 and 18'!$E$69:$F$69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15, 16, 17 and 18'!$E$82:$F$82</c:f>
              <c:numCache>
                <c:formatCode>#,##0</c:formatCode>
                <c:ptCount val="2"/>
                <c:pt idx="0">
                  <c:v>111408512914</c:v>
                </c:pt>
                <c:pt idx="1">
                  <c:v>1321490842983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19'!$C$6:$C$17</c:f>
              <c:numCache>
                <c:formatCode>#,##0</c:formatCode>
                <c:ptCount val="12"/>
                <c:pt idx="0">
                  <c:v>1743588</c:v>
                </c:pt>
                <c:pt idx="1">
                  <c:v>1755706</c:v>
                </c:pt>
                <c:pt idx="2">
                  <c:v>1770391</c:v>
                </c:pt>
                <c:pt idx="3">
                  <c:v>1788688</c:v>
                </c:pt>
                <c:pt idx="4">
                  <c:v>1800967</c:v>
                </c:pt>
                <c:pt idx="5">
                  <c:v>1822153</c:v>
                </c:pt>
                <c:pt idx="6">
                  <c:v>1839457</c:v>
                </c:pt>
                <c:pt idx="7">
                  <c:v>1843159</c:v>
                </c:pt>
                <c:pt idx="8">
                  <c:v>1849807</c:v>
                </c:pt>
                <c:pt idx="9">
                  <c:v>1862248</c:v>
                </c:pt>
                <c:pt idx="10">
                  <c:v>1874583</c:v>
                </c:pt>
                <c:pt idx="11">
                  <c:v>1887143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79152"/>
        <c:axId val="216279712"/>
      </c:lineChart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19'!$D$6:$D$17</c:f>
              <c:numCache>
                <c:formatCode>#,##0</c:formatCode>
                <c:ptCount val="12"/>
                <c:pt idx="0">
                  <c:v>42843</c:v>
                </c:pt>
                <c:pt idx="1">
                  <c:v>39879</c:v>
                </c:pt>
                <c:pt idx="2">
                  <c:v>39953</c:v>
                </c:pt>
                <c:pt idx="3">
                  <c:v>46823</c:v>
                </c:pt>
                <c:pt idx="4">
                  <c:v>40120</c:v>
                </c:pt>
                <c:pt idx="5">
                  <c:v>40826</c:v>
                </c:pt>
                <c:pt idx="6">
                  <c:v>49123</c:v>
                </c:pt>
                <c:pt idx="7">
                  <c:v>44366</c:v>
                </c:pt>
                <c:pt idx="8">
                  <c:v>42411</c:v>
                </c:pt>
                <c:pt idx="9">
                  <c:v>50991</c:v>
                </c:pt>
                <c:pt idx="10">
                  <c:v>43137</c:v>
                </c:pt>
                <c:pt idx="11">
                  <c:v>42617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80832"/>
        <c:axId val="216280272"/>
      </c:lineChart>
      <c:catAx>
        <c:axId val="21627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279712"/>
        <c:crosses val="autoZero"/>
        <c:auto val="1"/>
        <c:lblAlgn val="ctr"/>
        <c:lblOffset val="100"/>
        <c:noMultiLvlLbl val="0"/>
      </c:catAx>
      <c:valAx>
        <c:axId val="2162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2791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62802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28083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628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28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20, 21 and 22'!$G$6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20, 21 and 22'!$G$7:$G$18</c:f>
              <c:numCache>
                <c:formatCode>#,##0</c:formatCode>
                <c:ptCount val="12"/>
                <c:pt idx="0">
                  <c:v>1622324</c:v>
                </c:pt>
                <c:pt idx="1">
                  <c:v>1634393</c:v>
                </c:pt>
                <c:pt idx="2">
                  <c:v>1648405</c:v>
                </c:pt>
                <c:pt idx="3">
                  <c:v>1668873</c:v>
                </c:pt>
                <c:pt idx="4">
                  <c:v>1690745</c:v>
                </c:pt>
                <c:pt idx="5">
                  <c:v>1722476</c:v>
                </c:pt>
                <c:pt idx="6">
                  <c:v>1756507</c:v>
                </c:pt>
                <c:pt idx="7">
                  <c:v>1765193</c:v>
                </c:pt>
                <c:pt idx="8">
                  <c:v>1739748</c:v>
                </c:pt>
                <c:pt idx="9">
                  <c:v>1760534</c:v>
                </c:pt>
                <c:pt idx="10">
                  <c:v>1774615</c:v>
                </c:pt>
                <c:pt idx="11">
                  <c:v>1801994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78240"/>
        <c:axId val="216178800"/>
      </c:lineChart>
      <c:lineChart>
        <c:grouping val="standard"/>
        <c:varyColors val="0"/>
        <c:ser>
          <c:idx val="1"/>
          <c:order val="1"/>
          <c:tx>
            <c:strRef>
              <c:f>'Figure 20, 21 and 22'!$H$6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20, 21 and 22'!$H$7:$H$18</c:f>
              <c:numCache>
                <c:formatCode>#,##0</c:formatCode>
                <c:ptCount val="12"/>
                <c:pt idx="0">
                  <c:v>4383724909</c:v>
                </c:pt>
                <c:pt idx="1">
                  <c:v>4510471701</c:v>
                </c:pt>
                <c:pt idx="2">
                  <c:v>4621060765</c:v>
                </c:pt>
                <c:pt idx="3">
                  <c:v>4551150973</c:v>
                </c:pt>
                <c:pt idx="4">
                  <c:v>4646687990</c:v>
                </c:pt>
                <c:pt idx="5">
                  <c:v>5082081744</c:v>
                </c:pt>
                <c:pt idx="6">
                  <c:v>5250614931</c:v>
                </c:pt>
                <c:pt idx="7">
                  <c:v>5486977362</c:v>
                </c:pt>
                <c:pt idx="8">
                  <c:v>5312682607</c:v>
                </c:pt>
                <c:pt idx="9">
                  <c:v>4997637735</c:v>
                </c:pt>
                <c:pt idx="10">
                  <c:v>4766293630</c:v>
                </c:pt>
                <c:pt idx="11">
                  <c:v>5105957128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79920"/>
        <c:axId val="216179360"/>
      </c:lineChart>
      <c:catAx>
        <c:axId val="2161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78800"/>
        <c:crosses val="autoZero"/>
        <c:auto val="1"/>
        <c:lblAlgn val="ctr"/>
        <c:lblOffset val="100"/>
        <c:noMultiLvlLbl val="0"/>
      </c:catAx>
      <c:valAx>
        <c:axId val="21617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78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61793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799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617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17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10A89708-0A09-482E-9AD3-D8328417D767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95.51%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Standing orders</a:t>
                    </a:r>
                  </a:p>
                  <a:p>
                    <a:r>
                      <a:rPr lang="en-US" baseline="0"/>
                      <a:t>3.24%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0.32%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Direct debits</a:t>
                    </a:r>
                  </a:p>
                  <a:p>
                    <a:r>
                      <a:rPr lang="en-US" baseline="0"/>
                      <a:t>0.92%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1, 2, 3 and 4'!$K$4:$K$8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 1, 2, 3 and 4'!$O$4:$O$8</c:f>
              <c:numCache>
                <c:formatCode>0.00%</c:formatCode>
                <c:ptCount val="5"/>
                <c:pt idx="0">
                  <c:v>0.95512844364146698</c:v>
                </c:pt>
                <c:pt idx="1">
                  <c:v>3.2384715941688708E-2</c:v>
                </c:pt>
                <c:pt idx="2">
                  <c:v>3.2019187878497115E-3</c:v>
                </c:pt>
                <c:pt idx="3">
                  <c:v>9.1836350505649488E-3</c:v>
                </c:pt>
                <c:pt idx="4">
                  <c:v>1.0128657842963037E-4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20, 21 and 22'!$C$6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20, 21 and 22'!$C$7:$C$18</c:f>
              <c:numCache>
                <c:formatCode>#,##0</c:formatCode>
                <c:ptCount val="12"/>
                <c:pt idx="0">
                  <c:v>1572212</c:v>
                </c:pt>
                <c:pt idx="1">
                  <c:v>1586052</c:v>
                </c:pt>
                <c:pt idx="2">
                  <c:v>1600682</c:v>
                </c:pt>
                <c:pt idx="3">
                  <c:v>1614263</c:v>
                </c:pt>
                <c:pt idx="4">
                  <c:v>1641938</c:v>
                </c:pt>
                <c:pt idx="5">
                  <c:v>1669891</c:v>
                </c:pt>
                <c:pt idx="6">
                  <c:v>1695993</c:v>
                </c:pt>
                <c:pt idx="7">
                  <c:v>1707841</c:v>
                </c:pt>
                <c:pt idx="8">
                  <c:v>1684337</c:v>
                </c:pt>
                <c:pt idx="9">
                  <c:v>1696896</c:v>
                </c:pt>
                <c:pt idx="10">
                  <c:v>1719052</c:v>
                </c:pt>
                <c:pt idx="11">
                  <c:v>1748038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83280"/>
        <c:axId val="216183840"/>
      </c:lineChart>
      <c:lineChart>
        <c:grouping val="standard"/>
        <c:varyColors val="0"/>
        <c:ser>
          <c:idx val="1"/>
          <c:order val="1"/>
          <c:tx>
            <c:strRef>
              <c:f>'Figure 20, 21 and 22'!$D$6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20, 21 and 22'!$D$7:$D$18</c:f>
              <c:numCache>
                <c:formatCode>#,##0</c:formatCode>
                <c:ptCount val="12"/>
                <c:pt idx="0">
                  <c:v>1009625747</c:v>
                </c:pt>
                <c:pt idx="1">
                  <c:v>999585898</c:v>
                </c:pt>
                <c:pt idx="2">
                  <c:v>1001453012</c:v>
                </c:pt>
                <c:pt idx="3">
                  <c:v>1043429546</c:v>
                </c:pt>
                <c:pt idx="4">
                  <c:v>1061937633</c:v>
                </c:pt>
                <c:pt idx="5">
                  <c:v>1066405324</c:v>
                </c:pt>
                <c:pt idx="6">
                  <c:v>1147344754</c:v>
                </c:pt>
                <c:pt idx="7">
                  <c:v>1094389481</c:v>
                </c:pt>
                <c:pt idx="8">
                  <c:v>1075228010</c:v>
                </c:pt>
                <c:pt idx="9">
                  <c:v>1059528089</c:v>
                </c:pt>
                <c:pt idx="10">
                  <c:v>1085619087</c:v>
                </c:pt>
                <c:pt idx="11">
                  <c:v>1149374113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84960"/>
        <c:axId val="216184400"/>
      </c:lineChart>
      <c:catAx>
        <c:axId val="21618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83840"/>
        <c:crosses val="autoZero"/>
        <c:auto val="1"/>
        <c:lblAlgn val="ctr"/>
        <c:lblOffset val="100"/>
        <c:noMultiLvlLbl val="0"/>
      </c:catAx>
      <c:valAx>
        <c:axId val="21618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832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61844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849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618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184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20, 21 and 22'!$E$6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20, 21 and 22'!$E$7:$E$18</c:f>
              <c:numCache>
                <c:formatCode>#,##0</c:formatCode>
                <c:ptCount val="12"/>
                <c:pt idx="0">
                  <c:v>50112</c:v>
                </c:pt>
                <c:pt idx="1">
                  <c:v>48341</c:v>
                </c:pt>
                <c:pt idx="2">
                  <c:v>47723</c:v>
                </c:pt>
                <c:pt idx="3">
                  <c:v>54610</c:v>
                </c:pt>
                <c:pt idx="4">
                  <c:v>48807</c:v>
                </c:pt>
                <c:pt idx="5">
                  <c:v>52585</c:v>
                </c:pt>
                <c:pt idx="6">
                  <c:v>60514</c:v>
                </c:pt>
                <c:pt idx="7">
                  <c:v>57352</c:v>
                </c:pt>
                <c:pt idx="8">
                  <c:v>55411</c:v>
                </c:pt>
                <c:pt idx="9">
                  <c:v>63638</c:v>
                </c:pt>
                <c:pt idx="10">
                  <c:v>55563</c:v>
                </c:pt>
                <c:pt idx="11">
                  <c:v>53956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00720"/>
        <c:axId val="215101280"/>
      </c:lineChart>
      <c:lineChart>
        <c:grouping val="standard"/>
        <c:varyColors val="0"/>
        <c:ser>
          <c:idx val="1"/>
          <c:order val="1"/>
          <c:tx>
            <c:strRef>
              <c:f>'Figure 20, 21 and 22'!$F$6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20, 21 and 22'!$F$7:$F$18</c:f>
              <c:numCache>
                <c:formatCode>#,##0</c:formatCode>
                <c:ptCount val="12"/>
                <c:pt idx="0">
                  <c:v>3374099162</c:v>
                </c:pt>
                <c:pt idx="1">
                  <c:v>3510885803</c:v>
                </c:pt>
                <c:pt idx="2">
                  <c:v>3619607753</c:v>
                </c:pt>
                <c:pt idx="3">
                  <c:v>3507721427</c:v>
                </c:pt>
                <c:pt idx="4">
                  <c:v>3584750357</c:v>
                </c:pt>
                <c:pt idx="5">
                  <c:v>4015676420</c:v>
                </c:pt>
                <c:pt idx="6">
                  <c:v>4103270177</c:v>
                </c:pt>
                <c:pt idx="7">
                  <c:v>4392587881</c:v>
                </c:pt>
                <c:pt idx="8">
                  <c:v>4237454597</c:v>
                </c:pt>
                <c:pt idx="9">
                  <c:v>3938109646</c:v>
                </c:pt>
                <c:pt idx="10">
                  <c:v>3680674543</c:v>
                </c:pt>
                <c:pt idx="11">
                  <c:v>3956583015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02400"/>
        <c:axId val="215101840"/>
      </c:lineChart>
      <c:catAx>
        <c:axId val="21510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01280"/>
        <c:crosses val="autoZero"/>
        <c:auto val="1"/>
        <c:lblAlgn val="ctr"/>
        <c:lblOffset val="100"/>
        <c:noMultiLvlLbl val="0"/>
      </c:catAx>
      <c:valAx>
        <c:axId val="2151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007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51018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024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510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01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23'!$G$6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23'!$G$7:$G$18</c:f>
              <c:numCache>
                <c:formatCode>#,##0</c:formatCode>
                <c:ptCount val="12"/>
                <c:pt idx="0">
                  <c:v>1679</c:v>
                </c:pt>
                <c:pt idx="1">
                  <c:v>1882</c:v>
                </c:pt>
                <c:pt idx="2">
                  <c:v>1958</c:v>
                </c:pt>
                <c:pt idx="3">
                  <c:v>2087</c:v>
                </c:pt>
                <c:pt idx="4">
                  <c:v>2102</c:v>
                </c:pt>
                <c:pt idx="5">
                  <c:v>2214</c:v>
                </c:pt>
                <c:pt idx="6">
                  <c:v>2472</c:v>
                </c:pt>
                <c:pt idx="7">
                  <c:v>2287</c:v>
                </c:pt>
                <c:pt idx="8">
                  <c:v>2363</c:v>
                </c:pt>
                <c:pt idx="9">
                  <c:v>2356</c:v>
                </c:pt>
                <c:pt idx="10">
                  <c:v>2320</c:v>
                </c:pt>
                <c:pt idx="11">
                  <c:v>2401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15952"/>
        <c:axId val="216816512"/>
      </c:lineChart>
      <c:lineChart>
        <c:grouping val="standard"/>
        <c:varyColors val="0"/>
        <c:ser>
          <c:idx val="1"/>
          <c:order val="1"/>
          <c:tx>
            <c:strRef>
              <c:f>'Figure 23'!$H$6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23'!$H$7:$H$18</c:f>
              <c:numCache>
                <c:formatCode>#,##0</c:formatCode>
                <c:ptCount val="12"/>
                <c:pt idx="0">
                  <c:v>1258689359</c:v>
                </c:pt>
                <c:pt idx="1">
                  <c:v>1127877175</c:v>
                </c:pt>
                <c:pt idx="2">
                  <c:v>1286482090</c:v>
                </c:pt>
                <c:pt idx="3">
                  <c:v>1183712798</c:v>
                </c:pt>
                <c:pt idx="4">
                  <c:v>1338146505</c:v>
                </c:pt>
                <c:pt idx="5">
                  <c:v>1357088383</c:v>
                </c:pt>
                <c:pt idx="6">
                  <c:v>1510558530</c:v>
                </c:pt>
                <c:pt idx="7">
                  <c:v>1430090485</c:v>
                </c:pt>
                <c:pt idx="8">
                  <c:v>1858675255</c:v>
                </c:pt>
                <c:pt idx="9">
                  <c:v>1432019155</c:v>
                </c:pt>
                <c:pt idx="10">
                  <c:v>1585592813</c:v>
                </c:pt>
                <c:pt idx="11">
                  <c:v>1580933527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17632"/>
        <c:axId val="216817072"/>
      </c:lineChart>
      <c:catAx>
        <c:axId val="21681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816512"/>
        <c:crosses val="autoZero"/>
        <c:auto val="1"/>
        <c:lblAlgn val="ctr"/>
        <c:lblOffset val="100"/>
        <c:noMultiLvlLbl val="0"/>
      </c:catAx>
      <c:valAx>
        <c:axId val="21681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815952"/>
        <c:crosses val="autoZero"/>
        <c:crossBetween val="between"/>
      </c:valAx>
      <c:valAx>
        <c:axId val="2168170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81763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681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817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24, 25 and 26'!$G$6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24, 25 and 26'!$G$7:$G$18</c:f>
              <c:numCache>
                <c:formatCode>#,##0</c:formatCode>
                <c:ptCount val="12"/>
                <c:pt idx="0">
                  <c:v>241072</c:v>
                </c:pt>
                <c:pt idx="1">
                  <c:v>259293</c:v>
                </c:pt>
                <c:pt idx="2">
                  <c:v>271299</c:v>
                </c:pt>
                <c:pt idx="3">
                  <c:v>272944</c:v>
                </c:pt>
                <c:pt idx="4">
                  <c:v>278017</c:v>
                </c:pt>
                <c:pt idx="5">
                  <c:v>284910</c:v>
                </c:pt>
                <c:pt idx="6">
                  <c:v>280093</c:v>
                </c:pt>
                <c:pt idx="7">
                  <c:v>272601</c:v>
                </c:pt>
                <c:pt idx="8">
                  <c:v>285438</c:v>
                </c:pt>
                <c:pt idx="9">
                  <c:v>281273</c:v>
                </c:pt>
                <c:pt idx="10">
                  <c:v>283155</c:v>
                </c:pt>
                <c:pt idx="11">
                  <c:v>280238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20992"/>
        <c:axId val="216821552"/>
      </c:lineChart>
      <c:lineChart>
        <c:grouping val="standard"/>
        <c:varyColors val="0"/>
        <c:ser>
          <c:idx val="1"/>
          <c:order val="1"/>
          <c:tx>
            <c:strRef>
              <c:f>'Figure 24, 25 and 26'!$H$6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24, 25 and 26'!$H$7:$H$18</c:f>
              <c:numCache>
                <c:formatCode>#,##0</c:formatCode>
                <c:ptCount val="12"/>
                <c:pt idx="0">
                  <c:v>13376201750</c:v>
                </c:pt>
                <c:pt idx="1">
                  <c:v>15046956821</c:v>
                </c:pt>
                <c:pt idx="2">
                  <c:v>15232456310</c:v>
                </c:pt>
                <c:pt idx="3">
                  <c:v>14781786502</c:v>
                </c:pt>
                <c:pt idx="4">
                  <c:v>15432195533</c:v>
                </c:pt>
                <c:pt idx="5">
                  <c:v>17977548491</c:v>
                </c:pt>
                <c:pt idx="6">
                  <c:v>16594238744</c:v>
                </c:pt>
                <c:pt idx="7">
                  <c:v>16702497170</c:v>
                </c:pt>
                <c:pt idx="8">
                  <c:v>16341689148</c:v>
                </c:pt>
                <c:pt idx="9">
                  <c:v>14448683365</c:v>
                </c:pt>
                <c:pt idx="10">
                  <c:v>15021278525</c:v>
                </c:pt>
                <c:pt idx="11">
                  <c:v>18779918090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22672"/>
        <c:axId val="216822112"/>
      </c:lineChart>
      <c:catAx>
        <c:axId val="2168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821552"/>
        <c:crosses val="autoZero"/>
        <c:auto val="1"/>
        <c:lblAlgn val="ctr"/>
        <c:lblOffset val="100"/>
        <c:noMultiLvlLbl val="0"/>
      </c:catAx>
      <c:valAx>
        <c:axId val="216821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8209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6822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822672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682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822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24, 25 and 26'!$C$6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24, 25 and 26'!$C$7:$C$18</c:f>
              <c:numCache>
                <c:formatCode>#,##0</c:formatCode>
                <c:ptCount val="12"/>
                <c:pt idx="0">
                  <c:v>12967</c:v>
                </c:pt>
                <c:pt idx="1">
                  <c:v>15299</c:v>
                </c:pt>
                <c:pt idx="2">
                  <c:v>14587</c:v>
                </c:pt>
                <c:pt idx="3">
                  <c:v>13464</c:v>
                </c:pt>
                <c:pt idx="4">
                  <c:v>14242</c:v>
                </c:pt>
                <c:pt idx="5">
                  <c:v>16024</c:v>
                </c:pt>
                <c:pt idx="6">
                  <c:v>15317</c:v>
                </c:pt>
                <c:pt idx="7">
                  <c:v>16812</c:v>
                </c:pt>
                <c:pt idx="8">
                  <c:v>17538</c:v>
                </c:pt>
                <c:pt idx="9">
                  <c:v>16879</c:v>
                </c:pt>
                <c:pt idx="10">
                  <c:v>16259</c:v>
                </c:pt>
                <c:pt idx="11">
                  <c:v>16955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01648"/>
        <c:axId val="226102208"/>
      </c:lineChart>
      <c:lineChart>
        <c:grouping val="standard"/>
        <c:varyColors val="0"/>
        <c:ser>
          <c:idx val="1"/>
          <c:order val="1"/>
          <c:tx>
            <c:strRef>
              <c:f>'Figure 24, 25 and 26'!$D$6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24, 25 and 26'!$D$7:$D$18</c:f>
              <c:numCache>
                <c:formatCode>#,##0</c:formatCode>
                <c:ptCount val="12"/>
                <c:pt idx="0">
                  <c:v>354444922</c:v>
                </c:pt>
                <c:pt idx="1">
                  <c:v>356275490</c:v>
                </c:pt>
                <c:pt idx="2">
                  <c:v>373219417</c:v>
                </c:pt>
                <c:pt idx="3">
                  <c:v>323976456</c:v>
                </c:pt>
                <c:pt idx="4">
                  <c:v>344843767</c:v>
                </c:pt>
                <c:pt idx="5">
                  <c:v>410736676</c:v>
                </c:pt>
                <c:pt idx="6">
                  <c:v>398666283</c:v>
                </c:pt>
                <c:pt idx="7">
                  <c:v>464876018</c:v>
                </c:pt>
                <c:pt idx="8">
                  <c:v>404650032</c:v>
                </c:pt>
                <c:pt idx="9">
                  <c:v>423234551</c:v>
                </c:pt>
                <c:pt idx="10">
                  <c:v>482708187</c:v>
                </c:pt>
                <c:pt idx="11">
                  <c:v>413473834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03328"/>
        <c:axId val="226102768"/>
      </c:lineChart>
      <c:catAx>
        <c:axId val="22610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02208"/>
        <c:crosses val="autoZero"/>
        <c:auto val="1"/>
        <c:lblAlgn val="ctr"/>
        <c:lblOffset val="100"/>
        <c:noMultiLvlLbl val="0"/>
      </c:catAx>
      <c:valAx>
        <c:axId val="2261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016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61027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033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6103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102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24, 25 and 26'!$E$6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24, 25 and 26'!$E$7:$E$18</c:f>
              <c:numCache>
                <c:formatCode>#,##0</c:formatCode>
                <c:ptCount val="12"/>
                <c:pt idx="0">
                  <c:v>228105</c:v>
                </c:pt>
                <c:pt idx="1">
                  <c:v>243994</c:v>
                </c:pt>
                <c:pt idx="2">
                  <c:v>256712</c:v>
                </c:pt>
                <c:pt idx="3">
                  <c:v>259480</c:v>
                </c:pt>
                <c:pt idx="4">
                  <c:v>263775</c:v>
                </c:pt>
                <c:pt idx="5">
                  <c:v>268886</c:v>
                </c:pt>
                <c:pt idx="6">
                  <c:v>264776</c:v>
                </c:pt>
                <c:pt idx="7">
                  <c:v>255789</c:v>
                </c:pt>
                <c:pt idx="8">
                  <c:v>267900</c:v>
                </c:pt>
                <c:pt idx="9">
                  <c:v>264394</c:v>
                </c:pt>
                <c:pt idx="10">
                  <c:v>266896</c:v>
                </c:pt>
                <c:pt idx="11">
                  <c:v>263283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06688"/>
        <c:axId val="225837248"/>
      </c:lineChart>
      <c:lineChart>
        <c:grouping val="standard"/>
        <c:varyColors val="0"/>
        <c:ser>
          <c:idx val="1"/>
          <c:order val="1"/>
          <c:tx>
            <c:strRef>
              <c:f>'Figure 24, 25 and 26'!$F$6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24, 25 and 26'!$F$7:$F$18</c:f>
              <c:numCache>
                <c:formatCode>#,##0</c:formatCode>
                <c:ptCount val="12"/>
                <c:pt idx="0">
                  <c:v>13021756828</c:v>
                </c:pt>
                <c:pt idx="1">
                  <c:v>14690681331</c:v>
                </c:pt>
                <c:pt idx="2">
                  <c:v>14859236893</c:v>
                </c:pt>
                <c:pt idx="3">
                  <c:v>14457810046</c:v>
                </c:pt>
                <c:pt idx="4">
                  <c:v>15087351766</c:v>
                </c:pt>
                <c:pt idx="5">
                  <c:v>17566811815</c:v>
                </c:pt>
                <c:pt idx="6">
                  <c:v>16195572461</c:v>
                </c:pt>
                <c:pt idx="7">
                  <c:v>16237621152</c:v>
                </c:pt>
                <c:pt idx="8">
                  <c:v>15937039116</c:v>
                </c:pt>
                <c:pt idx="9">
                  <c:v>14025448814</c:v>
                </c:pt>
                <c:pt idx="10">
                  <c:v>14538570338</c:v>
                </c:pt>
                <c:pt idx="11">
                  <c:v>18366444256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38368"/>
        <c:axId val="225837808"/>
      </c:lineChart>
      <c:catAx>
        <c:axId val="22610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837248"/>
        <c:crosses val="autoZero"/>
        <c:auto val="1"/>
        <c:lblAlgn val="ctr"/>
        <c:lblOffset val="100"/>
        <c:noMultiLvlLbl val="0"/>
      </c:catAx>
      <c:valAx>
        <c:axId val="2258372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066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58378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838368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583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837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27 and 28'!$B$6:$B$10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27 and 28'!$C$6:$C$10</c:f>
              <c:numCache>
                <c:formatCode>0.00%</c:formatCode>
                <c:ptCount val="5"/>
                <c:pt idx="0">
                  <c:v>0.92720000000000002</c:v>
                </c:pt>
                <c:pt idx="1">
                  <c:v>2.8299999999999999E-2</c:v>
                </c:pt>
                <c:pt idx="2">
                  <c:v>6.7999999999999996E-3</c:v>
                </c:pt>
                <c:pt idx="3">
                  <c:v>3.3999999999999998E-3</c:v>
                </c:pt>
                <c:pt idx="4">
                  <c:v>3.4299999999999997E-2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5558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44444444444442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"/>
                  <c:y val="-8.33333333333333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27 and 28'!$B$39:$B$43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Other</c:v>
                </c:pt>
              </c:strCache>
            </c:strRef>
          </c:cat>
          <c:val>
            <c:numRef>
              <c:f>'Figure 27 and 28'!$C$39:$C$43</c:f>
              <c:numCache>
                <c:formatCode>0.00%</c:formatCode>
                <c:ptCount val="5"/>
                <c:pt idx="0">
                  <c:v>0.85970000000000002</c:v>
                </c:pt>
                <c:pt idx="1">
                  <c:v>0.1195</c:v>
                </c:pt>
                <c:pt idx="2">
                  <c:v>6.4000000000000003E-3</c:v>
                </c:pt>
                <c:pt idx="3">
                  <c:v>5.1000000000000004E-3</c:v>
                </c:pt>
                <c:pt idx="4">
                  <c:v>9.2999999999999992E-3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29'!$G$6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29'!$G$7:$G$18</c:f>
              <c:numCache>
                <c:formatCode>#,##0</c:formatCode>
                <c:ptCount val="12"/>
                <c:pt idx="0">
                  <c:v>11322</c:v>
                </c:pt>
                <c:pt idx="1">
                  <c:v>8476</c:v>
                </c:pt>
                <c:pt idx="2">
                  <c:v>9808</c:v>
                </c:pt>
                <c:pt idx="3">
                  <c:v>9215</c:v>
                </c:pt>
                <c:pt idx="4">
                  <c:v>9989</c:v>
                </c:pt>
                <c:pt idx="5">
                  <c:v>11958</c:v>
                </c:pt>
                <c:pt idx="6">
                  <c:v>11222</c:v>
                </c:pt>
                <c:pt idx="7">
                  <c:v>11201</c:v>
                </c:pt>
                <c:pt idx="8">
                  <c:v>13012</c:v>
                </c:pt>
                <c:pt idx="9">
                  <c:v>13091</c:v>
                </c:pt>
                <c:pt idx="10">
                  <c:v>13655</c:v>
                </c:pt>
                <c:pt idx="11">
                  <c:v>14423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1584"/>
        <c:axId val="225682144"/>
      </c:lineChart>
      <c:lineChart>
        <c:grouping val="standard"/>
        <c:varyColors val="0"/>
        <c:ser>
          <c:idx val="1"/>
          <c:order val="1"/>
          <c:tx>
            <c:strRef>
              <c:f>'Figure 29'!$H$6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29'!$H$7:$H$18</c:f>
              <c:numCache>
                <c:formatCode>#,##0</c:formatCode>
                <c:ptCount val="12"/>
                <c:pt idx="0">
                  <c:v>1014671961</c:v>
                </c:pt>
                <c:pt idx="1">
                  <c:v>1024866148</c:v>
                </c:pt>
                <c:pt idx="2">
                  <c:v>890356053</c:v>
                </c:pt>
                <c:pt idx="3">
                  <c:v>909069777</c:v>
                </c:pt>
                <c:pt idx="4">
                  <c:v>1019728060</c:v>
                </c:pt>
                <c:pt idx="5">
                  <c:v>1409934586</c:v>
                </c:pt>
                <c:pt idx="6">
                  <c:v>1128971942</c:v>
                </c:pt>
                <c:pt idx="7">
                  <c:v>932700429</c:v>
                </c:pt>
                <c:pt idx="8">
                  <c:v>1135815431</c:v>
                </c:pt>
                <c:pt idx="9">
                  <c:v>1049259627</c:v>
                </c:pt>
                <c:pt idx="10">
                  <c:v>935899684</c:v>
                </c:pt>
                <c:pt idx="11">
                  <c:v>1341840599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3264"/>
        <c:axId val="225682704"/>
      </c:lineChart>
      <c:catAx>
        <c:axId val="2256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82144"/>
        <c:crosses val="autoZero"/>
        <c:auto val="1"/>
        <c:lblAlgn val="ctr"/>
        <c:lblOffset val="100"/>
        <c:noMultiLvlLbl val="0"/>
      </c:catAx>
      <c:valAx>
        <c:axId val="22568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81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56827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832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568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8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30'!$G$7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30'!$B$8:$B$19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30'!$G$8:$G$19</c:f>
              <c:numCache>
                <c:formatCode>#,##0</c:formatCode>
                <c:ptCount val="12"/>
                <c:pt idx="0">
                  <c:v>321535</c:v>
                </c:pt>
                <c:pt idx="1">
                  <c:v>372305</c:v>
                </c:pt>
                <c:pt idx="2">
                  <c:v>364963</c:v>
                </c:pt>
                <c:pt idx="3">
                  <c:v>423760</c:v>
                </c:pt>
                <c:pt idx="4">
                  <c:v>414267</c:v>
                </c:pt>
                <c:pt idx="5">
                  <c:v>457487</c:v>
                </c:pt>
                <c:pt idx="6">
                  <c:v>477909</c:v>
                </c:pt>
                <c:pt idx="7">
                  <c:v>505540</c:v>
                </c:pt>
                <c:pt idx="8">
                  <c:v>447546</c:v>
                </c:pt>
                <c:pt idx="9">
                  <c:v>403001</c:v>
                </c:pt>
                <c:pt idx="10">
                  <c:v>414077</c:v>
                </c:pt>
                <c:pt idx="11">
                  <c:v>433753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6624"/>
        <c:axId val="225687184"/>
      </c:lineChart>
      <c:lineChart>
        <c:grouping val="standard"/>
        <c:varyColors val="0"/>
        <c:ser>
          <c:idx val="1"/>
          <c:order val="1"/>
          <c:tx>
            <c:strRef>
              <c:f>'Figure 30'!$H$7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30'!$B$8:$B$19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30'!$H$8:$H$19</c:f>
              <c:numCache>
                <c:formatCode>#,##0</c:formatCode>
                <c:ptCount val="12"/>
                <c:pt idx="0">
                  <c:v>12174993582</c:v>
                </c:pt>
                <c:pt idx="1">
                  <c:v>13711984315</c:v>
                </c:pt>
                <c:pt idx="2">
                  <c:v>14419405029</c:v>
                </c:pt>
                <c:pt idx="3">
                  <c:v>16265763741</c:v>
                </c:pt>
                <c:pt idx="4">
                  <c:v>16402289787</c:v>
                </c:pt>
                <c:pt idx="5">
                  <c:v>16403932575</c:v>
                </c:pt>
                <c:pt idx="6">
                  <c:v>15955297309</c:v>
                </c:pt>
                <c:pt idx="7">
                  <c:v>14637661092</c:v>
                </c:pt>
                <c:pt idx="8">
                  <c:v>15027238989</c:v>
                </c:pt>
                <c:pt idx="9">
                  <c:v>15091657622</c:v>
                </c:pt>
                <c:pt idx="10">
                  <c:v>16288407574</c:v>
                </c:pt>
                <c:pt idx="11">
                  <c:v>17485264485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8304"/>
        <c:axId val="225687744"/>
      </c:lineChart>
      <c:catAx>
        <c:axId val="2256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87184"/>
        <c:crosses val="autoZero"/>
        <c:auto val="1"/>
        <c:lblAlgn val="ctr"/>
        <c:lblOffset val="100"/>
        <c:noMultiLvlLbl val="0"/>
      </c:catAx>
      <c:valAx>
        <c:axId val="22568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866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5687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88304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568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87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4872515935507951E-2"/>
                  <c:y val="0.21808791820909948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37.78%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59.19%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0.08%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2.95%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1, 2, 3 and 4'!$K$11:$K$14</c:f>
              <c:strCache>
                <c:ptCount val="4"/>
                <c:pt idx="0">
                  <c:v>Sent credit transfers  </c:v>
                </c:pt>
                <c:pt idx="1">
                  <c:v>Received credit transfers </c:v>
                </c:pt>
                <c:pt idx="2">
                  <c:v>Sent money remittances </c:v>
                </c:pt>
                <c:pt idx="3">
                  <c:v>Received money remittances </c:v>
                </c:pt>
              </c:strCache>
            </c:strRef>
          </c:cat>
          <c:val>
            <c:numRef>
              <c:f>'Figure 1, 2, 3 and 4'!$M$11:$M$14</c:f>
              <c:numCache>
                <c:formatCode>0.00%</c:formatCode>
                <c:ptCount val="4"/>
                <c:pt idx="0">
                  <c:v>0.37779216493992307</c:v>
                </c:pt>
                <c:pt idx="1">
                  <c:v>0.59190083345391042</c:v>
                </c:pt>
                <c:pt idx="2">
                  <c:v>8.3985311606647305E-4</c:v>
                </c:pt>
                <c:pt idx="3">
                  <c:v>2.9467148490100042E-2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31 and 32'!$B$6:$B$9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31 and 32'!$C$6:$C$9</c:f>
              <c:numCache>
                <c:formatCode>0.00%</c:formatCode>
                <c:ptCount val="4"/>
                <c:pt idx="0">
                  <c:v>0.94369999999999998</c:v>
                </c:pt>
                <c:pt idx="1">
                  <c:v>3.3000000000000002E-2</c:v>
                </c:pt>
                <c:pt idx="2">
                  <c:v>9.2999999999999992E-3</c:v>
                </c:pt>
                <c:pt idx="3">
                  <c:v>1.4E-2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44272457329796"/>
                  <c:y val="-1.3888930806980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31 and 32'!$B$42:$B$45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31 and 32'!$C$42:$C$45</c:f>
              <c:numCache>
                <c:formatCode>0.00%</c:formatCode>
                <c:ptCount val="4"/>
                <c:pt idx="0">
                  <c:v>0.8478</c:v>
                </c:pt>
                <c:pt idx="1">
                  <c:v>0.12670000000000001</c:v>
                </c:pt>
                <c:pt idx="2">
                  <c:v>5.1999999999999998E-3</c:v>
                </c:pt>
                <c:pt idx="3">
                  <c:v>2.0299999999999999E-2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33'!$B$6:$B$17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33.'!$C$6:$C$17</c:f>
              <c:numCache>
                <c:formatCode>General</c:formatCode>
                <c:ptCount val="12"/>
                <c:pt idx="0">
                  <c:v>2139117</c:v>
                </c:pt>
                <c:pt idx="1">
                  <c:v>2217642</c:v>
                </c:pt>
                <c:pt idx="2">
                  <c:v>2182620</c:v>
                </c:pt>
                <c:pt idx="3">
                  <c:v>2331781</c:v>
                </c:pt>
                <c:pt idx="4">
                  <c:v>2323630</c:v>
                </c:pt>
                <c:pt idx="5">
                  <c:v>2312793</c:v>
                </c:pt>
                <c:pt idx="6">
                  <c:v>2300225</c:v>
                </c:pt>
                <c:pt idx="7">
                  <c:v>2298713</c:v>
                </c:pt>
                <c:pt idx="8">
                  <c:v>2321107</c:v>
                </c:pt>
                <c:pt idx="9">
                  <c:v>2383034</c:v>
                </c:pt>
                <c:pt idx="10">
                  <c:v>2272320</c:v>
                </c:pt>
                <c:pt idx="11">
                  <c:v>2305145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95024"/>
        <c:axId val="225695584"/>
      </c:lineChart>
      <c:lineChart>
        <c:grouping val="standard"/>
        <c:varyColors val="0"/>
        <c:ser>
          <c:idx val="1"/>
          <c:order val="1"/>
          <c:tx>
            <c:strRef>
              <c:f>'Figure 33'!$D$5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33.'!$D$6:$D$17</c:f>
              <c:numCache>
                <c:formatCode>General</c:formatCode>
                <c:ptCount val="12"/>
                <c:pt idx="0">
                  <c:v>482746900</c:v>
                </c:pt>
                <c:pt idx="1">
                  <c:v>524855780</c:v>
                </c:pt>
                <c:pt idx="2">
                  <c:v>492965107</c:v>
                </c:pt>
                <c:pt idx="3">
                  <c:v>514438543</c:v>
                </c:pt>
                <c:pt idx="4">
                  <c:v>498424614</c:v>
                </c:pt>
                <c:pt idx="5">
                  <c:v>489799250</c:v>
                </c:pt>
                <c:pt idx="6">
                  <c:v>508014438</c:v>
                </c:pt>
                <c:pt idx="7">
                  <c:v>534471756</c:v>
                </c:pt>
                <c:pt idx="8">
                  <c:v>497591095</c:v>
                </c:pt>
                <c:pt idx="9">
                  <c:v>482690156</c:v>
                </c:pt>
                <c:pt idx="10">
                  <c:v>473478441</c:v>
                </c:pt>
                <c:pt idx="11">
                  <c:v>499967796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96704"/>
        <c:axId val="225696144"/>
      </c:lineChart>
      <c:catAx>
        <c:axId val="2256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95584"/>
        <c:crosses val="autoZero"/>
        <c:auto val="1"/>
        <c:lblAlgn val="ctr"/>
        <c:lblOffset val="100"/>
        <c:noMultiLvlLbl val="0"/>
      </c:catAx>
      <c:valAx>
        <c:axId val="2256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95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661501799385981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5696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967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983583629433034"/>
                <c:y val="0.34763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569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9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34'!$C$7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34'!$B$8:$B$19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34.'!$C$8:$C$19</c:f>
              <c:numCache>
                <c:formatCode>General</c:formatCode>
                <c:ptCount val="12"/>
                <c:pt idx="0">
                  <c:v>8510</c:v>
                </c:pt>
                <c:pt idx="1">
                  <c:v>9586</c:v>
                </c:pt>
                <c:pt idx="2">
                  <c:v>10260</c:v>
                </c:pt>
                <c:pt idx="3">
                  <c:v>10258</c:v>
                </c:pt>
                <c:pt idx="4">
                  <c:v>10465</c:v>
                </c:pt>
                <c:pt idx="5">
                  <c:v>11404</c:v>
                </c:pt>
                <c:pt idx="6">
                  <c:v>11800</c:v>
                </c:pt>
                <c:pt idx="7">
                  <c:v>11933</c:v>
                </c:pt>
                <c:pt idx="8">
                  <c:v>10578</c:v>
                </c:pt>
                <c:pt idx="9">
                  <c:v>10156</c:v>
                </c:pt>
                <c:pt idx="10">
                  <c:v>9723</c:v>
                </c:pt>
                <c:pt idx="11">
                  <c:v>11065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76176"/>
        <c:axId val="226676736"/>
      </c:lineChart>
      <c:lineChart>
        <c:grouping val="standard"/>
        <c:varyColors val="0"/>
        <c:ser>
          <c:idx val="1"/>
          <c:order val="1"/>
          <c:tx>
            <c:strRef>
              <c:f>'Figure 34'!$D$7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34.'!$B$8:$B$19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34.'!$D$8:$D$19</c:f>
              <c:numCache>
                <c:formatCode>General</c:formatCode>
                <c:ptCount val="12"/>
                <c:pt idx="0">
                  <c:v>12155204</c:v>
                </c:pt>
                <c:pt idx="1">
                  <c:v>13286548</c:v>
                </c:pt>
                <c:pt idx="2">
                  <c:v>14202163</c:v>
                </c:pt>
                <c:pt idx="3">
                  <c:v>14338587</c:v>
                </c:pt>
                <c:pt idx="4">
                  <c:v>14743706</c:v>
                </c:pt>
                <c:pt idx="5">
                  <c:v>16744973</c:v>
                </c:pt>
                <c:pt idx="6">
                  <c:v>18237279</c:v>
                </c:pt>
                <c:pt idx="7">
                  <c:v>18633542</c:v>
                </c:pt>
                <c:pt idx="8">
                  <c:v>16075570</c:v>
                </c:pt>
                <c:pt idx="9">
                  <c:v>15187864</c:v>
                </c:pt>
                <c:pt idx="10">
                  <c:v>14829325</c:v>
                </c:pt>
                <c:pt idx="11">
                  <c:v>15742637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77856"/>
        <c:axId val="226677296"/>
      </c:lineChart>
      <c:catAx>
        <c:axId val="2266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76736"/>
        <c:crosses val="autoZero"/>
        <c:auto val="1"/>
        <c:lblAlgn val="ctr"/>
        <c:lblOffset val="100"/>
        <c:noMultiLvlLbl val="0"/>
      </c:catAx>
      <c:valAx>
        <c:axId val="22667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76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6677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77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667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67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883202099737538E-2"/>
          <c:y val="0.88946704578594338"/>
          <c:w val="0.7837416686550544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35'!$C$7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35'!$B$8:$B$19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35.'!$C$8:$C$19</c:f>
              <c:numCache>
                <c:formatCode>General</c:formatCode>
                <c:ptCount val="12"/>
                <c:pt idx="0">
                  <c:v>500</c:v>
                </c:pt>
                <c:pt idx="1">
                  <c:v>539</c:v>
                </c:pt>
                <c:pt idx="2">
                  <c:v>594</c:v>
                </c:pt>
                <c:pt idx="3">
                  <c:v>601</c:v>
                </c:pt>
                <c:pt idx="4">
                  <c:v>622</c:v>
                </c:pt>
                <c:pt idx="5">
                  <c:v>680</c:v>
                </c:pt>
                <c:pt idx="6">
                  <c:v>717</c:v>
                </c:pt>
                <c:pt idx="7">
                  <c:v>718</c:v>
                </c:pt>
                <c:pt idx="8">
                  <c:v>647</c:v>
                </c:pt>
                <c:pt idx="9">
                  <c:v>584</c:v>
                </c:pt>
                <c:pt idx="10">
                  <c:v>557</c:v>
                </c:pt>
                <c:pt idx="11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80656"/>
        <c:axId val="226681216"/>
      </c:lineChart>
      <c:lineChart>
        <c:grouping val="standard"/>
        <c:varyColors val="0"/>
        <c:ser>
          <c:idx val="1"/>
          <c:order val="1"/>
          <c:tx>
            <c:strRef>
              <c:f>'Figure 35'!$D$7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35.'!$B$8:$B$19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35.'!$D$8:$D$19</c:f>
              <c:numCache>
                <c:formatCode>General</c:formatCode>
                <c:ptCount val="12"/>
                <c:pt idx="0">
                  <c:v>1338402</c:v>
                </c:pt>
                <c:pt idx="1">
                  <c:v>1330498</c:v>
                </c:pt>
                <c:pt idx="2">
                  <c:v>1633595</c:v>
                </c:pt>
                <c:pt idx="3">
                  <c:v>1492011</c:v>
                </c:pt>
                <c:pt idx="4">
                  <c:v>1580704</c:v>
                </c:pt>
                <c:pt idx="5">
                  <c:v>1604474</c:v>
                </c:pt>
                <c:pt idx="6">
                  <c:v>1720804</c:v>
                </c:pt>
                <c:pt idx="7">
                  <c:v>1802114</c:v>
                </c:pt>
                <c:pt idx="8">
                  <c:v>1610240</c:v>
                </c:pt>
                <c:pt idx="9">
                  <c:v>1482189</c:v>
                </c:pt>
                <c:pt idx="10">
                  <c:v>1373667</c:v>
                </c:pt>
                <c:pt idx="11">
                  <c:v>1590540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45088"/>
        <c:axId val="226681776"/>
      </c:lineChart>
      <c:catAx>
        <c:axId val="22668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81216"/>
        <c:crosses val="autoZero"/>
        <c:auto val="1"/>
        <c:lblAlgn val="ctr"/>
        <c:lblOffset val="100"/>
        <c:noMultiLvlLbl val="0"/>
      </c:catAx>
      <c:valAx>
        <c:axId val="22668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80656"/>
        <c:crosses val="autoZero"/>
        <c:crossBetween val="between"/>
      </c:valAx>
      <c:valAx>
        <c:axId val="226681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4508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04575126320417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644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68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36'!$C$7</c:f>
              <c:strCache>
                <c:ptCount val="1"/>
                <c:pt idx="0">
                  <c:v>  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36.'!$C$8:$C$19</c:f>
              <c:numCache>
                <c:formatCode>General</c:formatCode>
                <c:ptCount val="12"/>
                <c:pt idx="0">
                  <c:v>514</c:v>
                </c:pt>
                <c:pt idx="1">
                  <c:v>647</c:v>
                </c:pt>
                <c:pt idx="2">
                  <c:v>748</c:v>
                </c:pt>
                <c:pt idx="3">
                  <c:v>679</c:v>
                </c:pt>
                <c:pt idx="4">
                  <c:v>648</c:v>
                </c:pt>
                <c:pt idx="5">
                  <c:v>651</c:v>
                </c:pt>
                <c:pt idx="6">
                  <c:v>590</c:v>
                </c:pt>
                <c:pt idx="7">
                  <c:v>617</c:v>
                </c:pt>
                <c:pt idx="8">
                  <c:v>629</c:v>
                </c:pt>
                <c:pt idx="9">
                  <c:v>718</c:v>
                </c:pt>
                <c:pt idx="10">
                  <c:v>836</c:v>
                </c:pt>
                <c:pt idx="11">
                  <c:v>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47888"/>
        <c:axId val="226448448"/>
      </c:lineChart>
      <c:lineChart>
        <c:grouping val="standard"/>
        <c:varyColors val="0"/>
        <c:ser>
          <c:idx val="1"/>
          <c:order val="1"/>
          <c:tx>
            <c:strRef>
              <c:f>'Figure 36'!$D$7</c:f>
              <c:strCache>
                <c:ptCount val="1"/>
                <c:pt idx="0">
                  <c:v>   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36.'!$B$8:$B$19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36.'!$D$8:$D$19</c:f>
              <c:numCache>
                <c:formatCode>General</c:formatCode>
                <c:ptCount val="12"/>
                <c:pt idx="0">
                  <c:v>1614341</c:v>
                </c:pt>
                <c:pt idx="1">
                  <c:v>1926118</c:v>
                </c:pt>
                <c:pt idx="2">
                  <c:v>2160891</c:v>
                </c:pt>
                <c:pt idx="3">
                  <c:v>2203551</c:v>
                </c:pt>
                <c:pt idx="4">
                  <c:v>1624217</c:v>
                </c:pt>
                <c:pt idx="5">
                  <c:v>1870969</c:v>
                </c:pt>
                <c:pt idx="6">
                  <c:v>1765601</c:v>
                </c:pt>
                <c:pt idx="7">
                  <c:v>1998987</c:v>
                </c:pt>
                <c:pt idx="8">
                  <c:v>1802929</c:v>
                </c:pt>
                <c:pt idx="9">
                  <c:v>2013734</c:v>
                </c:pt>
                <c:pt idx="10">
                  <c:v>2088761</c:v>
                </c:pt>
                <c:pt idx="11">
                  <c:v>2241249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49568"/>
        <c:axId val="226449008"/>
      </c:lineChart>
      <c:catAx>
        <c:axId val="22644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48448"/>
        <c:crosses val="autoZero"/>
        <c:auto val="1"/>
        <c:lblAlgn val="ctr"/>
        <c:lblOffset val="100"/>
        <c:noMultiLvlLbl val="0"/>
      </c:catAx>
      <c:valAx>
        <c:axId val="2264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47888"/>
        <c:crosses val="autoZero"/>
        <c:crossBetween val="between"/>
      </c:valAx>
      <c:valAx>
        <c:axId val="22644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49568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644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4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37'!$C$7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37'!$B$8:$B$19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37.'!$C$8:$C$19</c:f>
              <c:numCache>
                <c:formatCode>General</c:formatCode>
                <c:ptCount val="12"/>
                <c:pt idx="0">
                  <c:v>17911</c:v>
                </c:pt>
                <c:pt idx="1">
                  <c:v>21480</c:v>
                </c:pt>
                <c:pt idx="2">
                  <c:v>22927</c:v>
                </c:pt>
                <c:pt idx="3">
                  <c:v>21694</c:v>
                </c:pt>
                <c:pt idx="4">
                  <c:v>21473</c:v>
                </c:pt>
                <c:pt idx="5">
                  <c:v>21659</c:v>
                </c:pt>
                <c:pt idx="6">
                  <c:v>20251</c:v>
                </c:pt>
                <c:pt idx="7">
                  <c:v>19054</c:v>
                </c:pt>
                <c:pt idx="8">
                  <c:v>19712</c:v>
                </c:pt>
                <c:pt idx="9">
                  <c:v>20407</c:v>
                </c:pt>
                <c:pt idx="10">
                  <c:v>19861</c:v>
                </c:pt>
                <c:pt idx="11">
                  <c:v>24687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52368"/>
        <c:axId val="226452928"/>
      </c:lineChart>
      <c:lineChart>
        <c:grouping val="standard"/>
        <c:varyColors val="0"/>
        <c:ser>
          <c:idx val="1"/>
          <c:order val="1"/>
          <c:tx>
            <c:strRef>
              <c:f>'Figure 37'!$D$7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37.'!$B$8:$B$19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37.'!$D$8:$D$19</c:f>
              <c:numCache>
                <c:formatCode>General</c:formatCode>
                <c:ptCount val="12"/>
                <c:pt idx="0">
                  <c:v>36311863</c:v>
                </c:pt>
                <c:pt idx="1">
                  <c:v>43441170</c:v>
                </c:pt>
                <c:pt idx="2">
                  <c:v>44118649</c:v>
                </c:pt>
                <c:pt idx="3">
                  <c:v>43703317</c:v>
                </c:pt>
                <c:pt idx="4">
                  <c:v>42707761</c:v>
                </c:pt>
                <c:pt idx="5">
                  <c:v>43468868</c:v>
                </c:pt>
                <c:pt idx="6">
                  <c:v>43141452</c:v>
                </c:pt>
                <c:pt idx="7">
                  <c:v>41326582</c:v>
                </c:pt>
                <c:pt idx="8">
                  <c:v>42468483</c:v>
                </c:pt>
                <c:pt idx="9">
                  <c:v>44485776</c:v>
                </c:pt>
                <c:pt idx="10">
                  <c:v>41929712</c:v>
                </c:pt>
                <c:pt idx="11">
                  <c:v>47652467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54048"/>
        <c:axId val="226453488"/>
      </c:lineChart>
      <c:catAx>
        <c:axId val="22645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52928"/>
        <c:crosses val="autoZero"/>
        <c:auto val="1"/>
        <c:lblAlgn val="ctr"/>
        <c:lblOffset val="100"/>
        <c:noMultiLvlLbl val="0"/>
      </c:catAx>
      <c:valAx>
        <c:axId val="2264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52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64534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540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645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5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Number of transactions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38'!$D$6</c:f>
              <c:strCache>
                <c:ptCount val="1"/>
                <c:pt idx="0">
                  <c:v>Number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</a:t>
                    </a:r>
                    <a:r>
                      <a:rPr lang="en-US" sz="900" b="0" i="0" u="none" strike="noStrike" baseline="0">
                        <a:effectLst/>
                      </a:rPr>
                      <a:t>–</a:t>
                    </a:r>
                    <a:r>
                      <a:rPr lang="en-US"/>
                      <a:t> other</a:t>
                    </a:r>
                    <a:r>
                      <a:rPr lang="en-US" baseline="0"/>
                      <a:t> currencies </a:t>
                    </a:r>
                    <a:fld id="{86A5B11B-E54B-4B52-8D90-7D323B81FBC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38'!$B$7:$B$12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CHF</c:v>
                </c:pt>
                <c:pt idx="4">
                  <c:v>AUD</c:v>
                </c:pt>
                <c:pt idx="5">
                  <c:v>Total – other currencies</c:v>
                </c:pt>
              </c:strCache>
            </c:strRef>
          </c:cat>
          <c:val>
            <c:numRef>
              <c:f>'Figure 38'!$D$7:$D$12</c:f>
              <c:numCache>
                <c:formatCode>0.00%</c:formatCode>
                <c:ptCount val="6"/>
                <c:pt idx="0">
                  <c:v>0.58886947398467127</c:v>
                </c:pt>
                <c:pt idx="1">
                  <c:v>9.5876197198853624E-2</c:v>
                </c:pt>
                <c:pt idx="2">
                  <c:v>7.0989118653351391E-2</c:v>
                </c:pt>
                <c:pt idx="3">
                  <c:v>4.1319030591974573E-2</c:v>
                </c:pt>
                <c:pt idx="4">
                  <c:v>3.6227439817011313E-2</c:v>
                </c:pt>
                <c:pt idx="5">
                  <c:v>0.16671873975413787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Value of transactions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38'!$F$6</c:f>
              <c:strCache>
                <c:ptCount val="1"/>
                <c:pt idx="0">
                  <c:v>Value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666666666666669"/>
                  <c:y val="-8.79629629629629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DataManagerRef="urn:DataManager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38'!$B$7:$B$12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CHF</c:v>
                </c:pt>
                <c:pt idx="4">
                  <c:v>AUD</c:v>
                </c:pt>
                <c:pt idx="5">
                  <c:v>Total – other currencies</c:v>
                </c:pt>
              </c:strCache>
            </c:strRef>
          </c:cat>
          <c:val>
            <c:numRef>
              <c:f>'Figure 38'!$F$7:$F$12</c:f>
              <c:numCache>
                <c:formatCode>0.00%</c:formatCode>
                <c:ptCount val="6"/>
                <c:pt idx="0">
                  <c:v>0.55532427228342573</c:v>
                </c:pt>
                <c:pt idx="1">
                  <c:v>0.12449750723444619</c:v>
                </c:pt>
                <c:pt idx="2">
                  <c:v>7.111110166991555E-2</c:v>
                </c:pt>
                <c:pt idx="3">
                  <c:v>4.1319953627821024E-2</c:v>
                </c:pt>
                <c:pt idx="4">
                  <c:v>4.7688675639787077E-2</c:v>
                </c:pt>
                <c:pt idx="5">
                  <c:v>0.16005848954460444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39'!$D$5</c:f>
              <c:strCache>
                <c:ptCount val="1"/>
                <c:pt idx="0">
                  <c:v>Business entity (non-consumer) – left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39'!$D$6:$D$18</c:f>
              <c:numCache>
                <c:formatCode>#,##0</c:formatCode>
                <c:ptCount val="13"/>
                <c:pt idx="1">
                  <c:v>16908</c:v>
                </c:pt>
                <c:pt idx="2">
                  <c:v>15059</c:v>
                </c:pt>
                <c:pt idx="3">
                  <c:v>15703</c:v>
                </c:pt>
                <c:pt idx="4">
                  <c:v>18027</c:v>
                </c:pt>
                <c:pt idx="5">
                  <c:v>16451</c:v>
                </c:pt>
                <c:pt idx="6">
                  <c:v>16037</c:v>
                </c:pt>
                <c:pt idx="7">
                  <c:v>17311</c:v>
                </c:pt>
                <c:pt idx="8">
                  <c:v>15089</c:v>
                </c:pt>
                <c:pt idx="9">
                  <c:v>14967</c:v>
                </c:pt>
                <c:pt idx="10">
                  <c:v>17244</c:v>
                </c:pt>
                <c:pt idx="11">
                  <c:v>15468</c:v>
                </c:pt>
                <c:pt idx="12">
                  <c:v>15677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0768"/>
        <c:axId val="227027120"/>
      </c:lineChart>
      <c:lineChart>
        <c:grouping val="standard"/>
        <c:varyColors val="0"/>
        <c:ser>
          <c:idx val="0"/>
          <c:order val="0"/>
          <c:tx>
            <c:strRef>
              <c:f>'Figure 39'!$C$5</c:f>
              <c:strCache>
                <c:ptCount val="1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39'!$C$6:$C$18</c:f>
              <c:numCache>
                <c:formatCode>#,##0</c:formatCode>
                <c:ptCount val="13"/>
                <c:pt idx="1">
                  <c:v>1975377</c:v>
                </c:pt>
                <c:pt idx="2">
                  <c:v>1976603</c:v>
                </c:pt>
                <c:pt idx="3">
                  <c:v>1960436</c:v>
                </c:pt>
                <c:pt idx="4">
                  <c:v>1962500</c:v>
                </c:pt>
                <c:pt idx="5">
                  <c:v>1972086</c:v>
                </c:pt>
                <c:pt idx="6">
                  <c:v>1976934</c:v>
                </c:pt>
                <c:pt idx="7">
                  <c:v>1976984</c:v>
                </c:pt>
                <c:pt idx="8">
                  <c:v>1981990</c:v>
                </c:pt>
                <c:pt idx="9">
                  <c:v>1985926</c:v>
                </c:pt>
                <c:pt idx="10">
                  <c:v>1995051</c:v>
                </c:pt>
                <c:pt idx="11">
                  <c:v>1997974</c:v>
                </c:pt>
                <c:pt idx="12">
                  <c:v>1997167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28240"/>
        <c:axId val="227027680"/>
      </c:lineChart>
      <c:catAx>
        <c:axId val="22646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27120"/>
        <c:crosses val="autoZero"/>
        <c:auto val="1"/>
        <c:lblAlgn val="ctr"/>
        <c:lblOffset val="100"/>
        <c:noMultiLvlLbl val="0"/>
      </c:catAx>
      <c:valAx>
        <c:axId val="2270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6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4031944444444444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027680"/>
        <c:scaling>
          <c:orientation val="minMax"/>
          <c:min val="1700000.000000000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28240"/>
        <c:crosses val="max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94387489063867014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702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027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50.02%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49.85%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0.12%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DataManagerRef="urn:DataManager"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1, 2, 3 and 4'!$K$11:$K$14</c:f>
              <c:strCache>
                <c:ptCount val="4"/>
                <c:pt idx="0">
                  <c:v>Sent credit transfers  </c:v>
                </c:pt>
                <c:pt idx="1">
                  <c:v>Received credit transfers </c:v>
                </c:pt>
                <c:pt idx="2">
                  <c:v>Sent money remittances </c:v>
                </c:pt>
                <c:pt idx="3">
                  <c:v>Received money remittances </c:v>
                </c:pt>
              </c:strCache>
            </c:strRef>
          </c:cat>
          <c:val>
            <c:numRef>
              <c:f>'Figure 1, 2, 3 and 4'!$O$11:$O$14</c:f>
              <c:numCache>
                <c:formatCode>0.00%</c:formatCode>
                <c:ptCount val="4"/>
                <c:pt idx="0">
                  <c:v>0.50017606721684127</c:v>
                </c:pt>
                <c:pt idx="1">
                  <c:v>0.498517441382205</c:v>
                </c:pt>
                <c:pt idx="2">
                  <c:v>1E-4</c:v>
                </c:pt>
                <c:pt idx="3">
                  <c:v>1.1999999999999999E-3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40'!$B$6:$B$18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40'!$C$6:$C$18</c:f>
              <c:numCache>
                <c:formatCode>#,##0</c:formatCode>
                <c:ptCount val="13"/>
                <c:pt idx="1">
                  <c:v>3659394</c:v>
                </c:pt>
                <c:pt idx="2">
                  <c:v>4004867</c:v>
                </c:pt>
                <c:pt idx="3">
                  <c:v>3825787</c:v>
                </c:pt>
                <c:pt idx="4">
                  <c:v>3879068</c:v>
                </c:pt>
                <c:pt idx="5">
                  <c:v>3901304</c:v>
                </c:pt>
                <c:pt idx="6">
                  <c:v>3958464</c:v>
                </c:pt>
                <c:pt idx="7">
                  <c:v>4287250</c:v>
                </c:pt>
                <c:pt idx="8">
                  <c:v>4257659</c:v>
                </c:pt>
                <c:pt idx="9">
                  <c:v>4263141</c:v>
                </c:pt>
                <c:pt idx="10">
                  <c:v>4312039</c:v>
                </c:pt>
                <c:pt idx="11">
                  <c:v>4260847</c:v>
                </c:pt>
                <c:pt idx="12">
                  <c:v>4309790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31600"/>
        <c:axId val="227032160"/>
      </c:lineChart>
      <c:lineChart>
        <c:grouping val="standard"/>
        <c:varyColors val="0"/>
        <c:ser>
          <c:idx val="1"/>
          <c:order val="1"/>
          <c:tx>
            <c:strRef>
              <c:f>'Figure 40'!$D$5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40'!$B$6:$B$18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40'!$D$6:$D$18</c:f>
              <c:numCache>
                <c:formatCode>#,##0</c:formatCode>
                <c:ptCount val="13"/>
                <c:pt idx="1">
                  <c:v>1362804217</c:v>
                </c:pt>
                <c:pt idx="2">
                  <c:v>1397331224</c:v>
                </c:pt>
                <c:pt idx="3">
                  <c:v>1328338144</c:v>
                </c:pt>
                <c:pt idx="4">
                  <c:v>1371819054</c:v>
                </c:pt>
                <c:pt idx="5">
                  <c:v>1369124871</c:v>
                </c:pt>
                <c:pt idx="6">
                  <c:v>1528899496</c:v>
                </c:pt>
                <c:pt idx="7">
                  <c:v>1567264719</c:v>
                </c:pt>
                <c:pt idx="8">
                  <c:v>1562815302</c:v>
                </c:pt>
                <c:pt idx="9">
                  <c:v>1531551829</c:v>
                </c:pt>
                <c:pt idx="10">
                  <c:v>1579304140</c:v>
                </c:pt>
                <c:pt idx="11">
                  <c:v>1622906848</c:v>
                </c:pt>
                <c:pt idx="12">
                  <c:v>1663651045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33280"/>
        <c:axId val="227032720"/>
      </c:lineChart>
      <c:catAx>
        <c:axId val="22703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32160"/>
        <c:crosses val="autoZero"/>
        <c:auto val="1"/>
        <c:lblAlgn val="ctr"/>
        <c:lblOffset val="100"/>
        <c:noMultiLvlLbl val="0"/>
      </c:catAx>
      <c:valAx>
        <c:axId val="2270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31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4078240740740740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03272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33280"/>
        <c:crosses val="max"/>
        <c:crossBetween val="between"/>
        <c:majorUnit val="400000000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703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032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41 and 42'!$C$7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42'!$B$8:$B$20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 and 42'!$C$8:$C$20</c:f>
              <c:numCache>
                <c:formatCode>#,##0</c:formatCode>
                <c:ptCount val="13"/>
                <c:pt idx="1">
                  <c:v>3526292</c:v>
                </c:pt>
                <c:pt idx="2">
                  <c:v>3837616</c:v>
                </c:pt>
                <c:pt idx="3">
                  <c:v>3654912</c:v>
                </c:pt>
                <c:pt idx="4">
                  <c:v>3699991</c:v>
                </c:pt>
                <c:pt idx="5">
                  <c:v>3709117</c:v>
                </c:pt>
                <c:pt idx="6">
                  <c:v>3767979</c:v>
                </c:pt>
                <c:pt idx="7">
                  <c:v>4095007</c:v>
                </c:pt>
                <c:pt idx="8">
                  <c:v>4067233</c:v>
                </c:pt>
                <c:pt idx="9">
                  <c:v>4072780</c:v>
                </c:pt>
                <c:pt idx="10">
                  <c:v>4123410</c:v>
                </c:pt>
                <c:pt idx="11">
                  <c:v>4080832</c:v>
                </c:pt>
                <c:pt idx="12">
                  <c:v>4132909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36640"/>
        <c:axId val="227037200"/>
      </c:lineChart>
      <c:lineChart>
        <c:grouping val="standard"/>
        <c:varyColors val="0"/>
        <c:ser>
          <c:idx val="1"/>
          <c:order val="1"/>
          <c:tx>
            <c:strRef>
              <c:f>'Figure 41 and 42'!$D$7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42'!$B$8:$B$20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 and 42'!$D$8:$D$20</c:f>
              <c:numCache>
                <c:formatCode>#,##0</c:formatCode>
                <c:ptCount val="13"/>
                <c:pt idx="1">
                  <c:v>1281201229</c:v>
                </c:pt>
                <c:pt idx="2">
                  <c:v>1309182218</c:v>
                </c:pt>
                <c:pt idx="3">
                  <c:v>1233584480</c:v>
                </c:pt>
                <c:pt idx="4">
                  <c:v>1269762108</c:v>
                </c:pt>
                <c:pt idx="5">
                  <c:v>1268044689</c:v>
                </c:pt>
                <c:pt idx="6">
                  <c:v>1449994225</c:v>
                </c:pt>
                <c:pt idx="7">
                  <c:v>1490883231</c:v>
                </c:pt>
                <c:pt idx="8">
                  <c:v>1490734878</c:v>
                </c:pt>
                <c:pt idx="9">
                  <c:v>1463964413</c:v>
                </c:pt>
                <c:pt idx="10">
                  <c:v>1504436539</c:v>
                </c:pt>
                <c:pt idx="11">
                  <c:v>1546643550</c:v>
                </c:pt>
                <c:pt idx="12">
                  <c:v>1588117462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38320"/>
        <c:axId val="227037760"/>
      </c:lineChart>
      <c:catAx>
        <c:axId val="22703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37200"/>
        <c:crosses val="autoZero"/>
        <c:auto val="1"/>
        <c:lblAlgn val="ctr"/>
        <c:lblOffset val="100"/>
        <c:noMultiLvlLbl val="0"/>
      </c:catAx>
      <c:valAx>
        <c:axId val="22703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36640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03776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38320"/>
        <c:crosses val="max"/>
        <c:crossBetween val="between"/>
        <c:majorUnit val="4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703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037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41 and 42'!$C$48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42'!$B$49:$B$61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 and 42'!$C$49:$C$61</c:f>
              <c:numCache>
                <c:formatCode>#,##0</c:formatCode>
                <c:ptCount val="13"/>
                <c:pt idx="1">
                  <c:v>133102</c:v>
                </c:pt>
                <c:pt idx="2">
                  <c:v>167251</c:v>
                </c:pt>
                <c:pt idx="3">
                  <c:v>170875</c:v>
                </c:pt>
                <c:pt idx="4">
                  <c:v>179077</c:v>
                </c:pt>
                <c:pt idx="5">
                  <c:v>192187</c:v>
                </c:pt>
                <c:pt idx="6">
                  <c:v>190485</c:v>
                </c:pt>
                <c:pt idx="7">
                  <c:v>192243</c:v>
                </c:pt>
                <c:pt idx="8">
                  <c:v>190426</c:v>
                </c:pt>
                <c:pt idx="9">
                  <c:v>190361</c:v>
                </c:pt>
                <c:pt idx="10">
                  <c:v>188629</c:v>
                </c:pt>
                <c:pt idx="11">
                  <c:v>180015</c:v>
                </c:pt>
                <c:pt idx="12">
                  <c:v>176881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41680"/>
        <c:axId val="227042240"/>
      </c:lineChart>
      <c:lineChart>
        <c:grouping val="standard"/>
        <c:varyColors val="0"/>
        <c:ser>
          <c:idx val="1"/>
          <c:order val="1"/>
          <c:tx>
            <c:strRef>
              <c:f>'Figure 41 and 42'!$D$48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42'!$B$49:$B$61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 and 42'!$D$49:$D$61</c:f>
              <c:numCache>
                <c:formatCode>#,##0</c:formatCode>
                <c:ptCount val="13"/>
                <c:pt idx="1">
                  <c:v>81602988</c:v>
                </c:pt>
                <c:pt idx="2">
                  <c:v>88149006</c:v>
                </c:pt>
                <c:pt idx="3">
                  <c:v>94753664</c:v>
                </c:pt>
                <c:pt idx="4">
                  <c:v>102056946</c:v>
                </c:pt>
                <c:pt idx="5">
                  <c:v>101080182</c:v>
                </c:pt>
                <c:pt idx="6">
                  <c:v>78905271</c:v>
                </c:pt>
                <c:pt idx="7">
                  <c:v>76381488</c:v>
                </c:pt>
                <c:pt idx="8">
                  <c:v>72080424</c:v>
                </c:pt>
                <c:pt idx="9">
                  <c:v>67587416</c:v>
                </c:pt>
                <c:pt idx="10">
                  <c:v>74867601</c:v>
                </c:pt>
                <c:pt idx="11">
                  <c:v>76263298</c:v>
                </c:pt>
                <c:pt idx="12">
                  <c:v>75533583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80576"/>
        <c:axId val="227042800"/>
      </c:lineChart>
      <c:catAx>
        <c:axId val="22704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42240"/>
        <c:crosses val="autoZero"/>
        <c:auto val="1"/>
        <c:lblAlgn val="ctr"/>
        <c:lblOffset val="100"/>
        <c:noMultiLvlLbl val="0"/>
      </c:catAx>
      <c:valAx>
        <c:axId val="2270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0416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0428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805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798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042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43'!$C$6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43.'!$C$7:$C$18</c:f>
              <c:numCache>
                <c:formatCode>General</c:formatCode>
                <c:ptCount val="12"/>
                <c:pt idx="0">
                  <c:v>7830663</c:v>
                </c:pt>
                <c:pt idx="1">
                  <c:v>7837899</c:v>
                </c:pt>
                <c:pt idx="2">
                  <c:v>7851101</c:v>
                </c:pt>
                <c:pt idx="3">
                  <c:v>7829680</c:v>
                </c:pt>
                <c:pt idx="4">
                  <c:v>7853153</c:v>
                </c:pt>
                <c:pt idx="5">
                  <c:v>7875608</c:v>
                </c:pt>
                <c:pt idx="6">
                  <c:v>7896069</c:v>
                </c:pt>
                <c:pt idx="7">
                  <c:v>7908427</c:v>
                </c:pt>
                <c:pt idx="8">
                  <c:v>7926542</c:v>
                </c:pt>
                <c:pt idx="9">
                  <c:v>7939241</c:v>
                </c:pt>
                <c:pt idx="10">
                  <c:v>7949424</c:v>
                </c:pt>
                <c:pt idx="11">
                  <c:v>7931421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83936"/>
        <c:axId val="227984496"/>
      </c:lineChart>
      <c:lineChart>
        <c:grouping val="standard"/>
        <c:varyColors val="0"/>
        <c:ser>
          <c:idx val="1"/>
          <c:order val="1"/>
          <c:tx>
            <c:strRef>
              <c:f>'Figure 43'!$D$6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43.'!$D$7:$D$18</c:f>
              <c:numCache>
                <c:formatCode>General</c:formatCode>
                <c:ptCount val="12"/>
                <c:pt idx="0">
                  <c:v>415498</c:v>
                </c:pt>
                <c:pt idx="1">
                  <c:v>413922</c:v>
                </c:pt>
                <c:pt idx="2">
                  <c:v>414379</c:v>
                </c:pt>
                <c:pt idx="3">
                  <c:v>413727</c:v>
                </c:pt>
                <c:pt idx="4">
                  <c:v>414100</c:v>
                </c:pt>
                <c:pt idx="5">
                  <c:v>416168</c:v>
                </c:pt>
                <c:pt idx="6">
                  <c:v>416259</c:v>
                </c:pt>
                <c:pt idx="7">
                  <c:v>416165</c:v>
                </c:pt>
                <c:pt idx="8">
                  <c:v>415217</c:v>
                </c:pt>
                <c:pt idx="9">
                  <c:v>414921</c:v>
                </c:pt>
                <c:pt idx="10">
                  <c:v>415836</c:v>
                </c:pt>
                <c:pt idx="11">
                  <c:v>408259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85056"/>
        <c:axId val="226457968"/>
      </c:lineChart>
      <c:catAx>
        <c:axId val="2279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84496"/>
        <c:crosses val="autoZero"/>
        <c:auto val="1"/>
        <c:lblAlgn val="ctr"/>
        <c:lblOffset val="100"/>
        <c:noMultiLvlLbl val="0"/>
      </c:catAx>
      <c:valAx>
        <c:axId val="22798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839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6457968"/>
        <c:scaling>
          <c:orientation val="minMax"/>
          <c:max val="420000"/>
          <c:min val="404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8505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2798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5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44 and 45'!$C$5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44 and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44 i 45.'!$C$6:$C$17</c:f>
              <c:numCache>
                <c:formatCode>General</c:formatCode>
                <c:ptCount val="12"/>
                <c:pt idx="0">
                  <c:v>3305415</c:v>
                </c:pt>
                <c:pt idx="1">
                  <c:v>3307532</c:v>
                </c:pt>
                <c:pt idx="2">
                  <c:v>3313003</c:v>
                </c:pt>
                <c:pt idx="3">
                  <c:v>3322924</c:v>
                </c:pt>
                <c:pt idx="4">
                  <c:v>3333602</c:v>
                </c:pt>
                <c:pt idx="5">
                  <c:v>3350858</c:v>
                </c:pt>
                <c:pt idx="6">
                  <c:v>3363747</c:v>
                </c:pt>
                <c:pt idx="7">
                  <c:v>3374051</c:v>
                </c:pt>
                <c:pt idx="8">
                  <c:v>3382758</c:v>
                </c:pt>
                <c:pt idx="9">
                  <c:v>3385690</c:v>
                </c:pt>
                <c:pt idx="10">
                  <c:v>3388602</c:v>
                </c:pt>
                <c:pt idx="11">
                  <c:v>3389437</c:v>
                </c:pt>
              </c:numCache>
            </c:numRef>
          </c:val>
        </c:ser>
        <c:ser>
          <c:idx val="1"/>
          <c:order val="1"/>
          <c:tx>
            <c:strRef>
              <c:f>'Figure 44 and 45'!$D$5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44 and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44 i 45.'!$D$6:$D$17</c:f>
              <c:numCache>
                <c:formatCode>General</c:formatCode>
                <c:ptCount val="12"/>
                <c:pt idx="0">
                  <c:v>3055342</c:v>
                </c:pt>
                <c:pt idx="1">
                  <c:v>3059678</c:v>
                </c:pt>
                <c:pt idx="2">
                  <c:v>3065626</c:v>
                </c:pt>
                <c:pt idx="3">
                  <c:v>3053891</c:v>
                </c:pt>
                <c:pt idx="4">
                  <c:v>3064706</c:v>
                </c:pt>
                <c:pt idx="5">
                  <c:v>3070885</c:v>
                </c:pt>
                <c:pt idx="6">
                  <c:v>3079470</c:v>
                </c:pt>
                <c:pt idx="7">
                  <c:v>3084422</c:v>
                </c:pt>
                <c:pt idx="8">
                  <c:v>3089143</c:v>
                </c:pt>
                <c:pt idx="9">
                  <c:v>3097039</c:v>
                </c:pt>
                <c:pt idx="10">
                  <c:v>3099914</c:v>
                </c:pt>
                <c:pt idx="11">
                  <c:v>3092884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987856"/>
        <c:axId val="227988416"/>
      </c:barChart>
      <c:catAx>
        <c:axId val="2279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88416"/>
        <c:crosses val="autoZero"/>
        <c:auto val="1"/>
        <c:lblAlgn val="ctr"/>
        <c:lblOffset val="100"/>
        <c:noMultiLvlLbl val="0"/>
      </c:catAx>
      <c:valAx>
        <c:axId val="22798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87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22685185185185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44 and 45'!$C$47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44 and 45'!$B$48:$B$59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44 i 45.'!$C$48:$C$59</c:f>
              <c:numCache>
                <c:formatCode>General</c:formatCode>
                <c:ptCount val="12"/>
                <c:pt idx="0">
                  <c:v>70029</c:v>
                </c:pt>
                <c:pt idx="1">
                  <c:v>69849</c:v>
                </c:pt>
                <c:pt idx="2">
                  <c:v>69741</c:v>
                </c:pt>
                <c:pt idx="3">
                  <c:v>69689</c:v>
                </c:pt>
                <c:pt idx="4">
                  <c:v>69724</c:v>
                </c:pt>
                <c:pt idx="5">
                  <c:v>69332</c:v>
                </c:pt>
                <c:pt idx="6">
                  <c:v>69304</c:v>
                </c:pt>
                <c:pt idx="7">
                  <c:v>69208</c:v>
                </c:pt>
                <c:pt idx="8">
                  <c:v>69031</c:v>
                </c:pt>
                <c:pt idx="9">
                  <c:v>68857</c:v>
                </c:pt>
                <c:pt idx="10">
                  <c:v>68768</c:v>
                </c:pt>
                <c:pt idx="11">
                  <c:v>60989</c:v>
                </c:pt>
              </c:numCache>
            </c:numRef>
          </c:val>
        </c:ser>
        <c:ser>
          <c:idx val="1"/>
          <c:order val="1"/>
          <c:tx>
            <c:strRef>
              <c:f>'Figure 44 and 45'!$D$47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44 and 45'!$B$48:$B$59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44 i 45.'!$D$48:$D$59</c:f>
              <c:numCache>
                <c:formatCode>General</c:formatCode>
                <c:ptCount val="12"/>
                <c:pt idx="0">
                  <c:v>290783</c:v>
                </c:pt>
                <c:pt idx="1">
                  <c:v>290983</c:v>
                </c:pt>
                <c:pt idx="2">
                  <c:v>292374</c:v>
                </c:pt>
                <c:pt idx="3">
                  <c:v>293599</c:v>
                </c:pt>
                <c:pt idx="4">
                  <c:v>295275</c:v>
                </c:pt>
                <c:pt idx="5">
                  <c:v>298649</c:v>
                </c:pt>
                <c:pt idx="6">
                  <c:v>299503</c:v>
                </c:pt>
                <c:pt idx="7">
                  <c:v>299934</c:v>
                </c:pt>
                <c:pt idx="8">
                  <c:v>300032</c:v>
                </c:pt>
                <c:pt idx="9">
                  <c:v>299529</c:v>
                </c:pt>
                <c:pt idx="10">
                  <c:v>300208</c:v>
                </c:pt>
                <c:pt idx="11">
                  <c:v>300945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991216"/>
        <c:axId val="227991776"/>
      </c:barChart>
      <c:catAx>
        <c:axId val="22799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91776"/>
        <c:crosses val="autoZero"/>
        <c:auto val="1"/>
        <c:lblAlgn val="ctr"/>
        <c:lblOffset val="100"/>
        <c:noMultiLvlLbl val="0"/>
      </c:catAx>
      <c:valAx>
        <c:axId val="22799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912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46'!$C$5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46'!$B$6:$B$17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46.'!$C$6:$C$17</c:f>
              <c:numCache>
                <c:formatCode>General</c:formatCode>
                <c:ptCount val="12"/>
                <c:pt idx="0">
                  <c:v>4585752</c:v>
                </c:pt>
                <c:pt idx="1">
                  <c:v>4592022</c:v>
                </c:pt>
                <c:pt idx="2">
                  <c:v>4602510</c:v>
                </c:pt>
                <c:pt idx="3">
                  <c:v>4605082</c:v>
                </c:pt>
                <c:pt idx="4">
                  <c:v>4627184</c:v>
                </c:pt>
                <c:pt idx="5">
                  <c:v>4653504</c:v>
                </c:pt>
                <c:pt idx="6">
                  <c:v>4674389</c:v>
                </c:pt>
                <c:pt idx="7">
                  <c:v>4685349</c:v>
                </c:pt>
                <c:pt idx="8">
                  <c:v>4697889</c:v>
                </c:pt>
                <c:pt idx="9">
                  <c:v>4710088</c:v>
                </c:pt>
                <c:pt idx="10">
                  <c:v>4714414</c:v>
                </c:pt>
                <c:pt idx="11">
                  <c:v>4709053</c:v>
                </c:pt>
              </c:numCache>
            </c:numRef>
          </c:val>
        </c:ser>
        <c:ser>
          <c:idx val="1"/>
          <c:order val="1"/>
          <c:tx>
            <c:strRef>
              <c:f>'Figure 46'!$D$5</c:f>
              <c:strCache>
                <c:ptCount val="1"/>
                <c:pt idx="0">
                  <c:v>Business entity (non-consumer)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46'!$B$6:$B$17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46.'!$D$6:$D$17</c:f>
              <c:numCache>
                <c:formatCode>General</c:formatCode>
                <c:ptCount val="12"/>
                <c:pt idx="0">
                  <c:v>344428</c:v>
                </c:pt>
                <c:pt idx="1">
                  <c:v>344353</c:v>
                </c:pt>
                <c:pt idx="2">
                  <c:v>345489</c:v>
                </c:pt>
                <c:pt idx="3">
                  <c:v>346503</c:v>
                </c:pt>
                <c:pt idx="4">
                  <c:v>348037</c:v>
                </c:pt>
                <c:pt idx="5">
                  <c:v>350792</c:v>
                </c:pt>
                <c:pt idx="6">
                  <c:v>351513</c:v>
                </c:pt>
                <c:pt idx="7">
                  <c:v>351822</c:v>
                </c:pt>
                <c:pt idx="8">
                  <c:v>351741</c:v>
                </c:pt>
                <c:pt idx="9">
                  <c:v>351053</c:v>
                </c:pt>
                <c:pt idx="10">
                  <c:v>351544</c:v>
                </c:pt>
                <c:pt idx="11">
                  <c:v>344325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994576"/>
        <c:axId val="227995136"/>
      </c:barChart>
      <c:catAx>
        <c:axId val="22799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95136"/>
        <c:crosses val="autoZero"/>
        <c:auto val="1"/>
        <c:lblAlgn val="ctr"/>
        <c:lblOffset val="100"/>
        <c:noMultiLvlLbl val="0"/>
      </c:catAx>
      <c:valAx>
        <c:axId val="22799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94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47'!$C$5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47'!$C$6:$C$17</c:f>
              <c:numCache>
                <c:formatCode>#,##0</c:formatCode>
                <c:ptCount val="12"/>
                <c:pt idx="0">
                  <c:v>1775005</c:v>
                </c:pt>
                <c:pt idx="1">
                  <c:v>1775188</c:v>
                </c:pt>
                <c:pt idx="2">
                  <c:v>1776119</c:v>
                </c:pt>
                <c:pt idx="3">
                  <c:v>1771733</c:v>
                </c:pt>
                <c:pt idx="4">
                  <c:v>1771124</c:v>
                </c:pt>
                <c:pt idx="5">
                  <c:v>1768239</c:v>
                </c:pt>
                <c:pt idx="6">
                  <c:v>1768828</c:v>
                </c:pt>
                <c:pt idx="7">
                  <c:v>1773123</c:v>
                </c:pt>
                <c:pt idx="8">
                  <c:v>1774012</c:v>
                </c:pt>
                <c:pt idx="9">
                  <c:v>1772641</c:v>
                </c:pt>
                <c:pt idx="10">
                  <c:v>1774102</c:v>
                </c:pt>
                <c:pt idx="11">
                  <c:v>1773268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34288"/>
        <c:axId val="228334848"/>
      </c:lineChart>
      <c:lineChart>
        <c:grouping val="standard"/>
        <c:varyColors val="0"/>
        <c:ser>
          <c:idx val="1"/>
          <c:order val="1"/>
          <c:tx>
            <c:strRef>
              <c:f>'Figure 47'!$D$5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47'!$D$6:$D$17</c:f>
              <c:numCache>
                <c:formatCode>#,##0</c:formatCode>
                <c:ptCount val="12"/>
                <c:pt idx="0">
                  <c:v>16384</c:v>
                </c:pt>
                <c:pt idx="1">
                  <c:v>16479</c:v>
                </c:pt>
                <c:pt idx="2">
                  <c:v>16626</c:v>
                </c:pt>
                <c:pt idx="3">
                  <c:v>16785</c:v>
                </c:pt>
                <c:pt idx="4">
                  <c:v>16962</c:v>
                </c:pt>
                <c:pt idx="5">
                  <c:v>17189</c:v>
                </c:pt>
                <c:pt idx="6">
                  <c:v>17294</c:v>
                </c:pt>
                <c:pt idx="7">
                  <c:v>17320</c:v>
                </c:pt>
                <c:pt idx="8">
                  <c:v>17322</c:v>
                </c:pt>
                <c:pt idx="9">
                  <c:v>17333</c:v>
                </c:pt>
                <c:pt idx="10">
                  <c:v>17432</c:v>
                </c:pt>
                <c:pt idx="11">
                  <c:v>17609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35968"/>
        <c:axId val="228335408"/>
      </c:lineChart>
      <c:catAx>
        <c:axId val="22833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334848"/>
        <c:crosses val="autoZero"/>
        <c:auto val="1"/>
        <c:lblAlgn val="ctr"/>
        <c:lblOffset val="100"/>
        <c:noMultiLvlLbl val="0"/>
      </c:catAx>
      <c:valAx>
        <c:axId val="228334848"/>
        <c:scaling>
          <c:orientation val="minMax"/>
          <c:max val="1785000.0000000002"/>
          <c:min val="1765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334288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421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83354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335968"/>
        <c:crosses val="max"/>
        <c:crossBetween val="between"/>
      </c:valAx>
      <c:catAx>
        <c:axId val="22833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33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6, 7 and 8'!$G$7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6, 7 and 8'!$G$8:$G$19</c:f>
              <c:numCache>
                <c:formatCode>#,##0</c:formatCode>
                <c:ptCount val="12"/>
                <c:pt idx="0">
                  <c:v>285827</c:v>
                </c:pt>
                <c:pt idx="1">
                  <c:v>305451</c:v>
                </c:pt>
                <c:pt idx="2">
                  <c:v>319191</c:v>
                </c:pt>
                <c:pt idx="3">
                  <c:v>319864</c:v>
                </c:pt>
                <c:pt idx="4">
                  <c:v>327842</c:v>
                </c:pt>
                <c:pt idx="5">
                  <c:v>335743</c:v>
                </c:pt>
                <c:pt idx="6">
                  <c:v>334815</c:v>
                </c:pt>
                <c:pt idx="7">
                  <c:v>325428</c:v>
                </c:pt>
                <c:pt idx="8">
                  <c:v>339067</c:v>
                </c:pt>
                <c:pt idx="9">
                  <c:v>337011</c:v>
                </c:pt>
                <c:pt idx="10">
                  <c:v>340724</c:v>
                </c:pt>
                <c:pt idx="11">
                  <c:v>338023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66496"/>
        <c:axId val="212667056"/>
      </c:lineChart>
      <c:lineChart>
        <c:grouping val="standard"/>
        <c:varyColors val="0"/>
        <c:ser>
          <c:idx val="1"/>
          <c:order val="1"/>
          <c:tx>
            <c:strRef>
              <c:f>'Figure 6, 7 and 8'!$H$7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6, 7 and 8'!$H$8:$H$19</c:f>
              <c:numCache>
                <c:formatCode>#,##0</c:formatCode>
                <c:ptCount val="12"/>
                <c:pt idx="0">
                  <c:v>16862737943</c:v>
                </c:pt>
                <c:pt idx="1">
                  <c:v>19486919316</c:v>
                </c:pt>
                <c:pt idx="2">
                  <c:v>20134374566</c:v>
                </c:pt>
                <c:pt idx="3">
                  <c:v>18031475897</c:v>
                </c:pt>
                <c:pt idx="4">
                  <c:v>19452712491</c:v>
                </c:pt>
                <c:pt idx="5">
                  <c:v>22541748553</c:v>
                </c:pt>
                <c:pt idx="6">
                  <c:v>22169728949</c:v>
                </c:pt>
                <c:pt idx="7">
                  <c:v>24605244552</c:v>
                </c:pt>
                <c:pt idx="8">
                  <c:v>22609840716</c:v>
                </c:pt>
                <c:pt idx="9">
                  <c:v>19226595212</c:v>
                </c:pt>
                <c:pt idx="10">
                  <c:v>21207802155</c:v>
                </c:pt>
                <c:pt idx="11">
                  <c:v>28819189077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68176"/>
        <c:axId val="212667616"/>
      </c:lineChart>
      <c:catAx>
        <c:axId val="21266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67056"/>
        <c:crosses val="autoZero"/>
        <c:auto val="1"/>
        <c:lblAlgn val="ctr"/>
        <c:lblOffset val="100"/>
        <c:noMultiLvlLbl val="0"/>
      </c:catAx>
      <c:valAx>
        <c:axId val="212667056"/>
        <c:scaling>
          <c:orientation val="minMax"/>
          <c:max val="3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664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26676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6681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266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66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6, 7 and 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6, 7 and 8'!$C$8:$C$19</c:f>
              <c:numCache>
                <c:formatCode>#,##0</c:formatCode>
                <c:ptCount val="12"/>
                <c:pt idx="0">
                  <c:v>46201</c:v>
                </c:pt>
                <c:pt idx="1">
                  <c:v>48423</c:v>
                </c:pt>
                <c:pt idx="2">
                  <c:v>48721</c:v>
                </c:pt>
                <c:pt idx="3">
                  <c:v>45842</c:v>
                </c:pt>
                <c:pt idx="4">
                  <c:v>48600</c:v>
                </c:pt>
                <c:pt idx="5">
                  <c:v>51472</c:v>
                </c:pt>
                <c:pt idx="6">
                  <c:v>53794</c:v>
                </c:pt>
                <c:pt idx="7">
                  <c:v>53799</c:v>
                </c:pt>
                <c:pt idx="8">
                  <c:v>54844</c:v>
                </c:pt>
                <c:pt idx="9">
                  <c:v>57742</c:v>
                </c:pt>
                <c:pt idx="10">
                  <c:v>58912</c:v>
                </c:pt>
                <c:pt idx="11">
                  <c:v>60584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03904"/>
        <c:axId val="214304464"/>
      </c:lineChart>
      <c:lineChart>
        <c:grouping val="standard"/>
        <c:varyColors val="0"/>
        <c:ser>
          <c:idx val="1"/>
          <c:order val="1"/>
          <c:tx>
            <c:strRef>
              <c:f>'Figure 6, 7 and 8'!$D$7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6, 7 and 8'!$D$8:$D$19</c:f>
              <c:numCache>
                <c:formatCode>#,##0</c:formatCode>
                <c:ptCount val="12"/>
                <c:pt idx="0">
                  <c:v>1276654447</c:v>
                </c:pt>
                <c:pt idx="1">
                  <c:v>1355777378</c:v>
                </c:pt>
                <c:pt idx="2">
                  <c:v>1295214789</c:v>
                </c:pt>
                <c:pt idx="3">
                  <c:v>1261403949</c:v>
                </c:pt>
                <c:pt idx="4">
                  <c:v>1186261520</c:v>
                </c:pt>
                <c:pt idx="5">
                  <c:v>1326192320</c:v>
                </c:pt>
                <c:pt idx="6">
                  <c:v>1330313020</c:v>
                </c:pt>
                <c:pt idx="7">
                  <c:v>1477929066</c:v>
                </c:pt>
                <c:pt idx="8">
                  <c:v>1521796300</c:v>
                </c:pt>
                <c:pt idx="9">
                  <c:v>1643103675</c:v>
                </c:pt>
                <c:pt idx="10">
                  <c:v>1837458991</c:v>
                </c:pt>
                <c:pt idx="11">
                  <c:v>2000235152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05584"/>
        <c:axId val="214305024"/>
      </c:lineChart>
      <c:catAx>
        <c:axId val="2143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04464"/>
        <c:crosses val="autoZero"/>
        <c:auto val="1"/>
        <c:lblAlgn val="ctr"/>
        <c:lblOffset val="100"/>
        <c:noMultiLvlLbl val="0"/>
      </c:catAx>
      <c:valAx>
        <c:axId val="214304464"/>
        <c:scaling>
          <c:orientation val="minMax"/>
          <c:max val="65000"/>
          <c:min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03904"/>
        <c:crosses val="autoZero"/>
        <c:crossBetween val="between"/>
        <c:majorUnit val="8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305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3055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430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305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6, 7 and 8'!$E$7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6, 7 and 8'!$E$8:$E$19</c:f>
              <c:numCache>
                <c:formatCode>#,##0</c:formatCode>
                <c:ptCount val="12"/>
                <c:pt idx="0">
                  <c:v>239626</c:v>
                </c:pt>
                <c:pt idx="1">
                  <c:v>257028</c:v>
                </c:pt>
                <c:pt idx="2">
                  <c:v>270470</c:v>
                </c:pt>
                <c:pt idx="3">
                  <c:v>274022</c:v>
                </c:pt>
                <c:pt idx="4">
                  <c:v>279242</c:v>
                </c:pt>
                <c:pt idx="5">
                  <c:v>284271</c:v>
                </c:pt>
                <c:pt idx="6">
                  <c:v>281021</c:v>
                </c:pt>
                <c:pt idx="7">
                  <c:v>271629</c:v>
                </c:pt>
                <c:pt idx="8">
                  <c:v>284223</c:v>
                </c:pt>
                <c:pt idx="9">
                  <c:v>279269</c:v>
                </c:pt>
                <c:pt idx="10">
                  <c:v>281812</c:v>
                </c:pt>
                <c:pt idx="11">
                  <c:v>277439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87424"/>
        <c:axId val="215187984"/>
      </c:lineChart>
      <c:lineChart>
        <c:grouping val="standard"/>
        <c:varyColors val="0"/>
        <c:ser>
          <c:idx val="1"/>
          <c:order val="1"/>
          <c:tx>
            <c:strRef>
              <c:f>'Figure 6, 7 and 8'!$F$7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6, 7 and 8'!$F$8:$F$19</c:f>
              <c:numCache>
                <c:formatCode>#,##0</c:formatCode>
                <c:ptCount val="12"/>
                <c:pt idx="0">
                  <c:v>15586083496</c:v>
                </c:pt>
                <c:pt idx="1">
                  <c:v>18131141938</c:v>
                </c:pt>
                <c:pt idx="2">
                  <c:v>18839159777</c:v>
                </c:pt>
                <c:pt idx="3">
                  <c:v>16770071948</c:v>
                </c:pt>
                <c:pt idx="4">
                  <c:v>18266450971</c:v>
                </c:pt>
                <c:pt idx="5">
                  <c:v>21215556233</c:v>
                </c:pt>
                <c:pt idx="6">
                  <c:v>20839415929</c:v>
                </c:pt>
                <c:pt idx="7">
                  <c:v>23127315486</c:v>
                </c:pt>
                <c:pt idx="8">
                  <c:v>21088044416</c:v>
                </c:pt>
                <c:pt idx="9">
                  <c:v>17583491537</c:v>
                </c:pt>
                <c:pt idx="10">
                  <c:v>19370343164</c:v>
                </c:pt>
                <c:pt idx="11">
                  <c:v>26818953925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89104"/>
        <c:axId val="215188544"/>
      </c:lineChart>
      <c:catAx>
        <c:axId val="21518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87984"/>
        <c:crosses val="autoZero"/>
        <c:auto val="1"/>
        <c:lblAlgn val="ctr"/>
        <c:lblOffset val="100"/>
        <c:noMultiLvlLbl val="0"/>
      </c:catAx>
      <c:valAx>
        <c:axId val="215187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87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5188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891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518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88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9, 10 and 11'!$G$6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9, 10 and 11'!$G$7:$G$18</c:f>
              <c:numCache>
                <c:formatCode>#,##0</c:formatCode>
                <c:ptCount val="12"/>
                <c:pt idx="0">
                  <c:v>19572521</c:v>
                </c:pt>
                <c:pt idx="1">
                  <c:v>20759023</c:v>
                </c:pt>
                <c:pt idx="2">
                  <c:v>21787052</c:v>
                </c:pt>
                <c:pt idx="3">
                  <c:v>22104496</c:v>
                </c:pt>
                <c:pt idx="4">
                  <c:v>22734115</c:v>
                </c:pt>
                <c:pt idx="5">
                  <c:v>22591351</c:v>
                </c:pt>
                <c:pt idx="6">
                  <c:v>22761999</c:v>
                </c:pt>
                <c:pt idx="7">
                  <c:v>23124542</c:v>
                </c:pt>
                <c:pt idx="8">
                  <c:v>22597018</c:v>
                </c:pt>
                <c:pt idx="9">
                  <c:v>22781413</c:v>
                </c:pt>
                <c:pt idx="10">
                  <c:v>22468079</c:v>
                </c:pt>
                <c:pt idx="11">
                  <c:v>22513391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92464"/>
        <c:axId val="215193024"/>
      </c:lineChart>
      <c:lineChart>
        <c:grouping val="standard"/>
        <c:varyColors val="0"/>
        <c:ser>
          <c:idx val="1"/>
          <c:order val="1"/>
          <c:tx>
            <c:strRef>
              <c:f>'Figure 9, 10 and 11'!$H$6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9, 10 and 11'!$H$7:$H$18</c:f>
              <c:numCache>
                <c:formatCode>#,##0</c:formatCode>
                <c:ptCount val="12"/>
                <c:pt idx="0">
                  <c:v>111090376248</c:v>
                </c:pt>
                <c:pt idx="1">
                  <c:v>116378446595</c:v>
                </c:pt>
                <c:pt idx="2">
                  <c:v>131584930167</c:v>
                </c:pt>
                <c:pt idx="3">
                  <c:v>124543079861</c:v>
                </c:pt>
                <c:pt idx="4">
                  <c:v>126918216740</c:v>
                </c:pt>
                <c:pt idx="5">
                  <c:v>133149960530</c:v>
                </c:pt>
                <c:pt idx="6">
                  <c:v>134714118502</c:v>
                </c:pt>
                <c:pt idx="7">
                  <c:v>134633288535</c:v>
                </c:pt>
                <c:pt idx="8">
                  <c:v>140121857616</c:v>
                </c:pt>
                <c:pt idx="9">
                  <c:v>129746620058</c:v>
                </c:pt>
                <c:pt idx="10">
                  <c:v>130521661308</c:v>
                </c:pt>
                <c:pt idx="11">
                  <c:v>130853448053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94144"/>
        <c:axId val="215193584"/>
      </c:lineChart>
      <c:catAx>
        <c:axId val="2151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93024"/>
        <c:crosses val="autoZero"/>
        <c:auto val="1"/>
        <c:lblAlgn val="ctr"/>
        <c:lblOffset val="100"/>
        <c:noMultiLvlLbl val="0"/>
      </c:catAx>
      <c:valAx>
        <c:axId val="215193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924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5193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19414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407407407407407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519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93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9, 10 and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9, 10 and 11'!$C$7:$C$18</c:f>
              <c:numCache>
                <c:formatCode>#,##0</c:formatCode>
                <c:ptCount val="12"/>
                <c:pt idx="0">
                  <c:v>10026278</c:v>
                </c:pt>
                <c:pt idx="1">
                  <c:v>10538473</c:v>
                </c:pt>
                <c:pt idx="2">
                  <c:v>10990644</c:v>
                </c:pt>
                <c:pt idx="3">
                  <c:v>10843810</c:v>
                </c:pt>
                <c:pt idx="4">
                  <c:v>10994777</c:v>
                </c:pt>
                <c:pt idx="5">
                  <c:v>10969281</c:v>
                </c:pt>
                <c:pt idx="6">
                  <c:v>10720743</c:v>
                </c:pt>
                <c:pt idx="7">
                  <c:v>10701128</c:v>
                </c:pt>
                <c:pt idx="8">
                  <c:v>11188354</c:v>
                </c:pt>
                <c:pt idx="9">
                  <c:v>11373454</c:v>
                </c:pt>
                <c:pt idx="10">
                  <c:v>11074473</c:v>
                </c:pt>
                <c:pt idx="11">
                  <c:v>11325095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21648"/>
        <c:axId val="214822208"/>
      </c:lineChart>
      <c:lineChart>
        <c:grouping val="standard"/>
        <c:varyColors val="0"/>
        <c:ser>
          <c:idx val="1"/>
          <c:order val="1"/>
          <c:tx>
            <c:strRef>
              <c:f>'Figure 9, 10 and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9, 10 and 11'!$D$7:$D$18</c:f>
              <c:numCache>
                <c:formatCode>#,##0</c:formatCode>
                <c:ptCount val="12"/>
                <c:pt idx="0">
                  <c:v>7964043123</c:v>
                </c:pt>
                <c:pt idx="1">
                  <c:v>9060940405</c:v>
                </c:pt>
                <c:pt idx="2">
                  <c:v>9190819139</c:v>
                </c:pt>
                <c:pt idx="3">
                  <c:v>9292804608</c:v>
                </c:pt>
                <c:pt idx="4">
                  <c:v>9007291572</c:v>
                </c:pt>
                <c:pt idx="5">
                  <c:v>9001711191</c:v>
                </c:pt>
                <c:pt idx="6">
                  <c:v>8862256550</c:v>
                </c:pt>
                <c:pt idx="7">
                  <c:v>8370858287</c:v>
                </c:pt>
                <c:pt idx="8">
                  <c:v>9036758000</c:v>
                </c:pt>
                <c:pt idx="9">
                  <c:v>9282043179</c:v>
                </c:pt>
                <c:pt idx="10">
                  <c:v>8989569877</c:v>
                </c:pt>
                <c:pt idx="11">
                  <c:v>10780872495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23328"/>
        <c:axId val="214822768"/>
      </c:lineChart>
      <c:catAx>
        <c:axId val="2148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822208"/>
        <c:crosses val="autoZero"/>
        <c:auto val="1"/>
        <c:lblAlgn val="ctr"/>
        <c:lblOffset val="100"/>
        <c:noMultiLvlLbl val="0"/>
      </c:catAx>
      <c:valAx>
        <c:axId val="214822208"/>
        <c:scaling>
          <c:orientation val="minMax"/>
          <c:min val="9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8216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8227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8233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4823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822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/>
              <a:cs typeface="Arial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/>
              <a:cs typeface="Arial"/>
            </a:rPr>
            <a:t>Sent credit transfers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/>
              <a:cs typeface="Arial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/>
              <a:cs typeface="Arial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0.53315</cdr:x>
      <cdr:y>0.02541</cdr:y>
    </cdr:from>
    <cdr:to>
      <cdr:x>0.93151</cdr:x>
      <cdr:y>0.15067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2309133" y="67355"/>
          <a:ext cx="1725386" cy="332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Value of transactions: paper-based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8%</a:t>
          </a:r>
        </a:p>
      </cdr:txBody>
    </cdr:sp>
  </cdr:relSizeAnchor>
  <cdr:relSizeAnchor xmlns:cdr="http://schemas.openxmlformats.org/drawingml/2006/chartDrawing">
    <cdr:from>
      <cdr:x>0</cdr:x>
      <cdr:y>0.80972</cdr:y>
    </cdr:from>
    <cdr:to>
      <cdr:x>0.39837</cdr:x>
      <cdr:y>0.93498</cdr:y>
    </cdr:to>
    <cdr:sp macro="" textlink="">
      <cdr:nvSpPr>
        <cdr:cNvPr id="4" name="TekstniOkvir 1"/>
        <cdr:cNvSpPr txBox="1"/>
      </cdr:nvSpPr>
      <cdr:spPr>
        <a:xfrm xmlns:a="http://schemas.openxmlformats.org/drawingml/2006/main">
          <a:off x="0" y="2146300"/>
          <a:ext cx="1725386" cy="332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Value of transactions: electronically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92%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61232</xdr:colOff>
      <xdr:row>24</xdr:row>
      <xdr:rowOff>94570</xdr:rowOff>
    </xdr:from>
    <xdr:to>
      <xdr:col>5</xdr:col>
      <xdr:colOff>367393</xdr:colOff>
      <xdr:row>41</xdr:row>
      <xdr:rowOff>61913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115660</xdr:colOff>
      <xdr:row>46</xdr:row>
      <xdr:rowOff>108176</xdr:rowOff>
    </xdr:from>
    <xdr:to>
      <xdr:col>5</xdr:col>
      <xdr:colOff>421821</xdr:colOff>
      <xdr:row>63</xdr:row>
      <xdr:rowOff>75519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183697</xdr:colOff>
      <xdr:row>68</xdr:row>
      <xdr:rowOff>40141</xdr:rowOff>
    </xdr:from>
    <xdr:to>
      <xdr:col>5</xdr:col>
      <xdr:colOff>489858</xdr:colOff>
      <xdr:row>85</xdr:row>
      <xdr:rowOff>7484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24</xdr:row>
      <xdr:rowOff>6124</xdr:rowOff>
    </xdr:from>
    <xdr:to>
      <xdr:col>5</xdr:col>
      <xdr:colOff>34017</xdr:colOff>
      <xdr:row>40</xdr:row>
      <xdr:rowOff>136752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745672</xdr:colOff>
      <xdr:row>24</xdr:row>
      <xdr:rowOff>153693</xdr:rowOff>
    </xdr:from>
    <xdr:ext cx="250372" cy="628057"/>
    <xdr:sp macro="" textlink="">
      <xdr:nvSpPr>
        <xdr:cNvPr id="2" name="TekstniOkvir 1"/>
        <xdr:cNvSpPr txBox="1"/>
      </xdr:nvSpPr>
      <xdr:spPr>
        <a:xfrm>
          <a:off x="4250872" y="4083436"/>
          <a:ext cx="250372" cy="6280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rtlCol="0" anchor="t">
          <a:noAutofit/>
        </a:bodyPr>
        <a:lstStyle/>
        <a:p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million HRK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23</xdr:row>
      <xdr:rowOff>16852</xdr:rowOff>
    </xdr:from>
    <xdr:to>
      <xdr:col>5</xdr:col>
      <xdr:colOff>593481</xdr:colOff>
      <xdr:row>40</xdr:row>
      <xdr:rowOff>19782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46</xdr:row>
      <xdr:rowOff>38833</xdr:rowOff>
    </xdr:from>
    <xdr:to>
      <xdr:col>5</xdr:col>
      <xdr:colOff>571500</xdr:colOff>
      <xdr:row>63</xdr:row>
      <xdr:rowOff>41763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29308</xdr:colOff>
      <xdr:row>67</xdr:row>
      <xdr:rowOff>141408</xdr:rowOff>
    </xdr:from>
    <xdr:to>
      <xdr:col>5</xdr:col>
      <xdr:colOff>564173</xdr:colOff>
      <xdr:row>84</xdr:row>
      <xdr:rowOff>144339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23</xdr:row>
      <xdr:rowOff>40141</xdr:rowOff>
    </xdr:from>
    <xdr:to>
      <xdr:col>5</xdr:col>
      <xdr:colOff>578303</xdr:colOff>
      <xdr:row>40</xdr:row>
      <xdr:rowOff>7484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36635</xdr:colOff>
      <xdr:row>24</xdr:row>
      <xdr:rowOff>31505</xdr:rowOff>
    </xdr:from>
    <xdr:to>
      <xdr:col>5</xdr:col>
      <xdr:colOff>29308</xdr:colOff>
      <xdr:row>41</xdr:row>
      <xdr:rowOff>34436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48</xdr:row>
      <xdr:rowOff>128587</xdr:rowOff>
    </xdr:from>
    <xdr:to>
      <xdr:col>4</xdr:col>
      <xdr:colOff>489857</xdr:colOff>
      <xdr:row>65</xdr:row>
      <xdr:rowOff>95930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21</xdr:row>
      <xdr:rowOff>148999</xdr:rowOff>
    </xdr:from>
    <xdr:to>
      <xdr:col>9</xdr:col>
      <xdr:colOff>47625</xdr:colOff>
      <xdr:row>38</xdr:row>
      <xdr:rowOff>116342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23</xdr:row>
      <xdr:rowOff>101373</xdr:rowOff>
    </xdr:from>
    <xdr:to>
      <xdr:col>7</xdr:col>
      <xdr:colOff>231322</xdr:colOff>
      <xdr:row>40</xdr:row>
      <xdr:rowOff>68716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23</xdr:row>
      <xdr:rowOff>142195</xdr:rowOff>
    </xdr:from>
    <xdr:to>
      <xdr:col>9</xdr:col>
      <xdr:colOff>360589</xdr:colOff>
      <xdr:row>40</xdr:row>
      <xdr:rowOff>109538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38100</xdr:colOff>
      <xdr:row>25</xdr:row>
      <xdr:rowOff>125186</xdr:rowOff>
    </xdr:from>
    <xdr:ext cx="266700" cy="1006927"/>
    <xdr:sp macro="" textlink="">
      <xdr:nvSpPr>
        <xdr:cNvPr id="3" name="TekstniOkvir 2"/>
        <xdr:cNvSpPr txBox="1"/>
      </xdr:nvSpPr>
      <xdr:spPr>
        <a:xfrm>
          <a:off x="5671457" y="4196443"/>
          <a:ext cx="266700" cy="1006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rtlCol="0" anchor="t">
          <a:noAutofit/>
        </a:bodyPr>
        <a:lstStyle/>
        <a:p>
          <a:r>
            <a:rPr lang="hr-HR" sz="1100"/>
            <a:t>thousand HRK</a:t>
          </a:r>
        </a:p>
        <a:p>
          <a:endParaRPr lang="hr-HR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23</xdr:row>
      <xdr:rowOff>121783</xdr:rowOff>
    </xdr:from>
    <xdr:to>
      <xdr:col>6</xdr:col>
      <xdr:colOff>496661</xdr:colOff>
      <xdr:row>40</xdr:row>
      <xdr:rowOff>89126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239485</xdr:colOff>
      <xdr:row>26</xdr:row>
      <xdr:rowOff>65315</xdr:rowOff>
    </xdr:from>
    <xdr:ext cx="266700" cy="887185"/>
    <xdr:sp macro="" textlink="">
      <xdr:nvSpPr>
        <xdr:cNvPr id="3" name="TekstniOkvir 2"/>
        <xdr:cNvSpPr txBox="1"/>
      </xdr:nvSpPr>
      <xdr:spPr>
        <a:xfrm>
          <a:off x="4523014" y="4435929"/>
          <a:ext cx="266700" cy="887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rtlCol="0" anchor="t">
          <a:noAutofit/>
        </a:bodyPr>
        <a:lstStyle/>
        <a:p>
          <a:r>
            <a:rPr lang="hr-HR" sz="1100"/>
            <a:t>thousand HRK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67355</xdr:rowOff>
    </xdr:from>
    <xdr:to>
      <xdr:col>6</xdr:col>
      <xdr:colOff>360589</xdr:colOff>
      <xdr:row>40</xdr:row>
      <xdr:rowOff>34698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17</xdr:row>
      <xdr:rowOff>88900</xdr:rowOff>
    </xdr:from>
    <xdr:to>
      <xdr:col>5</xdr:col>
      <xdr:colOff>706438</xdr:colOff>
      <xdr:row>34</xdr:row>
      <xdr:rowOff>133350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17</xdr:row>
      <xdr:rowOff>104775</xdr:rowOff>
    </xdr:from>
    <xdr:to>
      <xdr:col>14</xdr:col>
      <xdr:colOff>222250</xdr:colOff>
      <xdr:row>34</xdr:row>
      <xdr:rowOff>149225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22</xdr:row>
      <xdr:rowOff>9525</xdr:rowOff>
    </xdr:from>
    <xdr:to>
      <xdr:col>5</xdr:col>
      <xdr:colOff>197303</xdr:colOff>
      <xdr:row>38</xdr:row>
      <xdr:rowOff>140154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131885</xdr:colOff>
      <xdr:row>23</xdr:row>
      <xdr:rowOff>123091</xdr:rowOff>
    </xdr:from>
    <xdr:to>
      <xdr:col>5</xdr:col>
      <xdr:colOff>190500</xdr:colOff>
      <xdr:row>40</xdr:row>
      <xdr:rowOff>126022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136922</xdr:colOff>
      <xdr:row>24</xdr:row>
      <xdr:rowOff>110728</xdr:rowOff>
    </xdr:from>
    <xdr:to>
      <xdr:col>6</xdr:col>
      <xdr:colOff>416719</xdr:colOff>
      <xdr:row>41</xdr:row>
      <xdr:rowOff>121444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125015</xdr:colOff>
      <xdr:row>65</xdr:row>
      <xdr:rowOff>122634</xdr:rowOff>
    </xdr:from>
    <xdr:to>
      <xdr:col>6</xdr:col>
      <xdr:colOff>434577</xdr:colOff>
      <xdr:row>82</xdr:row>
      <xdr:rowOff>133349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73269</xdr:colOff>
      <xdr:row>39</xdr:row>
      <xdr:rowOff>119429</xdr:rowOff>
    </xdr:from>
    <xdr:to>
      <xdr:col>5</xdr:col>
      <xdr:colOff>219807</xdr:colOff>
      <xdr:row>56</xdr:row>
      <xdr:rowOff>122359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22</xdr:row>
      <xdr:rowOff>104775</xdr:rowOff>
    </xdr:from>
    <xdr:to>
      <xdr:col>5</xdr:col>
      <xdr:colOff>197826</xdr:colOff>
      <xdr:row>39</xdr:row>
      <xdr:rowOff>107705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64</xdr:row>
      <xdr:rowOff>148736</xdr:rowOff>
    </xdr:from>
    <xdr:to>
      <xdr:col>5</xdr:col>
      <xdr:colOff>197827</xdr:colOff>
      <xdr:row>81</xdr:row>
      <xdr:rowOff>151667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24</xdr:row>
      <xdr:rowOff>121784</xdr:rowOff>
    </xdr:from>
    <xdr:to>
      <xdr:col>5</xdr:col>
      <xdr:colOff>700768</xdr:colOff>
      <xdr:row>41</xdr:row>
      <xdr:rowOff>89127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265338</xdr:colOff>
      <xdr:row>46</xdr:row>
      <xdr:rowOff>148998</xdr:rowOff>
    </xdr:from>
    <xdr:to>
      <xdr:col>5</xdr:col>
      <xdr:colOff>666749</xdr:colOff>
      <xdr:row>63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265339</xdr:colOff>
      <xdr:row>69</xdr:row>
      <xdr:rowOff>12928</xdr:rowOff>
    </xdr:from>
    <xdr:to>
      <xdr:col>5</xdr:col>
      <xdr:colOff>666750</xdr:colOff>
      <xdr:row>85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217715</xdr:colOff>
      <xdr:row>22</xdr:row>
      <xdr:rowOff>101374</xdr:rowOff>
    </xdr:from>
    <xdr:to>
      <xdr:col>5</xdr:col>
      <xdr:colOff>346983</xdr:colOff>
      <xdr:row>39</xdr:row>
      <xdr:rowOff>68717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146540</xdr:colOff>
      <xdr:row>22</xdr:row>
      <xdr:rowOff>159727</xdr:rowOff>
    </xdr:from>
    <xdr:to>
      <xdr:col>4</xdr:col>
      <xdr:colOff>864577</xdr:colOff>
      <xdr:row>40</xdr:row>
      <xdr:rowOff>1465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68035</xdr:colOff>
      <xdr:row>23</xdr:row>
      <xdr:rowOff>67355</xdr:rowOff>
    </xdr:from>
    <xdr:to>
      <xdr:col>5</xdr:col>
      <xdr:colOff>27214</xdr:colOff>
      <xdr:row>40</xdr:row>
      <xdr:rowOff>34698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44</xdr:row>
      <xdr:rowOff>155802</xdr:rowOff>
    </xdr:from>
    <xdr:to>
      <xdr:col>5</xdr:col>
      <xdr:colOff>54430</xdr:colOff>
      <xdr:row>61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68038</xdr:colOff>
      <xdr:row>67</xdr:row>
      <xdr:rowOff>33337</xdr:rowOff>
    </xdr:from>
    <xdr:to>
      <xdr:col>5</xdr:col>
      <xdr:colOff>27217</xdr:colOff>
      <xdr:row>84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15875</xdr:rowOff>
    </xdr:from>
    <xdr:to>
      <xdr:col>5</xdr:col>
      <xdr:colOff>336550</xdr:colOff>
      <xdr:row>39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46</xdr:row>
      <xdr:rowOff>9525</xdr:rowOff>
    </xdr:from>
    <xdr:to>
      <xdr:col>5</xdr:col>
      <xdr:colOff>374650</xdr:colOff>
      <xdr:row>62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47625</xdr:rowOff>
    </xdr:from>
    <xdr:to>
      <xdr:col>5</xdr:col>
      <xdr:colOff>381000</xdr:colOff>
      <xdr:row>83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23</xdr:row>
      <xdr:rowOff>53748</xdr:rowOff>
    </xdr:from>
    <xdr:to>
      <xdr:col>4</xdr:col>
      <xdr:colOff>1095374</xdr:colOff>
      <xdr:row>40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46</xdr:row>
      <xdr:rowOff>12927</xdr:rowOff>
    </xdr:from>
    <xdr:to>
      <xdr:col>4</xdr:col>
      <xdr:colOff>1108982</xdr:colOff>
      <xdr:row>62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86</xdr:row>
      <xdr:rowOff>80961</xdr:rowOff>
    </xdr:from>
    <xdr:to>
      <xdr:col>4</xdr:col>
      <xdr:colOff>925285</xdr:colOff>
      <xdr:row>103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109</xdr:row>
      <xdr:rowOff>46945</xdr:rowOff>
    </xdr:from>
    <xdr:to>
      <xdr:col>4</xdr:col>
      <xdr:colOff>938892</xdr:colOff>
      <xdr:row>126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0.10493</cdr:x>
      <cdr:y>0.22613</cdr:y>
    </cdr:from>
    <cdr:to>
      <cdr:x>0.31605</cdr:x>
      <cdr:y>0.5711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454479" y="59939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hr-HR" sz="1100"/>
        </a:p>
      </cdr:txBody>
    </cdr:sp>
  </cdr:relSizeAnchor>
  <cdr:relSizeAnchor xmlns:cdr="http://schemas.openxmlformats.org/drawingml/2006/chartDrawing">
    <cdr:from>
      <cdr:x>0.01445</cdr:x>
      <cdr:y>0.21586</cdr:y>
    </cdr:from>
    <cdr:to>
      <cdr:x>0.29218</cdr:x>
      <cdr:y>0.40272</cdr:y>
    </cdr:to>
    <cdr:sp macro="" textlink="">
      <cdr:nvSpPr>
        <cdr:cNvPr id="3" name="TekstniOkvir 2"/>
        <cdr:cNvSpPr txBox="1"/>
      </cdr:nvSpPr>
      <cdr:spPr>
        <a:xfrm xmlns:a="http://schemas.openxmlformats.org/drawingml/2006/main">
          <a:off x="62593" y="572181"/>
          <a:ext cx="1202872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Number of transactions: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electronically: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47%</a:t>
          </a:r>
        </a:p>
      </cdr:txBody>
    </cdr:sp>
  </cdr:relSizeAnchor>
  <cdr:relSizeAnchor xmlns:cdr="http://schemas.openxmlformats.org/drawingml/2006/chartDrawing">
    <cdr:from>
      <cdr:x>0.72227</cdr:x>
      <cdr:y>0.67214</cdr:y>
    </cdr:from>
    <cdr:to>
      <cdr:x>1</cdr:x>
      <cdr:y>0.859</cdr:y>
    </cdr:to>
    <cdr:sp macro="" textlink="">
      <cdr:nvSpPr>
        <cdr:cNvPr id="4" name="TekstniOkvir 1"/>
        <cdr:cNvSpPr txBox="1"/>
      </cdr:nvSpPr>
      <cdr:spPr>
        <a:xfrm xmlns:a="http://schemas.openxmlformats.org/drawingml/2006/main">
          <a:off x="3128281" y="1781628"/>
          <a:ext cx="1202872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Number of transactions: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paper-based: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53%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0.03184</cdr:x>
      <cdr:y>0.74249</cdr:y>
    </cdr:from>
    <cdr:to>
      <cdr:x>0.30957</cdr:x>
      <cdr:y>0.92895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37885" y="1972128"/>
          <a:ext cx="1202891" cy="4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Number of transactions: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electronically: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88%</a:t>
          </a:r>
        </a:p>
      </cdr:txBody>
    </cdr:sp>
  </cdr:relSizeAnchor>
  <cdr:relSizeAnchor xmlns:cdr="http://schemas.openxmlformats.org/drawingml/2006/chartDrawing">
    <cdr:from>
      <cdr:x>0.60614</cdr:x>
      <cdr:y>0.04167</cdr:y>
    </cdr:from>
    <cdr:to>
      <cdr:x>0.88387</cdr:x>
      <cdr:y>0.22813</cdr:y>
    </cdr:to>
    <cdr:sp macro="" textlink="">
      <cdr:nvSpPr>
        <cdr:cNvPr id="3" name="TekstniOkvir 1"/>
        <cdr:cNvSpPr txBox="1"/>
      </cdr:nvSpPr>
      <cdr:spPr>
        <a:xfrm xmlns:a="http://schemas.openxmlformats.org/drawingml/2006/main">
          <a:off x="2625272" y="110672"/>
          <a:ext cx="1202891" cy="4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Number of transactions: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paper-based: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12%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0.01424</cdr:x>
      <cdr:y>0.20808</cdr:y>
    </cdr:from>
    <cdr:to>
      <cdr:x>0.29197</cdr:x>
      <cdr:y>0.39493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61685" y="551543"/>
          <a:ext cx="1202872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Value of transactions: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electronically: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46%</a:t>
          </a:r>
        </a:p>
      </cdr:txBody>
    </cdr:sp>
  </cdr:relSizeAnchor>
  <cdr:relSizeAnchor xmlns:cdr="http://schemas.openxmlformats.org/drawingml/2006/chartDrawing">
    <cdr:from>
      <cdr:x>0.01424</cdr:x>
      <cdr:y>0.20808</cdr:y>
    </cdr:from>
    <cdr:to>
      <cdr:x>0.29197</cdr:x>
      <cdr:y>0.39493</cdr:y>
    </cdr:to>
    <cdr:sp macro="" textlink="">
      <cdr:nvSpPr>
        <cdr:cNvPr id="3" name="TekstniOkvir 1"/>
        <cdr:cNvSpPr txBox="1"/>
      </cdr:nvSpPr>
      <cdr:spPr>
        <a:xfrm xmlns:a="http://schemas.openxmlformats.org/drawingml/2006/main">
          <a:off x="61685" y="551543"/>
          <a:ext cx="1202872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hr-HR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0.70667</cdr:x>
      <cdr:y>0.67625</cdr:y>
    </cdr:from>
    <cdr:to>
      <cdr:x>0.9844</cdr:x>
      <cdr:y>0.86311</cdr:y>
    </cdr:to>
    <cdr:sp macro="" textlink="">
      <cdr:nvSpPr>
        <cdr:cNvPr id="4" name="TekstniOkvir 1"/>
        <cdr:cNvSpPr txBox="1"/>
      </cdr:nvSpPr>
      <cdr:spPr>
        <a:xfrm xmlns:a="http://schemas.openxmlformats.org/drawingml/2006/main">
          <a:off x="3060699" y="1792514"/>
          <a:ext cx="1202872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Value of transactions: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paper-based:</a:t>
          </a:r>
        </a:p>
        <a:p xmlns:a="http://schemas.openxmlformats.org/drawingml/2006/main">
          <a:pPr algn="ctr"/>
          <a:r>
            <a:rPr lang="hr-HR" sz="800">
              <a:latin typeface="Arial" panose="020B0604020202020204" pitchFamily="34" charset="0"/>
              <a:cs typeface="Arial" panose="020B0604020202020204" pitchFamily="34" charset="0"/>
            </a:rPr>
            <a:t>54%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brkljac\AppData\Local\Microsoft\Windows\Temporary%20Internet%20Files\Content.Outlook\G2MT8BMD\Platne%20transakcije%20i%20ra&#269;uni%20u%20RH%20-%202016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."/>
      <sheetName val="Slika 1, 2, 3 i 4."/>
      <sheetName val="Slika 5."/>
      <sheetName val="Slika 6, 7 i 8."/>
      <sheetName val="Slika 9, 10 i 11."/>
      <sheetName val="Slika 12, 13 i 14."/>
      <sheetName val="Slika 15, 16, 17 i 18."/>
      <sheetName val="Tablica 2 i 3."/>
      <sheetName val="Tablica 4."/>
      <sheetName val="Slika 19."/>
      <sheetName val="Slika 20, 21 i 22."/>
      <sheetName val="Slika 23."/>
      <sheetName val="Slika 24, 25 i 26."/>
      <sheetName val="Slika 27 i 28."/>
      <sheetName val="Slika 29."/>
      <sheetName val="Slika 30."/>
      <sheetName val="Slika 31 i 32."/>
      <sheetName val="Slika 33."/>
      <sheetName val="Slika 34."/>
      <sheetName val="Slika 35."/>
      <sheetName val="Slika 36."/>
      <sheetName val="Slika 37."/>
      <sheetName val="Slika 38."/>
      <sheetName val="Slika 39."/>
      <sheetName val="Slika 40."/>
      <sheetName val="Slika 41 i 42."/>
      <sheetName val="Tablica 5."/>
      <sheetName val="Slika 43."/>
      <sheetName val="Tablica 6."/>
      <sheetName val="Tablica 7."/>
      <sheetName val="Slika 44 i 45."/>
      <sheetName val="Slika 46."/>
      <sheetName val="Slika 47."/>
      <sheetName val="Tablica 8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C5" t="str">
            <v>Broj transakcija – lijevo</v>
          </cell>
        </row>
        <row r="6">
          <cell r="B6" t="str">
            <v>siječanj</v>
          </cell>
          <cell r="C6">
            <v>2139117</v>
          </cell>
          <cell r="D6">
            <v>482746900</v>
          </cell>
        </row>
        <row r="7">
          <cell r="B7" t="str">
            <v>veljača</v>
          </cell>
          <cell r="C7">
            <v>2217642</v>
          </cell>
          <cell r="D7">
            <v>524855780</v>
          </cell>
        </row>
        <row r="8">
          <cell r="B8" t="str">
            <v>ožujak</v>
          </cell>
          <cell r="C8">
            <v>2182620</v>
          </cell>
          <cell r="D8">
            <v>492965107</v>
          </cell>
        </row>
        <row r="9">
          <cell r="B9" t="str">
            <v>travanj</v>
          </cell>
          <cell r="C9">
            <v>2331781</v>
          </cell>
          <cell r="D9">
            <v>514438543</v>
          </cell>
        </row>
        <row r="10">
          <cell r="B10" t="str">
            <v>svibanj</v>
          </cell>
          <cell r="C10">
            <v>2323630</v>
          </cell>
          <cell r="D10">
            <v>498424614</v>
          </cell>
        </row>
        <row r="11">
          <cell r="B11" t="str">
            <v>lipanj</v>
          </cell>
          <cell r="C11">
            <v>2312793</v>
          </cell>
          <cell r="D11">
            <v>489799250</v>
          </cell>
        </row>
        <row r="12">
          <cell r="B12" t="str">
            <v>srpanj</v>
          </cell>
          <cell r="C12">
            <v>2300225</v>
          </cell>
          <cell r="D12">
            <v>508014438</v>
          </cell>
        </row>
        <row r="13">
          <cell r="B13" t="str">
            <v>kolovoz</v>
          </cell>
          <cell r="C13">
            <v>2298713</v>
          </cell>
          <cell r="D13">
            <v>534471756</v>
          </cell>
        </row>
        <row r="14">
          <cell r="B14" t="str">
            <v>rujan</v>
          </cell>
          <cell r="C14">
            <v>2321107</v>
          </cell>
          <cell r="D14">
            <v>497591095</v>
          </cell>
        </row>
        <row r="15">
          <cell r="B15" t="str">
            <v>listopad</v>
          </cell>
          <cell r="C15">
            <v>2383034</v>
          </cell>
          <cell r="D15">
            <v>482690156</v>
          </cell>
        </row>
        <row r="16">
          <cell r="B16" t="str">
            <v>studeni</v>
          </cell>
          <cell r="C16">
            <v>2272320</v>
          </cell>
          <cell r="D16">
            <v>473478441</v>
          </cell>
        </row>
        <row r="17">
          <cell r="B17" t="str">
            <v>prosinac</v>
          </cell>
          <cell r="C17">
            <v>2305145</v>
          </cell>
          <cell r="D17">
            <v>499967796</v>
          </cell>
        </row>
      </sheetData>
      <sheetData sheetId="18">
        <row r="7">
          <cell r="C7" t="str">
            <v>Broj transakcija – lijevo</v>
          </cell>
        </row>
        <row r="8">
          <cell r="B8" t="str">
            <v>siječanj</v>
          </cell>
          <cell r="C8">
            <v>8510</v>
          </cell>
          <cell r="D8">
            <v>12155204</v>
          </cell>
        </row>
        <row r="9">
          <cell r="B9" t="str">
            <v>veljača</v>
          </cell>
          <cell r="C9">
            <v>9586</v>
          </cell>
          <cell r="D9">
            <v>13286548</v>
          </cell>
        </row>
        <row r="10">
          <cell r="B10" t="str">
            <v>ožujak</v>
          </cell>
          <cell r="C10">
            <v>10260</v>
          </cell>
          <cell r="D10">
            <v>14202163</v>
          </cell>
        </row>
        <row r="11">
          <cell r="B11" t="str">
            <v>travanj</v>
          </cell>
          <cell r="C11">
            <v>10258</v>
          </cell>
          <cell r="D11">
            <v>14338587</v>
          </cell>
        </row>
        <row r="12">
          <cell r="B12" t="str">
            <v>svibanj</v>
          </cell>
          <cell r="C12">
            <v>10465</v>
          </cell>
          <cell r="D12">
            <v>14743706</v>
          </cell>
        </row>
        <row r="13">
          <cell r="B13" t="str">
            <v>lipanj</v>
          </cell>
          <cell r="C13">
            <v>11404</v>
          </cell>
          <cell r="D13">
            <v>16744973</v>
          </cell>
        </row>
        <row r="14">
          <cell r="B14" t="str">
            <v>srpanj</v>
          </cell>
          <cell r="C14">
            <v>11800</v>
          </cell>
          <cell r="D14">
            <v>18237279</v>
          </cell>
        </row>
        <row r="15">
          <cell r="B15" t="str">
            <v>kolovoz</v>
          </cell>
          <cell r="C15">
            <v>11933</v>
          </cell>
          <cell r="D15">
            <v>18633542</v>
          </cell>
        </row>
        <row r="16">
          <cell r="B16" t="str">
            <v>rujan</v>
          </cell>
          <cell r="C16">
            <v>10578</v>
          </cell>
          <cell r="D16">
            <v>16075570</v>
          </cell>
        </row>
        <row r="17">
          <cell r="B17" t="str">
            <v>listopad</v>
          </cell>
          <cell r="C17">
            <v>10156</v>
          </cell>
          <cell r="D17">
            <v>15187864</v>
          </cell>
        </row>
        <row r="18">
          <cell r="B18" t="str">
            <v>studeni</v>
          </cell>
          <cell r="C18">
            <v>9723</v>
          </cell>
          <cell r="D18">
            <v>14829325</v>
          </cell>
        </row>
        <row r="19">
          <cell r="B19" t="str">
            <v>prosinac</v>
          </cell>
          <cell r="C19">
            <v>11065</v>
          </cell>
          <cell r="D19">
            <v>15742637</v>
          </cell>
        </row>
      </sheetData>
      <sheetData sheetId="19">
        <row r="7">
          <cell r="C7" t="str">
            <v>Broj transakcija – lijevo</v>
          </cell>
        </row>
        <row r="8">
          <cell r="B8" t="str">
            <v>siječanj</v>
          </cell>
          <cell r="C8">
            <v>500</v>
          </cell>
          <cell r="D8">
            <v>1338402</v>
          </cell>
        </row>
        <row r="9">
          <cell r="B9" t="str">
            <v>veljača</v>
          </cell>
          <cell r="C9">
            <v>539</v>
          </cell>
          <cell r="D9">
            <v>1330498</v>
          </cell>
        </row>
        <row r="10">
          <cell r="B10" t="str">
            <v>ožujak</v>
          </cell>
          <cell r="C10">
            <v>594</v>
          </cell>
          <cell r="D10">
            <v>1633595</v>
          </cell>
        </row>
        <row r="11">
          <cell r="B11" t="str">
            <v>travanj</v>
          </cell>
          <cell r="C11">
            <v>601</v>
          </cell>
          <cell r="D11">
            <v>1492011</v>
          </cell>
        </row>
        <row r="12">
          <cell r="B12" t="str">
            <v>svibanj</v>
          </cell>
          <cell r="C12">
            <v>622</v>
          </cell>
          <cell r="D12">
            <v>1580704</v>
          </cell>
        </row>
        <row r="13">
          <cell r="B13" t="str">
            <v>lipanj</v>
          </cell>
          <cell r="C13">
            <v>680</v>
          </cell>
          <cell r="D13">
            <v>1604474</v>
          </cell>
        </row>
        <row r="14">
          <cell r="B14" t="str">
            <v>srpanj</v>
          </cell>
          <cell r="C14">
            <v>717</v>
          </cell>
          <cell r="D14">
            <v>1720804</v>
          </cell>
        </row>
        <row r="15">
          <cell r="B15" t="str">
            <v>kolovoz</v>
          </cell>
          <cell r="C15">
            <v>718</v>
          </cell>
          <cell r="D15">
            <v>1802114</v>
          </cell>
        </row>
        <row r="16">
          <cell r="B16" t="str">
            <v>rujan</v>
          </cell>
          <cell r="C16">
            <v>647</v>
          </cell>
          <cell r="D16">
            <v>1610240</v>
          </cell>
        </row>
        <row r="17">
          <cell r="B17" t="str">
            <v>listopad</v>
          </cell>
          <cell r="C17">
            <v>584</v>
          </cell>
          <cell r="D17">
            <v>1482189</v>
          </cell>
        </row>
        <row r="18">
          <cell r="B18" t="str">
            <v>studeni</v>
          </cell>
          <cell r="C18">
            <v>557</v>
          </cell>
          <cell r="D18">
            <v>1373667</v>
          </cell>
        </row>
        <row r="19">
          <cell r="B19" t="str">
            <v>prosinac</v>
          </cell>
          <cell r="C19">
            <v>630</v>
          </cell>
          <cell r="D19">
            <v>1590540</v>
          </cell>
        </row>
      </sheetData>
      <sheetData sheetId="20">
        <row r="7">
          <cell r="C7" t="str">
            <v xml:space="preserve">   Broj transakcija – lijevo</v>
          </cell>
        </row>
        <row r="8">
          <cell r="B8" t="str">
            <v>siječanj</v>
          </cell>
          <cell r="C8">
            <v>514</v>
          </cell>
          <cell r="D8">
            <v>1614341</v>
          </cell>
        </row>
        <row r="9">
          <cell r="B9" t="str">
            <v>veljača</v>
          </cell>
          <cell r="C9">
            <v>647</v>
          </cell>
          <cell r="D9">
            <v>1926118</v>
          </cell>
        </row>
        <row r="10">
          <cell r="B10" t="str">
            <v>ožujak</v>
          </cell>
          <cell r="C10">
            <v>748</v>
          </cell>
          <cell r="D10">
            <v>2160891</v>
          </cell>
        </row>
        <row r="11">
          <cell r="B11" t="str">
            <v>travanj</v>
          </cell>
          <cell r="C11">
            <v>679</v>
          </cell>
          <cell r="D11">
            <v>2203551</v>
          </cell>
        </row>
        <row r="12">
          <cell r="B12" t="str">
            <v>svibanj</v>
          </cell>
          <cell r="C12">
            <v>648</v>
          </cell>
          <cell r="D12">
            <v>1624217</v>
          </cell>
        </row>
        <row r="13">
          <cell r="B13" t="str">
            <v>lipanj</v>
          </cell>
          <cell r="C13">
            <v>651</v>
          </cell>
          <cell r="D13">
            <v>1870969</v>
          </cell>
        </row>
        <row r="14">
          <cell r="B14" t="str">
            <v>srpanj</v>
          </cell>
          <cell r="C14">
            <v>590</v>
          </cell>
          <cell r="D14">
            <v>1765601</v>
          </cell>
        </row>
        <row r="15">
          <cell r="B15" t="str">
            <v>kolovoz</v>
          </cell>
          <cell r="C15">
            <v>617</v>
          </cell>
          <cell r="D15">
            <v>1998987</v>
          </cell>
        </row>
        <row r="16">
          <cell r="B16" t="str">
            <v>rujan</v>
          </cell>
          <cell r="C16">
            <v>629</v>
          </cell>
          <cell r="D16">
            <v>1802929</v>
          </cell>
        </row>
        <row r="17">
          <cell r="B17" t="str">
            <v>listopad</v>
          </cell>
          <cell r="C17">
            <v>718</v>
          </cell>
          <cell r="D17">
            <v>2013734</v>
          </cell>
        </row>
        <row r="18">
          <cell r="B18" t="str">
            <v>studeni</v>
          </cell>
          <cell r="C18">
            <v>836</v>
          </cell>
          <cell r="D18">
            <v>2088761</v>
          </cell>
        </row>
        <row r="19">
          <cell r="B19" t="str">
            <v>prosinac</v>
          </cell>
          <cell r="C19">
            <v>858</v>
          </cell>
          <cell r="D19">
            <v>2241249</v>
          </cell>
        </row>
      </sheetData>
      <sheetData sheetId="21">
        <row r="7">
          <cell r="C7" t="str">
            <v>Broj transakcija – lijevo</v>
          </cell>
        </row>
        <row r="8">
          <cell r="B8" t="str">
            <v>siječanj</v>
          </cell>
          <cell r="C8">
            <v>17911</v>
          </cell>
          <cell r="D8">
            <v>36311863</v>
          </cell>
        </row>
        <row r="9">
          <cell r="B9" t="str">
            <v>veljača</v>
          </cell>
          <cell r="C9">
            <v>21480</v>
          </cell>
          <cell r="D9">
            <v>43441170</v>
          </cell>
        </row>
        <row r="10">
          <cell r="B10" t="str">
            <v>ožujak</v>
          </cell>
          <cell r="C10">
            <v>22927</v>
          </cell>
          <cell r="D10">
            <v>44118649</v>
          </cell>
        </row>
        <row r="11">
          <cell r="B11" t="str">
            <v>travanj</v>
          </cell>
          <cell r="C11">
            <v>21694</v>
          </cell>
          <cell r="D11">
            <v>43703317</v>
          </cell>
        </row>
        <row r="12">
          <cell r="B12" t="str">
            <v>svibanj</v>
          </cell>
          <cell r="C12">
            <v>21473</v>
          </cell>
          <cell r="D12">
            <v>42707761</v>
          </cell>
        </row>
        <row r="13">
          <cell r="B13" t="str">
            <v>lipanj</v>
          </cell>
          <cell r="C13">
            <v>21659</v>
          </cell>
          <cell r="D13">
            <v>43468868</v>
          </cell>
        </row>
        <row r="14">
          <cell r="B14" t="str">
            <v>srpanj</v>
          </cell>
          <cell r="C14">
            <v>20251</v>
          </cell>
          <cell r="D14">
            <v>43141452</v>
          </cell>
        </row>
        <row r="15">
          <cell r="B15" t="str">
            <v>kolovoz</v>
          </cell>
          <cell r="C15">
            <v>19054</v>
          </cell>
          <cell r="D15">
            <v>41326582</v>
          </cell>
        </row>
        <row r="16">
          <cell r="B16" t="str">
            <v>rujan</v>
          </cell>
          <cell r="C16">
            <v>19712</v>
          </cell>
          <cell r="D16">
            <v>42468483</v>
          </cell>
        </row>
        <row r="17">
          <cell r="B17" t="str">
            <v>listopad</v>
          </cell>
          <cell r="C17">
            <v>20407</v>
          </cell>
          <cell r="D17">
            <v>44485776</v>
          </cell>
        </row>
        <row r="18">
          <cell r="B18" t="str">
            <v>studeni</v>
          </cell>
          <cell r="C18">
            <v>19861</v>
          </cell>
          <cell r="D18">
            <v>41929712</v>
          </cell>
        </row>
        <row r="19">
          <cell r="B19" t="str">
            <v>prosinac</v>
          </cell>
          <cell r="C19">
            <v>24687</v>
          </cell>
          <cell r="D19">
            <v>47652467</v>
          </cell>
        </row>
      </sheetData>
      <sheetData sheetId="22">
        <row r="7">
          <cell r="B7" t="str">
            <v>EUR</v>
          </cell>
        </row>
      </sheetData>
      <sheetData sheetId="23">
        <row r="5">
          <cell r="C5" t="str">
            <v>Potrošač – desno</v>
          </cell>
        </row>
      </sheetData>
      <sheetData sheetId="24">
        <row r="5">
          <cell r="C5" t="str">
            <v>Ukupno – broj transakcija (lijevo)</v>
          </cell>
        </row>
      </sheetData>
      <sheetData sheetId="25">
        <row r="7">
          <cell r="C7" t="str">
            <v xml:space="preserve"> Broj transakcija (lijevo)</v>
          </cell>
        </row>
      </sheetData>
      <sheetData sheetId="26"/>
      <sheetData sheetId="27">
        <row r="6">
          <cell r="C6" t="str">
            <v>Potrošač – lijevo</v>
          </cell>
        </row>
        <row r="7">
          <cell r="B7" t="str">
            <v>siječanj</v>
          </cell>
          <cell r="C7">
            <v>7830663</v>
          </cell>
          <cell r="D7">
            <v>415498</v>
          </cell>
        </row>
        <row r="8">
          <cell r="B8" t="str">
            <v>veljača</v>
          </cell>
          <cell r="C8">
            <v>7837899</v>
          </cell>
          <cell r="D8">
            <v>413922</v>
          </cell>
        </row>
        <row r="9">
          <cell r="B9" t="str">
            <v>ožujak</v>
          </cell>
          <cell r="C9">
            <v>7851101</v>
          </cell>
          <cell r="D9">
            <v>414379</v>
          </cell>
        </row>
        <row r="10">
          <cell r="B10" t="str">
            <v>travanj</v>
          </cell>
          <cell r="C10">
            <v>7829680</v>
          </cell>
          <cell r="D10">
            <v>413727</v>
          </cell>
        </row>
        <row r="11">
          <cell r="B11" t="str">
            <v>svibanj</v>
          </cell>
          <cell r="C11">
            <v>7853153</v>
          </cell>
          <cell r="D11">
            <v>414100</v>
          </cell>
        </row>
        <row r="12">
          <cell r="B12" t="str">
            <v>lipanj</v>
          </cell>
          <cell r="C12">
            <v>7875608</v>
          </cell>
          <cell r="D12">
            <v>416168</v>
          </cell>
        </row>
        <row r="13">
          <cell r="B13" t="str">
            <v>srpanj</v>
          </cell>
          <cell r="C13">
            <v>7896069</v>
          </cell>
          <cell r="D13">
            <v>416259</v>
          </cell>
        </row>
        <row r="14">
          <cell r="B14" t="str">
            <v>kolovoz</v>
          </cell>
          <cell r="C14">
            <v>7908427</v>
          </cell>
          <cell r="D14">
            <v>416165</v>
          </cell>
        </row>
        <row r="15">
          <cell r="B15" t="str">
            <v>rujan</v>
          </cell>
          <cell r="C15">
            <v>7926542</v>
          </cell>
          <cell r="D15">
            <v>415217</v>
          </cell>
        </row>
        <row r="16">
          <cell r="B16" t="str">
            <v>listopad</v>
          </cell>
          <cell r="C16">
            <v>7939241</v>
          </cell>
          <cell r="D16">
            <v>414921</v>
          </cell>
        </row>
        <row r="17">
          <cell r="B17" t="str">
            <v>studeni</v>
          </cell>
          <cell r="C17">
            <v>7949424</v>
          </cell>
          <cell r="D17">
            <v>415836</v>
          </cell>
        </row>
        <row r="18">
          <cell r="B18" t="str">
            <v>prosinac</v>
          </cell>
          <cell r="C18">
            <v>7931421</v>
          </cell>
          <cell r="D18">
            <v>408259</v>
          </cell>
        </row>
      </sheetData>
      <sheetData sheetId="28"/>
      <sheetData sheetId="29"/>
      <sheetData sheetId="30">
        <row r="5">
          <cell r="C5" t="str">
            <v>Jednovalutni</v>
          </cell>
        </row>
        <row r="6">
          <cell r="C6">
            <v>3305415</v>
          </cell>
          <cell r="D6">
            <v>3055342</v>
          </cell>
        </row>
        <row r="7">
          <cell r="C7">
            <v>3307532</v>
          </cell>
          <cell r="D7">
            <v>3059678</v>
          </cell>
        </row>
        <row r="8">
          <cell r="C8">
            <v>3313003</v>
          </cell>
          <cell r="D8">
            <v>3065626</v>
          </cell>
        </row>
        <row r="9">
          <cell r="C9">
            <v>3322924</v>
          </cell>
          <cell r="D9">
            <v>3053891</v>
          </cell>
        </row>
        <row r="10">
          <cell r="C10">
            <v>3333602</v>
          </cell>
          <cell r="D10">
            <v>3064706</v>
          </cell>
        </row>
        <row r="11">
          <cell r="C11">
            <v>3350858</v>
          </cell>
          <cell r="D11">
            <v>3070885</v>
          </cell>
        </row>
        <row r="12">
          <cell r="C12">
            <v>3363747</v>
          </cell>
          <cell r="D12">
            <v>3079470</v>
          </cell>
        </row>
        <row r="13">
          <cell r="C13">
            <v>3374051</v>
          </cell>
          <cell r="D13">
            <v>3084422</v>
          </cell>
        </row>
        <row r="14">
          <cell r="C14">
            <v>3382758</v>
          </cell>
          <cell r="D14">
            <v>3089143</v>
          </cell>
        </row>
        <row r="15">
          <cell r="C15">
            <v>3385690</v>
          </cell>
          <cell r="D15">
            <v>3097039</v>
          </cell>
        </row>
        <row r="16">
          <cell r="C16">
            <v>3388602</v>
          </cell>
          <cell r="D16">
            <v>3099914</v>
          </cell>
        </row>
        <row r="17">
          <cell r="C17">
            <v>3389437</v>
          </cell>
          <cell r="D17">
            <v>3092884</v>
          </cell>
        </row>
        <row r="48">
          <cell r="C48">
            <v>70029</v>
          </cell>
          <cell r="D48">
            <v>290783</v>
          </cell>
        </row>
        <row r="49">
          <cell r="C49">
            <v>69849</v>
          </cell>
          <cell r="D49">
            <v>290983</v>
          </cell>
        </row>
        <row r="50">
          <cell r="C50">
            <v>69741</v>
          </cell>
          <cell r="D50">
            <v>292374</v>
          </cell>
        </row>
        <row r="51">
          <cell r="C51">
            <v>69689</v>
          </cell>
          <cell r="D51">
            <v>293599</v>
          </cell>
        </row>
        <row r="52">
          <cell r="C52">
            <v>69724</v>
          </cell>
          <cell r="D52">
            <v>295275</v>
          </cell>
        </row>
        <row r="53">
          <cell r="C53">
            <v>69332</v>
          </cell>
          <cell r="D53">
            <v>298649</v>
          </cell>
        </row>
        <row r="54">
          <cell r="C54">
            <v>69304</v>
          </cell>
          <cell r="D54">
            <v>299503</v>
          </cell>
        </row>
        <row r="55">
          <cell r="C55">
            <v>69208</v>
          </cell>
          <cell r="D55">
            <v>299934</v>
          </cell>
        </row>
        <row r="56">
          <cell r="C56">
            <v>69031</v>
          </cell>
          <cell r="D56">
            <v>300032</v>
          </cell>
        </row>
        <row r="57">
          <cell r="C57">
            <v>68857</v>
          </cell>
          <cell r="D57">
            <v>299529</v>
          </cell>
        </row>
        <row r="58">
          <cell r="C58">
            <v>68768</v>
          </cell>
          <cell r="D58">
            <v>300208</v>
          </cell>
        </row>
        <row r="59">
          <cell r="C59">
            <v>60989</v>
          </cell>
          <cell r="D59">
            <v>300945</v>
          </cell>
        </row>
      </sheetData>
      <sheetData sheetId="31">
        <row r="5">
          <cell r="C5" t="str">
            <v>Potrošač</v>
          </cell>
        </row>
        <row r="6">
          <cell r="C6">
            <v>4585752</v>
          </cell>
          <cell r="D6">
            <v>344428</v>
          </cell>
        </row>
        <row r="7">
          <cell r="C7">
            <v>4592022</v>
          </cell>
          <cell r="D7">
            <v>344353</v>
          </cell>
        </row>
        <row r="8">
          <cell r="C8">
            <v>4602510</v>
          </cell>
          <cell r="D8">
            <v>345489</v>
          </cell>
        </row>
        <row r="9">
          <cell r="C9">
            <v>4605082</v>
          </cell>
          <cell r="D9">
            <v>346503</v>
          </cell>
        </row>
        <row r="10">
          <cell r="C10">
            <v>4627184</v>
          </cell>
          <cell r="D10">
            <v>348037</v>
          </cell>
        </row>
        <row r="11">
          <cell r="C11">
            <v>4653504</v>
          </cell>
          <cell r="D11">
            <v>350792</v>
          </cell>
        </row>
        <row r="12">
          <cell r="C12">
            <v>4674389</v>
          </cell>
          <cell r="D12">
            <v>351513</v>
          </cell>
        </row>
        <row r="13">
          <cell r="C13">
            <v>4685349</v>
          </cell>
          <cell r="D13">
            <v>351822</v>
          </cell>
        </row>
        <row r="14">
          <cell r="C14">
            <v>4697889</v>
          </cell>
          <cell r="D14">
            <v>351741</v>
          </cell>
        </row>
        <row r="15">
          <cell r="C15">
            <v>4710088</v>
          </cell>
          <cell r="D15">
            <v>351053</v>
          </cell>
        </row>
        <row r="16">
          <cell r="C16">
            <v>4714414</v>
          </cell>
          <cell r="D16">
            <v>351544</v>
          </cell>
        </row>
        <row r="17">
          <cell r="C17">
            <v>4709053</v>
          </cell>
          <cell r="D17">
            <v>344325</v>
          </cell>
        </row>
      </sheetData>
      <sheetData sheetId="32">
        <row r="5">
          <cell r="C5" t="str">
            <v>Lijevo – potrošač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1"/>
  <sheetViews>
    <sheetView showGridLines="0" tabSelected="1" workbookViewId="0">
      <selection activeCell="B2" sqref="B2:F2"/>
    </sheetView>
  </sheetViews>
  <sheetFormatPr defaultColWidth="9.33203125" defaultRowHeight="12.95" customHeight="1" x14ac:dyDescent="0.2"/>
  <cols>
    <col min="1" max="1" width="2.83203125" style="5" customWidth="1"/>
    <col min="2" max="2" width="52.33203125" style="5" customWidth="1"/>
    <col min="3" max="3" width="15.33203125" style="5" customWidth="1"/>
    <col min="4" max="4" width="9.83203125" style="5" customWidth="1"/>
    <col min="5" max="5" width="20.83203125" style="5" customWidth="1"/>
    <col min="6" max="6" width="9.33203125" style="5" customWidth="1"/>
    <col min="7" max="7" width="15.33203125" style="5" customWidth="1"/>
    <col min="8" max="8" width="50.6640625" style="5" customWidth="1"/>
    <col min="9" max="9" width="17.1640625" style="5" customWidth="1"/>
    <col min="10" max="10" width="15.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90"/>
      <c r="C1" s="90"/>
      <c r="D1" s="90"/>
      <c r="E1" s="90"/>
      <c r="F1" s="90"/>
    </row>
    <row r="2" spans="2:12" ht="15.75" x14ac:dyDescent="0.25">
      <c r="B2" s="91" t="s">
        <v>773</v>
      </c>
      <c r="C2" s="91"/>
      <c r="D2" s="91"/>
      <c r="E2" s="91"/>
      <c r="F2" s="91"/>
      <c r="H2" s="90"/>
      <c r="I2" s="90"/>
      <c r="J2" s="90"/>
      <c r="K2" s="90"/>
      <c r="L2" s="90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90" t="s">
        <v>0</v>
      </c>
      <c r="C4" s="90"/>
      <c r="D4" s="90"/>
      <c r="E4" s="90"/>
      <c r="F4" s="90"/>
      <c r="H4" s="90"/>
      <c r="I4" s="90"/>
      <c r="J4" s="90"/>
      <c r="K4" s="90"/>
      <c r="L4" s="90"/>
    </row>
    <row r="5" spans="2:12" ht="22.5" x14ac:dyDescent="0.2">
      <c r="B5" s="8" t="s">
        <v>1</v>
      </c>
      <c r="C5" s="7" t="s">
        <v>2</v>
      </c>
      <c r="D5" s="7" t="s">
        <v>3</v>
      </c>
      <c r="E5" s="7" t="s">
        <v>4</v>
      </c>
      <c r="F5" s="7" t="s">
        <v>5</v>
      </c>
    </row>
    <row r="6" spans="2:12" ht="12.95" customHeight="1" x14ac:dyDescent="0.2">
      <c r="B6" s="88" t="s">
        <v>774</v>
      </c>
      <c r="C6" s="4" t="s">
        <v>6</v>
      </c>
      <c r="D6" s="4" t="s">
        <v>7</v>
      </c>
      <c r="E6" s="4" t="s">
        <v>8</v>
      </c>
      <c r="F6" s="4" t="s">
        <v>9</v>
      </c>
      <c r="I6" s="4"/>
      <c r="J6" s="4"/>
      <c r="K6" s="4"/>
      <c r="L6" s="4"/>
    </row>
    <row r="7" spans="2:12" ht="12.95" customHeight="1" x14ac:dyDescent="0.2">
      <c r="B7" s="5" t="s">
        <v>10</v>
      </c>
      <c r="C7" s="40">
        <v>277234713</v>
      </c>
      <c r="D7" s="1">
        <f>C7/C12</f>
        <v>0.7943664038494096</v>
      </c>
      <c r="E7" s="40">
        <v>1736785606080</v>
      </c>
      <c r="F7" s="1">
        <f>E7/E12</f>
        <v>0.95512844364146698</v>
      </c>
      <c r="I7" s="4"/>
      <c r="J7" s="1"/>
      <c r="K7" s="4"/>
      <c r="L7" s="1"/>
    </row>
    <row r="8" spans="2:12" ht="12.95" customHeight="1" x14ac:dyDescent="0.2">
      <c r="B8" s="5" t="s">
        <v>11</v>
      </c>
      <c r="C8" s="40">
        <v>20649375</v>
      </c>
      <c r="D8" s="1">
        <f>C8/C12</f>
        <v>5.9167084752795376E-2</v>
      </c>
      <c r="E8" s="40">
        <v>58887690843</v>
      </c>
      <c r="F8" s="1">
        <f>E8/E12</f>
        <v>3.2384715941688708E-2</v>
      </c>
      <c r="I8" s="4"/>
      <c r="J8" s="1"/>
      <c r="K8" s="4"/>
      <c r="L8" s="1"/>
    </row>
    <row r="9" spans="2:12" ht="12.95" customHeight="1" x14ac:dyDescent="0.2">
      <c r="B9" s="5" t="s">
        <v>12</v>
      </c>
      <c r="C9" s="40">
        <v>26438070</v>
      </c>
      <c r="D9" s="1">
        <v>7.5600000000000001E-2</v>
      </c>
      <c r="E9" s="40">
        <v>5822302225</v>
      </c>
      <c r="F9" s="1">
        <f>E9/E12</f>
        <v>3.2019187878497115E-3</v>
      </c>
      <c r="I9" s="4"/>
      <c r="J9" s="1"/>
      <c r="K9" s="4"/>
      <c r="L9" s="1"/>
    </row>
    <row r="10" spans="2:12" ht="12.95" customHeight="1" x14ac:dyDescent="0.2">
      <c r="B10" s="5" t="s">
        <v>13</v>
      </c>
      <c r="C10" s="40">
        <v>24553159</v>
      </c>
      <c r="D10" s="1">
        <f>C10/C12</f>
        <v>7.0352678446774328E-2</v>
      </c>
      <c r="E10" s="40">
        <v>16699330099</v>
      </c>
      <c r="F10" s="1">
        <f>E10/E12</f>
        <v>9.1836350505649488E-3</v>
      </c>
      <c r="I10" s="4"/>
      <c r="J10" s="1"/>
      <c r="K10" s="4"/>
      <c r="L10" s="1"/>
    </row>
    <row r="11" spans="2:12" ht="12.95" customHeight="1" x14ac:dyDescent="0.2">
      <c r="B11" s="5" t="s">
        <v>14</v>
      </c>
      <c r="C11" s="40">
        <v>125738</v>
      </c>
      <c r="D11" s="1">
        <f>C11/C12</f>
        <v>3.6027971319456327E-4</v>
      </c>
      <c r="E11" s="40">
        <v>184177398</v>
      </c>
      <c r="F11" s="1">
        <f>E11/E12</f>
        <v>1.0128657842963037E-4</v>
      </c>
      <c r="I11" s="4"/>
      <c r="J11" s="1"/>
      <c r="K11" s="4"/>
      <c r="L11" s="1"/>
    </row>
    <row r="12" spans="2:12" ht="12.95" customHeight="1" x14ac:dyDescent="0.2">
      <c r="B12" s="11" t="s">
        <v>775</v>
      </c>
      <c r="C12" s="12">
        <f>SUM(C7:C11)</f>
        <v>349001055</v>
      </c>
      <c r="D12" s="13">
        <v>1</v>
      </c>
      <c r="E12" s="12">
        <f>SUM(E7:E11)</f>
        <v>1818379106645</v>
      </c>
      <c r="F12" s="13">
        <v>1</v>
      </c>
      <c r="I12" s="4"/>
      <c r="J12" s="1"/>
      <c r="K12" s="4"/>
      <c r="L12" s="1"/>
    </row>
    <row r="13" spans="2:12" ht="12.95" customHeight="1" x14ac:dyDescent="0.2">
      <c r="B13" s="88" t="s">
        <v>776</v>
      </c>
      <c r="C13" s="4"/>
      <c r="D13" s="4"/>
      <c r="E13" s="4"/>
      <c r="F13" s="4"/>
      <c r="I13" s="4"/>
      <c r="J13" s="4"/>
      <c r="K13" s="4"/>
      <c r="L13" s="4"/>
    </row>
    <row r="14" spans="2:12" ht="12.95" customHeight="1" x14ac:dyDescent="0.2">
      <c r="B14" s="5" t="s">
        <v>15</v>
      </c>
      <c r="C14" s="40">
        <v>3323803</v>
      </c>
      <c r="D14" s="1">
        <f>C14/C18</f>
        <v>0.37779216493992307</v>
      </c>
      <c r="E14" s="40">
        <v>213098491508</v>
      </c>
      <c r="F14" s="41">
        <f>E14/E18</f>
        <v>0.50017606721684127</v>
      </c>
      <c r="I14" s="4"/>
      <c r="J14" s="1"/>
      <c r="K14" s="4"/>
      <c r="L14" s="1"/>
    </row>
    <row r="15" spans="2:12" ht="12.95" customHeight="1" x14ac:dyDescent="0.2">
      <c r="B15" s="5" t="s">
        <v>16</v>
      </c>
      <c r="C15" s="40">
        <v>5207524</v>
      </c>
      <c r="D15" s="1">
        <f>C15/C18</f>
        <v>0.59190083345391042</v>
      </c>
      <c r="E15" s="40">
        <v>212391839018</v>
      </c>
      <c r="F15" s="1">
        <f>E15/E18</f>
        <v>0.498517441382205</v>
      </c>
      <c r="I15" s="4"/>
      <c r="J15" s="1"/>
      <c r="K15" s="4"/>
      <c r="L15" s="1"/>
    </row>
    <row r="16" spans="2:12" ht="12.95" customHeight="1" x14ac:dyDescent="0.2">
      <c r="B16" s="5" t="s">
        <v>17</v>
      </c>
      <c r="C16" s="40">
        <v>7389</v>
      </c>
      <c r="D16" s="1">
        <f>C16/C18</f>
        <v>8.3985311606647305E-4</v>
      </c>
      <c r="E16" s="40">
        <v>18559238</v>
      </c>
      <c r="F16" s="1">
        <v>1E-4</v>
      </c>
      <c r="I16" s="4"/>
      <c r="J16" s="1"/>
      <c r="K16" s="4"/>
      <c r="L16" s="1"/>
    </row>
    <row r="17" spans="2:12" ht="12.95" customHeight="1" x14ac:dyDescent="0.2">
      <c r="B17" s="5" t="s">
        <v>18</v>
      </c>
      <c r="C17" s="40">
        <v>259251</v>
      </c>
      <c r="D17" s="41">
        <f>C17/C18</f>
        <v>2.9467148490100042E-2</v>
      </c>
      <c r="E17" s="40">
        <v>538067448</v>
      </c>
      <c r="F17" s="1">
        <v>1.1999999999999999E-3</v>
      </c>
      <c r="I17" s="4"/>
      <c r="J17" s="1"/>
      <c r="K17" s="4"/>
      <c r="L17" s="1"/>
    </row>
    <row r="18" spans="2:12" ht="12.95" customHeight="1" x14ac:dyDescent="0.2">
      <c r="B18" s="11" t="s">
        <v>777</v>
      </c>
      <c r="C18" s="12">
        <f>SUM(C14:C17)</f>
        <v>8797967</v>
      </c>
      <c r="D18" s="13">
        <v>1</v>
      </c>
      <c r="E18" s="12">
        <f>SUM(E14:E17)</f>
        <v>426046957212</v>
      </c>
      <c r="F18" s="13">
        <v>1</v>
      </c>
      <c r="I18" s="4"/>
      <c r="J18" s="1"/>
      <c r="K18" s="4"/>
      <c r="L18" s="1"/>
    </row>
    <row r="19" spans="2:12" ht="12.95" customHeight="1" x14ac:dyDescent="0.2">
      <c r="B19" s="9" t="s">
        <v>842</v>
      </c>
      <c r="C19" s="10">
        <f>C12+C18</f>
        <v>357799022</v>
      </c>
      <c r="D19" s="10"/>
      <c r="E19" s="10">
        <f>E12+E18</f>
        <v>2244426063857</v>
      </c>
      <c r="F19" s="10" t="s">
        <v>19</v>
      </c>
      <c r="I19" s="4"/>
      <c r="J19" s="4"/>
      <c r="K19" s="4"/>
      <c r="L19" s="4"/>
    </row>
    <row r="20" spans="2:12" ht="12.95" customHeight="1" x14ac:dyDescent="0.2">
      <c r="B20" s="92"/>
      <c r="C20" s="92"/>
      <c r="D20" s="92"/>
      <c r="E20" s="92"/>
      <c r="F20" s="92"/>
    </row>
    <row r="21" spans="2:12" ht="12.95" customHeight="1" x14ac:dyDescent="0.2">
      <c r="B21" s="90" t="s">
        <v>20</v>
      </c>
      <c r="C21" s="90"/>
      <c r="D21" s="90"/>
      <c r="E21" s="90"/>
      <c r="F21" s="90"/>
    </row>
    <row r="22" spans="2:12" ht="23.25" customHeight="1" x14ac:dyDescent="0.2">
      <c r="B22" s="89" t="s">
        <v>21</v>
      </c>
      <c r="C22" s="89"/>
      <c r="D22" s="89"/>
      <c r="E22" s="89"/>
      <c r="F22" s="89"/>
    </row>
    <row r="23" spans="2:12" ht="23.25" customHeight="1" x14ac:dyDescent="0.2">
      <c r="B23" s="89" t="s">
        <v>22</v>
      </c>
      <c r="C23" s="89"/>
      <c r="D23" s="89"/>
      <c r="E23" s="89"/>
      <c r="F23" s="89"/>
      <c r="I23" s="1"/>
      <c r="J23" s="1"/>
    </row>
    <row r="24" spans="2:12" ht="23.25" customHeight="1" x14ac:dyDescent="0.2">
      <c r="B24" s="89" t="s">
        <v>23</v>
      </c>
      <c r="C24" s="89"/>
      <c r="D24" s="89"/>
      <c r="E24" s="89"/>
      <c r="F24" s="89"/>
      <c r="I24" s="1"/>
      <c r="J24" s="1"/>
    </row>
    <row r="25" spans="2:12" ht="23.25" customHeight="1" x14ac:dyDescent="0.2">
      <c r="B25" s="89" t="s">
        <v>778</v>
      </c>
      <c r="C25" s="89"/>
      <c r="D25" s="89"/>
      <c r="E25" s="89"/>
      <c r="F25" s="89"/>
      <c r="I25" s="1"/>
      <c r="J25" s="1"/>
    </row>
    <row r="26" spans="2:12" ht="23.25" customHeight="1" x14ac:dyDescent="0.2">
      <c r="B26" s="89" t="s">
        <v>24</v>
      </c>
      <c r="C26" s="89"/>
      <c r="D26" s="89"/>
      <c r="E26" s="89"/>
      <c r="F26" s="89"/>
    </row>
    <row r="27" spans="2:12" ht="23.25" customHeight="1" x14ac:dyDescent="0.2">
      <c r="B27" s="89" t="s">
        <v>843</v>
      </c>
      <c r="C27" s="89"/>
      <c r="D27" s="89"/>
      <c r="E27" s="89"/>
      <c r="F27" s="89"/>
    </row>
    <row r="28" spans="2:12" ht="23.25" customHeight="1" x14ac:dyDescent="0.2">
      <c r="B28" s="89" t="s">
        <v>25</v>
      </c>
      <c r="C28" s="89"/>
      <c r="D28" s="89"/>
      <c r="E28" s="89"/>
      <c r="F28" s="89"/>
    </row>
    <row r="29" spans="2:12" ht="23.25" customHeight="1" x14ac:dyDescent="0.2">
      <c r="B29" s="89" t="s">
        <v>26</v>
      </c>
      <c r="C29" s="89"/>
      <c r="D29" s="89"/>
      <c r="E29" s="89"/>
      <c r="F29" s="89"/>
    </row>
    <row r="30" spans="2:12" ht="23.25" customHeight="1" x14ac:dyDescent="0.2">
      <c r="B30" s="89" t="s">
        <v>779</v>
      </c>
      <c r="C30" s="89"/>
      <c r="D30" s="89"/>
      <c r="E30" s="89"/>
      <c r="F30" s="89"/>
    </row>
    <row r="31" spans="2:12" ht="23.25" customHeight="1" x14ac:dyDescent="0.2">
      <c r="B31" s="89" t="s">
        <v>27</v>
      </c>
      <c r="C31" s="89"/>
      <c r="D31" s="89"/>
      <c r="E31" s="89"/>
      <c r="F31" s="89"/>
    </row>
  </sheetData>
  <mergeCells count="17">
    <mergeCell ref="H2:L2"/>
    <mergeCell ref="B1:F1"/>
    <mergeCell ref="B2:F2"/>
    <mergeCell ref="B4:F4"/>
    <mergeCell ref="B20:F20"/>
    <mergeCell ref="B31:F31"/>
    <mergeCell ref="B26:F26"/>
    <mergeCell ref="B30:F30"/>
    <mergeCell ref="B25:F25"/>
    <mergeCell ref="B24:F24"/>
    <mergeCell ref="B23:F23"/>
    <mergeCell ref="H4:L4"/>
    <mergeCell ref="B27:F27"/>
    <mergeCell ref="B28:F28"/>
    <mergeCell ref="B29:F29"/>
    <mergeCell ref="B21:F21"/>
    <mergeCell ref="B22:F2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showGridLines="0" zoomScale="140" zoomScaleNormal="140" workbookViewId="0">
      <selection activeCell="B20" sqref="B20:C20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4" ht="15.75" x14ac:dyDescent="0.25">
      <c r="B2" s="14" t="s">
        <v>201</v>
      </c>
    </row>
    <row r="5" spans="2:4" ht="22.5" x14ac:dyDescent="0.2">
      <c r="B5" s="8" t="s">
        <v>202</v>
      </c>
      <c r="C5" s="7" t="s">
        <v>203</v>
      </c>
      <c r="D5" s="7" t="s">
        <v>204</v>
      </c>
    </row>
    <row r="6" spans="2:4" ht="12.95" customHeight="1" x14ac:dyDescent="0.2">
      <c r="B6" s="18" t="s">
        <v>205</v>
      </c>
      <c r="C6" s="4">
        <v>1743588</v>
      </c>
      <c r="D6" s="4">
        <v>42843</v>
      </c>
    </row>
    <row r="7" spans="2:4" ht="12.95" customHeight="1" x14ac:dyDescent="0.2">
      <c r="B7" s="18" t="s">
        <v>206</v>
      </c>
      <c r="C7" s="4">
        <v>1755706</v>
      </c>
      <c r="D7" s="4">
        <v>39879</v>
      </c>
    </row>
    <row r="8" spans="2:4" ht="12.95" customHeight="1" x14ac:dyDescent="0.2">
      <c r="B8" s="18" t="s">
        <v>207</v>
      </c>
      <c r="C8" s="4">
        <v>1770391</v>
      </c>
      <c r="D8" s="4">
        <v>39953</v>
      </c>
    </row>
    <row r="9" spans="2:4" ht="12.95" customHeight="1" x14ac:dyDescent="0.2">
      <c r="B9" s="18" t="s">
        <v>208</v>
      </c>
      <c r="C9" s="4">
        <v>1788688</v>
      </c>
      <c r="D9" s="4">
        <v>46823</v>
      </c>
    </row>
    <row r="10" spans="2:4" ht="12.95" customHeight="1" x14ac:dyDescent="0.2">
      <c r="B10" s="18" t="s">
        <v>209</v>
      </c>
      <c r="C10" s="4">
        <v>1800967</v>
      </c>
      <c r="D10" s="4">
        <v>40120</v>
      </c>
    </row>
    <row r="11" spans="2:4" ht="12.95" customHeight="1" x14ac:dyDescent="0.2">
      <c r="B11" s="18" t="s">
        <v>210</v>
      </c>
      <c r="C11" s="4">
        <v>1822153</v>
      </c>
      <c r="D11" s="4">
        <v>40826</v>
      </c>
    </row>
    <row r="12" spans="2:4" ht="12.95" customHeight="1" x14ac:dyDescent="0.2">
      <c r="B12" s="18" t="s">
        <v>211</v>
      </c>
      <c r="C12" s="4">
        <v>1839457</v>
      </c>
      <c r="D12" s="4">
        <v>49123</v>
      </c>
    </row>
    <row r="13" spans="2:4" ht="12.95" customHeight="1" x14ac:dyDescent="0.2">
      <c r="B13" s="18" t="s">
        <v>212</v>
      </c>
      <c r="C13" s="4">
        <v>1843159</v>
      </c>
      <c r="D13" s="4">
        <v>44366</v>
      </c>
    </row>
    <row r="14" spans="2:4" ht="12.95" customHeight="1" x14ac:dyDescent="0.2">
      <c r="B14" s="18" t="s">
        <v>213</v>
      </c>
      <c r="C14" s="4">
        <v>1849807</v>
      </c>
      <c r="D14" s="4">
        <v>42411</v>
      </c>
    </row>
    <row r="15" spans="2:4" ht="12.95" customHeight="1" x14ac:dyDescent="0.2">
      <c r="B15" s="18" t="s">
        <v>214</v>
      </c>
      <c r="C15" s="4">
        <v>1862248</v>
      </c>
      <c r="D15" s="4">
        <v>50991</v>
      </c>
    </row>
    <row r="16" spans="2:4" ht="12.95" customHeight="1" x14ac:dyDescent="0.2">
      <c r="B16" s="18" t="s">
        <v>215</v>
      </c>
      <c r="C16" s="4">
        <v>1874583</v>
      </c>
      <c r="D16" s="4">
        <v>43137</v>
      </c>
    </row>
    <row r="17" spans="2:4" ht="12.95" customHeight="1" x14ac:dyDescent="0.2">
      <c r="B17" s="18" t="s">
        <v>216</v>
      </c>
      <c r="C17" s="21">
        <v>1887143</v>
      </c>
      <c r="D17" s="21">
        <v>42617</v>
      </c>
    </row>
    <row r="18" spans="2:4" ht="12.95" customHeight="1" x14ac:dyDescent="0.2">
      <c r="B18" s="18" t="s">
        <v>217</v>
      </c>
    </row>
    <row r="20" spans="2:4" ht="12.95" customHeight="1" x14ac:dyDescent="0.2">
      <c r="B20" s="101" t="s">
        <v>804</v>
      </c>
      <c r="C20" s="101"/>
    </row>
    <row r="40" spans="2:2" ht="12.95" customHeight="1" x14ac:dyDescent="0.2">
      <c r="B40" s="5" t="s">
        <v>780</v>
      </c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7"/>
  <sheetViews>
    <sheetView showGridLines="0" zoomScale="140" zoomScaleNormal="140" workbookViewId="0">
      <selection activeCell="B22" sqref="B22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0" ht="15.75" x14ac:dyDescent="0.25">
      <c r="B2" s="14" t="s">
        <v>218</v>
      </c>
    </row>
    <row r="5" spans="2:10" ht="12.95" customHeight="1" x14ac:dyDescent="0.2">
      <c r="B5" s="97" t="s">
        <v>219</v>
      </c>
      <c r="C5" s="95" t="s">
        <v>220</v>
      </c>
      <c r="D5" s="95"/>
      <c r="E5" s="96" t="s">
        <v>221</v>
      </c>
      <c r="F5" s="96"/>
      <c r="G5" s="95" t="s">
        <v>222</v>
      </c>
      <c r="H5" s="95"/>
      <c r="J5" s="5" t="s">
        <v>223</v>
      </c>
    </row>
    <row r="6" spans="2:10" ht="33.75" x14ac:dyDescent="0.2">
      <c r="B6" s="98"/>
      <c r="C6" s="7" t="s">
        <v>224</v>
      </c>
      <c r="D6" s="7" t="s">
        <v>225</v>
      </c>
      <c r="E6" s="22" t="s">
        <v>226</v>
      </c>
      <c r="F6" s="22" t="s">
        <v>227</v>
      </c>
      <c r="G6" s="7" t="s">
        <v>228</v>
      </c>
      <c r="H6" s="7" t="s">
        <v>229</v>
      </c>
    </row>
    <row r="7" spans="2:10" ht="12.95" customHeight="1" x14ac:dyDescent="0.2">
      <c r="B7" s="18" t="s">
        <v>230</v>
      </c>
      <c r="C7" s="4">
        <v>1572212</v>
      </c>
      <c r="D7" s="4">
        <v>1009625747</v>
      </c>
      <c r="E7" s="23">
        <v>50112</v>
      </c>
      <c r="F7" s="23">
        <v>3374099162</v>
      </c>
      <c r="G7" s="4">
        <v>1622324</v>
      </c>
      <c r="H7" s="4">
        <v>4383724909</v>
      </c>
    </row>
    <row r="8" spans="2:10" ht="12.95" customHeight="1" x14ac:dyDescent="0.2">
      <c r="B8" s="18" t="s">
        <v>231</v>
      </c>
      <c r="C8" s="4">
        <v>1586052</v>
      </c>
      <c r="D8" s="4">
        <v>999585898</v>
      </c>
      <c r="E8" s="23">
        <v>48341</v>
      </c>
      <c r="F8" s="23">
        <v>3510885803</v>
      </c>
      <c r="G8" s="4">
        <v>1634393</v>
      </c>
      <c r="H8" s="4">
        <v>4510471701</v>
      </c>
    </row>
    <row r="9" spans="2:10" ht="12.95" customHeight="1" x14ac:dyDescent="0.2">
      <c r="B9" s="18" t="s">
        <v>232</v>
      </c>
      <c r="C9" s="4">
        <v>1600682</v>
      </c>
      <c r="D9" s="4">
        <v>1001453012</v>
      </c>
      <c r="E9" s="23">
        <v>47723</v>
      </c>
      <c r="F9" s="23">
        <v>3619607753</v>
      </c>
      <c r="G9" s="4">
        <v>1648405</v>
      </c>
      <c r="H9" s="4">
        <v>4621060765</v>
      </c>
    </row>
    <row r="10" spans="2:10" ht="12.95" customHeight="1" x14ac:dyDescent="0.2">
      <c r="B10" s="18" t="s">
        <v>233</v>
      </c>
      <c r="C10" s="4">
        <v>1614263</v>
      </c>
      <c r="D10" s="4">
        <v>1043429546</v>
      </c>
      <c r="E10" s="23">
        <v>54610</v>
      </c>
      <c r="F10" s="23">
        <v>3507721427</v>
      </c>
      <c r="G10" s="4">
        <v>1668873</v>
      </c>
      <c r="H10" s="4">
        <v>4551150973</v>
      </c>
    </row>
    <row r="11" spans="2:10" ht="12.95" customHeight="1" x14ac:dyDescent="0.2">
      <c r="B11" s="18" t="s">
        <v>234</v>
      </c>
      <c r="C11" s="4">
        <v>1641938</v>
      </c>
      <c r="D11" s="4">
        <v>1061937633</v>
      </c>
      <c r="E11" s="23">
        <v>48807</v>
      </c>
      <c r="F11" s="23">
        <v>3584750357</v>
      </c>
      <c r="G11" s="4">
        <v>1690745</v>
      </c>
      <c r="H11" s="4">
        <v>4646687990</v>
      </c>
    </row>
    <row r="12" spans="2:10" ht="12.95" customHeight="1" x14ac:dyDescent="0.2">
      <c r="B12" s="18" t="s">
        <v>235</v>
      </c>
      <c r="C12" s="4">
        <v>1669891</v>
      </c>
      <c r="D12" s="4">
        <v>1066405324</v>
      </c>
      <c r="E12" s="23">
        <v>52585</v>
      </c>
      <c r="F12" s="23">
        <v>4015676420</v>
      </c>
      <c r="G12" s="4">
        <v>1722476</v>
      </c>
      <c r="H12" s="4">
        <v>5082081744</v>
      </c>
    </row>
    <row r="13" spans="2:10" ht="12.95" customHeight="1" x14ac:dyDescent="0.2">
      <c r="B13" s="18" t="s">
        <v>236</v>
      </c>
      <c r="C13" s="4">
        <v>1695993</v>
      </c>
      <c r="D13" s="4">
        <v>1147344754</v>
      </c>
      <c r="E13" s="23">
        <v>60514</v>
      </c>
      <c r="F13" s="23">
        <v>4103270177</v>
      </c>
      <c r="G13" s="4">
        <v>1756507</v>
      </c>
      <c r="H13" s="4">
        <v>5250614931</v>
      </c>
    </row>
    <row r="14" spans="2:10" ht="12.95" customHeight="1" x14ac:dyDescent="0.2">
      <c r="B14" s="18" t="s">
        <v>237</v>
      </c>
      <c r="C14" s="4">
        <v>1707841</v>
      </c>
      <c r="D14" s="4">
        <v>1094389481</v>
      </c>
      <c r="E14" s="23">
        <v>57352</v>
      </c>
      <c r="F14" s="23">
        <v>4392587881</v>
      </c>
      <c r="G14" s="4">
        <v>1765193</v>
      </c>
      <c r="H14" s="4">
        <v>5486977362</v>
      </c>
    </row>
    <row r="15" spans="2:10" ht="12.95" customHeight="1" x14ac:dyDescent="0.2">
      <c r="B15" s="18" t="s">
        <v>238</v>
      </c>
      <c r="C15" s="4">
        <v>1684337</v>
      </c>
      <c r="D15" s="4">
        <v>1075228010</v>
      </c>
      <c r="E15" s="23">
        <v>55411</v>
      </c>
      <c r="F15" s="23">
        <v>4237454597</v>
      </c>
      <c r="G15" s="4">
        <v>1739748</v>
      </c>
      <c r="H15" s="4">
        <v>5312682607</v>
      </c>
    </row>
    <row r="16" spans="2:10" ht="12.95" customHeight="1" x14ac:dyDescent="0.2">
      <c r="B16" s="18" t="s">
        <v>239</v>
      </c>
      <c r="C16" s="4">
        <v>1696896</v>
      </c>
      <c r="D16" s="4">
        <v>1059528089</v>
      </c>
      <c r="E16" s="23">
        <v>63638</v>
      </c>
      <c r="F16" s="23">
        <v>3938109646</v>
      </c>
      <c r="G16" s="4">
        <v>1760534</v>
      </c>
      <c r="H16" s="4">
        <v>4997637735</v>
      </c>
    </row>
    <row r="17" spans="2:10" ht="12.95" customHeight="1" x14ac:dyDescent="0.2">
      <c r="B17" s="18" t="s">
        <v>240</v>
      </c>
      <c r="C17" s="4">
        <v>1719052</v>
      </c>
      <c r="D17" s="4">
        <v>1085619087</v>
      </c>
      <c r="E17" s="23">
        <v>55563</v>
      </c>
      <c r="F17" s="23">
        <v>3680674543</v>
      </c>
      <c r="G17" s="4">
        <v>1774615</v>
      </c>
      <c r="H17" s="4">
        <v>4766293630</v>
      </c>
    </row>
    <row r="18" spans="2:10" ht="12.95" customHeight="1" x14ac:dyDescent="0.2">
      <c r="B18" s="18" t="s">
        <v>241</v>
      </c>
      <c r="C18" s="4">
        <v>1748038</v>
      </c>
      <c r="D18" s="4">
        <v>1149374113</v>
      </c>
      <c r="E18" s="23">
        <v>53956</v>
      </c>
      <c r="F18" s="23">
        <v>3956583015</v>
      </c>
      <c r="G18" s="4">
        <v>1801994</v>
      </c>
      <c r="H18" s="4">
        <v>5105957128</v>
      </c>
    </row>
    <row r="19" spans="2:10" ht="12.95" customHeight="1" x14ac:dyDescent="0.2">
      <c r="B19" s="9" t="s">
        <v>242</v>
      </c>
      <c r="C19" s="10">
        <f t="shared" ref="C19:H19" si="0">SUM(C7:C18)</f>
        <v>19937195</v>
      </c>
      <c r="D19" s="10">
        <f t="shared" si="0"/>
        <v>12793920694</v>
      </c>
      <c r="E19" s="28">
        <f t="shared" si="0"/>
        <v>648612</v>
      </c>
      <c r="F19" s="28">
        <f t="shared" si="0"/>
        <v>45921420781</v>
      </c>
      <c r="G19" s="10">
        <f t="shared" si="0"/>
        <v>20585807</v>
      </c>
      <c r="H19" s="10">
        <f t="shared" si="0"/>
        <v>58715341475</v>
      </c>
    </row>
    <row r="20" spans="2:10" ht="12.95" customHeight="1" x14ac:dyDescent="0.2">
      <c r="B20" s="18" t="s">
        <v>243</v>
      </c>
      <c r="C20" s="4"/>
      <c r="D20" s="4"/>
      <c r="E20" s="4"/>
      <c r="F20" s="4"/>
      <c r="G20" s="4"/>
      <c r="H20" s="4"/>
      <c r="I20" s="44"/>
      <c r="J20" s="44"/>
    </row>
    <row r="21" spans="2:10" ht="12.95" customHeight="1" x14ac:dyDescent="0.2">
      <c r="C21" s="4"/>
      <c r="D21" s="4"/>
      <c r="E21" s="4"/>
      <c r="F21" s="4"/>
      <c r="G21" s="4"/>
      <c r="H21" s="4"/>
      <c r="I21" s="44"/>
      <c r="J21" s="44"/>
    </row>
    <row r="22" spans="2:10" ht="12.95" customHeight="1" x14ac:dyDescent="0.2">
      <c r="B22" s="16" t="s">
        <v>805</v>
      </c>
      <c r="C22" s="4"/>
      <c r="D22" s="4"/>
      <c r="E22" s="4"/>
      <c r="F22" s="4"/>
      <c r="G22" s="4"/>
      <c r="H22" s="4"/>
    </row>
    <row r="23" spans="2:10" ht="12.95" customHeight="1" x14ac:dyDescent="0.2">
      <c r="B23" s="17" t="s">
        <v>806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43" spans="2:8" ht="12.95" customHeight="1" x14ac:dyDescent="0.2">
      <c r="B43" s="5" t="s">
        <v>780</v>
      </c>
    </row>
    <row r="45" spans="2:8" ht="12.95" customHeight="1" x14ac:dyDescent="0.2">
      <c r="B45" s="16" t="s">
        <v>807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65" spans="2:2" ht="12.95" customHeight="1" x14ac:dyDescent="0.2">
      <c r="B65" s="5" t="s">
        <v>780</v>
      </c>
    </row>
    <row r="67" spans="2:2" ht="12.95" customHeight="1" x14ac:dyDescent="0.2">
      <c r="B67" s="16" t="s">
        <v>808</v>
      </c>
    </row>
    <row r="87" spans="2:2" ht="12.95" customHeight="1" x14ac:dyDescent="0.2">
      <c r="B87" s="5" t="s">
        <v>780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showGridLines="0" zoomScale="140" zoomScaleNormal="140" workbookViewId="0">
      <selection activeCell="B22" sqref="B22"/>
    </sheetView>
  </sheetViews>
  <sheetFormatPr defaultColWidth="9.33203125" defaultRowHeight="12.95" customHeight="1" x14ac:dyDescent="0.2"/>
  <cols>
    <col min="1" max="1" width="2.83203125" style="6" customWidth="1"/>
    <col min="2" max="2" width="22.6640625" style="6" customWidth="1"/>
    <col min="3" max="3" width="19.33203125" style="6" customWidth="1"/>
    <col min="4" max="4" width="20.83203125" style="6" customWidth="1"/>
    <col min="5" max="5" width="18.33203125" style="6" customWidth="1"/>
    <col min="6" max="6" width="20.33203125" style="6" customWidth="1"/>
    <col min="7" max="7" width="19.33203125" style="6" customWidth="1"/>
    <col min="8" max="8" width="23" style="6" customWidth="1"/>
    <col min="9" max="16384" width="9.33203125" style="6"/>
  </cols>
  <sheetData>
    <row r="2" spans="2:12" ht="15.75" x14ac:dyDescent="0.25">
      <c r="B2" s="14" t="s">
        <v>244</v>
      </c>
    </row>
    <row r="5" spans="2:12" ht="12.95" customHeight="1" x14ac:dyDescent="0.2">
      <c r="B5" s="97" t="s">
        <v>245</v>
      </c>
      <c r="C5" s="95" t="s">
        <v>246</v>
      </c>
      <c r="D5" s="95"/>
      <c r="E5" s="96" t="s">
        <v>247</v>
      </c>
      <c r="F5" s="96"/>
      <c r="G5" s="95" t="s">
        <v>248</v>
      </c>
      <c r="H5" s="95"/>
    </row>
    <row r="6" spans="2:12" ht="22.5" x14ac:dyDescent="0.2">
      <c r="B6" s="98"/>
      <c r="C6" s="15" t="s">
        <v>249</v>
      </c>
      <c r="D6" s="15" t="s">
        <v>250</v>
      </c>
      <c r="E6" s="27" t="s">
        <v>251</v>
      </c>
      <c r="F6" s="27" t="s">
        <v>252</v>
      </c>
      <c r="G6" s="15" t="s">
        <v>253</v>
      </c>
      <c r="H6" s="15" t="s">
        <v>254</v>
      </c>
    </row>
    <row r="7" spans="2:12" ht="12.95" customHeight="1" x14ac:dyDescent="0.2">
      <c r="B7" s="18" t="s">
        <v>255</v>
      </c>
      <c r="C7" s="4">
        <v>171</v>
      </c>
      <c r="D7" s="4">
        <v>1799100</v>
      </c>
      <c r="E7" s="23">
        <v>1508</v>
      </c>
      <c r="F7" s="23">
        <v>1256890259</v>
      </c>
      <c r="G7" s="4">
        <v>1679</v>
      </c>
      <c r="H7" s="4">
        <v>1258689359</v>
      </c>
      <c r="K7" s="46"/>
      <c r="L7" s="46"/>
    </row>
    <row r="8" spans="2:12" ht="12.95" customHeight="1" x14ac:dyDescent="0.2">
      <c r="B8" s="18" t="s">
        <v>256</v>
      </c>
      <c r="C8" s="4">
        <v>139</v>
      </c>
      <c r="D8" s="4">
        <v>3613488</v>
      </c>
      <c r="E8" s="23">
        <v>1743</v>
      </c>
      <c r="F8" s="23">
        <v>1124263687</v>
      </c>
      <c r="G8" s="4">
        <v>1882</v>
      </c>
      <c r="H8" s="4">
        <v>1127877175</v>
      </c>
      <c r="K8" s="46"/>
      <c r="L8" s="46"/>
    </row>
    <row r="9" spans="2:12" ht="12.95" customHeight="1" x14ac:dyDescent="0.2">
      <c r="B9" s="18" t="s">
        <v>257</v>
      </c>
      <c r="C9" s="4">
        <v>145</v>
      </c>
      <c r="D9" s="4">
        <v>1451453</v>
      </c>
      <c r="E9" s="23">
        <v>1813</v>
      </c>
      <c r="F9" s="23">
        <v>1285030637</v>
      </c>
      <c r="G9" s="4">
        <v>1958</v>
      </c>
      <c r="H9" s="4">
        <v>1286482090</v>
      </c>
      <c r="K9" s="46"/>
      <c r="L9" s="46"/>
    </row>
    <row r="10" spans="2:12" ht="12.95" customHeight="1" x14ac:dyDescent="0.2">
      <c r="B10" s="18" t="s">
        <v>258</v>
      </c>
      <c r="C10" s="4">
        <v>132</v>
      </c>
      <c r="D10" s="4">
        <v>1246102</v>
      </c>
      <c r="E10" s="23">
        <v>1955</v>
      </c>
      <c r="F10" s="23">
        <v>1182466696</v>
      </c>
      <c r="G10" s="4">
        <v>2087</v>
      </c>
      <c r="H10" s="4">
        <v>1183712798</v>
      </c>
      <c r="K10" s="46"/>
      <c r="L10" s="46"/>
    </row>
    <row r="11" spans="2:12" ht="12.95" customHeight="1" x14ac:dyDescent="0.2">
      <c r="B11" s="18" t="s">
        <v>259</v>
      </c>
      <c r="C11" s="4">
        <v>121</v>
      </c>
      <c r="D11" s="4">
        <v>1446688</v>
      </c>
      <c r="E11" s="23">
        <v>1981</v>
      </c>
      <c r="F11" s="23">
        <v>1336699817</v>
      </c>
      <c r="G11" s="4">
        <v>2102</v>
      </c>
      <c r="H11" s="4">
        <v>1338146505</v>
      </c>
    </row>
    <row r="12" spans="2:12" ht="12.95" customHeight="1" x14ac:dyDescent="0.2">
      <c r="B12" s="18" t="s">
        <v>260</v>
      </c>
      <c r="C12" s="4">
        <v>168</v>
      </c>
      <c r="D12" s="4">
        <v>1376209</v>
      </c>
      <c r="E12" s="23">
        <v>2046</v>
      </c>
      <c r="F12" s="23">
        <v>1355712174</v>
      </c>
      <c r="G12" s="4">
        <v>2214</v>
      </c>
      <c r="H12" s="4">
        <v>1357088383</v>
      </c>
    </row>
    <row r="13" spans="2:12" ht="12.95" customHeight="1" x14ac:dyDescent="0.2">
      <c r="B13" s="18" t="s">
        <v>261</v>
      </c>
      <c r="C13" s="4">
        <v>168</v>
      </c>
      <c r="D13" s="4">
        <v>1994373</v>
      </c>
      <c r="E13" s="23">
        <v>2304</v>
      </c>
      <c r="F13" s="23">
        <v>1508564157</v>
      </c>
      <c r="G13" s="4">
        <v>2472</v>
      </c>
      <c r="H13" s="4">
        <v>1510558530</v>
      </c>
    </row>
    <row r="14" spans="2:12" ht="12.95" customHeight="1" x14ac:dyDescent="0.2">
      <c r="B14" s="18" t="s">
        <v>262</v>
      </c>
      <c r="C14" s="4">
        <v>169</v>
      </c>
      <c r="D14" s="47">
        <v>8718631</v>
      </c>
      <c r="E14" s="23">
        <v>2118</v>
      </c>
      <c r="F14" s="23">
        <v>1421371854</v>
      </c>
      <c r="G14" s="4">
        <v>2287</v>
      </c>
      <c r="H14" s="4">
        <v>1430090485</v>
      </c>
    </row>
    <row r="15" spans="2:12" ht="12.95" customHeight="1" x14ac:dyDescent="0.2">
      <c r="B15" s="18" t="s">
        <v>263</v>
      </c>
      <c r="C15" s="4">
        <v>158</v>
      </c>
      <c r="D15" s="4">
        <v>2126198</v>
      </c>
      <c r="E15" s="23">
        <v>2205</v>
      </c>
      <c r="F15" s="23">
        <v>1856549057</v>
      </c>
      <c r="G15" s="4">
        <v>2363</v>
      </c>
      <c r="H15" s="4">
        <v>1858675255</v>
      </c>
    </row>
    <row r="16" spans="2:12" ht="12.95" customHeight="1" x14ac:dyDescent="0.2">
      <c r="B16" s="18" t="s">
        <v>264</v>
      </c>
      <c r="C16" s="4">
        <v>161</v>
      </c>
      <c r="D16" s="4">
        <v>1307423</v>
      </c>
      <c r="E16" s="23">
        <v>2195</v>
      </c>
      <c r="F16" s="23">
        <v>1430711732</v>
      </c>
      <c r="G16" s="4">
        <v>2356</v>
      </c>
      <c r="H16" s="4">
        <v>1432019155</v>
      </c>
    </row>
    <row r="17" spans="2:10" ht="12.95" customHeight="1" x14ac:dyDescent="0.2">
      <c r="B17" s="18" t="s">
        <v>265</v>
      </c>
      <c r="C17" s="4">
        <v>179</v>
      </c>
      <c r="D17" s="4">
        <v>1497948</v>
      </c>
      <c r="E17" s="23">
        <v>2141</v>
      </c>
      <c r="F17" s="23">
        <v>1584094865</v>
      </c>
      <c r="G17" s="4">
        <v>2320</v>
      </c>
      <c r="H17" s="4">
        <v>1585592813</v>
      </c>
    </row>
    <row r="18" spans="2:10" ht="12.95" customHeight="1" x14ac:dyDescent="0.2">
      <c r="B18" s="18" t="s">
        <v>266</v>
      </c>
      <c r="C18" s="4">
        <v>171</v>
      </c>
      <c r="D18" s="4">
        <v>1276262</v>
      </c>
      <c r="E18" s="23">
        <v>2230</v>
      </c>
      <c r="F18" s="23">
        <v>1579657265</v>
      </c>
      <c r="G18" s="4">
        <v>2401</v>
      </c>
      <c r="H18" s="4">
        <v>1580933527</v>
      </c>
    </row>
    <row r="19" spans="2:10" ht="12.95" customHeight="1" x14ac:dyDescent="0.2">
      <c r="B19" s="9" t="s">
        <v>267</v>
      </c>
      <c r="C19" s="10">
        <f t="shared" ref="C19:H19" si="0">SUM(C7:C18)</f>
        <v>1882</v>
      </c>
      <c r="D19" s="10">
        <f t="shared" si="0"/>
        <v>27853875</v>
      </c>
      <c r="E19" s="28">
        <f t="shared" si="0"/>
        <v>24239</v>
      </c>
      <c r="F19" s="28">
        <f t="shared" si="0"/>
        <v>16922012200</v>
      </c>
      <c r="G19" s="10">
        <f t="shared" si="0"/>
        <v>26121</v>
      </c>
      <c r="H19" s="10">
        <f t="shared" si="0"/>
        <v>16949866075</v>
      </c>
    </row>
    <row r="20" spans="2:10" ht="12.95" customHeight="1" x14ac:dyDescent="0.2">
      <c r="B20" s="18" t="s">
        <v>268</v>
      </c>
      <c r="C20" s="4"/>
      <c r="D20" s="4"/>
      <c r="E20" s="4"/>
      <c r="F20" s="4"/>
      <c r="G20" s="4"/>
      <c r="H20" s="4"/>
      <c r="I20" s="45"/>
      <c r="J20" s="45"/>
    </row>
    <row r="21" spans="2:10" ht="12.95" customHeight="1" x14ac:dyDescent="0.2">
      <c r="C21" s="4"/>
      <c r="D21" s="4"/>
      <c r="E21" s="4"/>
      <c r="F21" s="4"/>
      <c r="G21" s="4"/>
      <c r="H21" s="4"/>
      <c r="I21" s="45"/>
      <c r="J21" s="45"/>
    </row>
    <row r="22" spans="2:10" ht="12.95" customHeight="1" x14ac:dyDescent="0.2">
      <c r="B22" s="26" t="s">
        <v>809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43" spans="2:2" ht="12.95" customHeight="1" x14ac:dyDescent="0.2">
      <c r="B43" s="6" t="s">
        <v>780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7"/>
  <sheetViews>
    <sheetView showGridLines="0" zoomScale="130" zoomScaleNormal="130" workbookViewId="0">
      <selection activeCell="B22" sqref="B22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269</v>
      </c>
    </row>
    <row r="3" spans="2:8" ht="12.95" customHeight="1" x14ac:dyDescent="0.2">
      <c r="B3" s="6" t="s">
        <v>270</v>
      </c>
    </row>
    <row r="5" spans="2:8" ht="12.95" customHeight="1" x14ac:dyDescent="0.2">
      <c r="B5" s="97" t="s">
        <v>271</v>
      </c>
      <c r="C5" s="95" t="s">
        <v>272</v>
      </c>
      <c r="D5" s="95"/>
      <c r="E5" s="96" t="s">
        <v>273</v>
      </c>
      <c r="F5" s="96"/>
      <c r="G5" s="95" t="s">
        <v>274</v>
      </c>
      <c r="H5" s="95"/>
    </row>
    <row r="6" spans="2:8" ht="33.75" x14ac:dyDescent="0.2">
      <c r="B6" s="98"/>
      <c r="C6" s="15" t="s">
        <v>275</v>
      </c>
      <c r="D6" s="15" t="s">
        <v>276</v>
      </c>
      <c r="E6" s="27" t="s">
        <v>277</v>
      </c>
      <c r="F6" s="27" t="s">
        <v>278</v>
      </c>
      <c r="G6" s="15" t="s">
        <v>279</v>
      </c>
      <c r="H6" s="15" t="s">
        <v>280</v>
      </c>
    </row>
    <row r="7" spans="2:8" ht="12.95" customHeight="1" x14ac:dyDescent="0.2">
      <c r="B7" s="18" t="s">
        <v>281</v>
      </c>
      <c r="C7" s="4">
        <v>12967</v>
      </c>
      <c r="D7" s="4">
        <v>354444922</v>
      </c>
      <c r="E7" s="23">
        <v>228105</v>
      </c>
      <c r="F7" s="23">
        <v>13021756828</v>
      </c>
      <c r="G7" s="4">
        <v>241072</v>
      </c>
      <c r="H7" s="4">
        <v>13376201750</v>
      </c>
    </row>
    <row r="8" spans="2:8" ht="12.95" customHeight="1" x14ac:dyDescent="0.2">
      <c r="B8" s="18" t="s">
        <v>282</v>
      </c>
      <c r="C8" s="4">
        <v>15299</v>
      </c>
      <c r="D8" s="4">
        <v>356275490</v>
      </c>
      <c r="E8" s="23">
        <v>243994</v>
      </c>
      <c r="F8" s="23">
        <v>14690681331</v>
      </c>
      <c r="G8" s="4">
        <v>259293</v>
      </c>
      <c r="H8" s="4">
        <v>15046956821</v>
      </c>
    </row>
    <row r="9" spans="2:8" ht="12.95" customHeight="1" x14ac:dyDescent="0.2">
      <c r="B9" s="18" t="s">
        <v>283</v>
      </c>
      <c r="C9" s="4">
        <v>14587</v>
      </c>
      <c r="D9" s="4">
        <v>373219417</v>
      </c>
      <c r="E9" s="23">
        <v>256712</v>
      </c>
      <c r="F9" s="23">
        <v>14859236893</v>
      </c>
      <c r="G9" s="4">
        <v>271299</v>
      </c>
      <c r="H9" s="4">
        <v>15232456310</v>
      </c>
    </row>
    <row r="10" spans="2:8" ht="12.95" customHeight="1" x14ac:dyDescent="0.2">
      <c r="B10" s="18" t="s">
        <v>284</v>
      </c>
      <c r="C10" s="4">
        <v>13464</v>
      </c>
      <c r="D10" s="4">
        <v>323976456</v>
      </c>
      <c r="E10" s="23">
        <v>259480</v>
      </c>
      <c r="F10" s="23">
        <v>14457810046</v>
      </c>
      <c r="G10" s="4">
        <v>272944</v>
      </c>
      <c r="H10" s="4">
        <v>14781786502</v>
      </c>
    </row>
    <row r="11" spans="2:8" ht="12.95" customHeight="1" x14ac:dyDescent="0.2">
      <c r="B11" s="18" t="s">
        <v>285</v>
      </c>
      <c r="C11" s="4">
        <v>14242</v>
      </c>
      <c r="D11" s="4">
        <v>344843767</v>
      </c>
      <c r="E11" s="23">
        <v>263775</v>
      </c>
      <c r="F11" s="23">
        <v>15087351766</v>
      </c>
      <c r="G11" s="4">
        <v>278017</v>
      </c>
      <c r="H11" s="4">
        <v>15432195533</v>
      </c>
    </row>
    <row r="12" spans="2:8" ht="12.95" customHeight="1" x14ac:dyDescent="0.2">
      <c r="B12" s="18" t="s">
        <v>286</v>
      </c>
      <c r="C12" s="4">
        <v>16024</v>
      </c>
      <c r="D12" s="47">
        <v>410736676</v>
      </c>
      <c r="E12" s="23">
        <v>268886</v>
      </c>
      <c r="F12" s="23">
        <v>17566811815</v>
      </c>
      <c r="G12" s="4">
        <v>284910</v>
      </c>
      <c r="H12" s="4">
        <v>17977548491</v>
      </c>
    </row>
    <row r="13" spans="2:8" ht="12.95" customHeight="1" x14ac:dyDescent="0.2">
      <c r="B13" s="18" t="s">
        <v>287</v>
      </c>
      <c r="C13" s="4">
        <v>15317</v>
      </c>
      <c r="D13" s="4">
        <v>398666283</v>
      </c>
      <c r="E13" s="23">
        <v>264776</v>
      </c>
      <c r="F13" s="23">
        <v>16195572461</v>
      </c>
      <c r="G13" s="4">
        <v>280093</v>
      </c>
      <c r="H13" s="4">
        <v>16594238744</v>
      </c>
    </row>
    <row r="14" spans="2:8" ht="12.95" customHeight="1" x14ac:dyDescent="0.2">
      <c r="B14" s="18" t="s">
        <v>288</v>
      </c>
      <c r="C14" s="4">
        <v>16812</v>
      </c>
      <c r="D14" s="47">
        <v>464876018</v>
      </c>
      <c r="E14" s="23">
        <v>255789</v>
      </c>
      <c r="F14" s="23">
        <v>16237621152</v>
      </c>
      <c r="G14" s="4">
        <v>272601</v>
      </c>
      <c r="H14" s="4">
        <v>16702497170</v>
      </c>
    </row>
    <row r="15" spans="2:8" ht="12.95" customHeight="1" x14ac:dyDescent="0.2">
      <c r="B15" s="18" t="s">
        <v>289</v>
      </c>
      <c r="C15" s="4">
        <v>17538</v>
      </c>
      <c r="D15" s="4">
        <v>404650032</v>
      </c>
      <c r="E15" s="23">
        <v>267900</v>
      </c>
      <c r="F15" s="23">
        <v>15937039116</v>
      </c>
      <c r="G15" s="4">
        <v>285438</v>
      </c>
      <c r="H15" s="4">
        <v>16341689148</v>
      </c>
    </row>
    <row r="16" spans="2:8" ht="12.95" customHeight="1" x14ac:dyDescent="0.2">
      <c r="B16" s="18" t="s">
        <v>290</v>
      </c>
      <c r="C16" s="4">
        <v>16879</v>
      </c>
      <c r="D16" s="4">
        <v>423234551</v>
      </c>
      <c r="E16" s="23">
        <v>264394</v>
      </c>
      <c r="F16" s="23">
        <v>14025448814</v>
      </c>
      <c r="G16" s="4">
        <v>281273</v>
      </c>
      <c r="H16" s="4">
        <v>14448683365</v>
      </c>
    </row>
    <row r="17" spans="2:10" ht="12.95" customHeight="1" x14ac:dyDescent="0.2">
      <c r="B17" s="18" t="s">
        <v>291</v>
      </c>
      <c r="C17" s="4">
        <v>16259</v>
      </c>
      <c r="D17" s="4">
        <v>482708187</v>
      </c>
      <c r="E17" s="23">
        <v>266896</v>
      </c>
      <c r="F17" s="23">
        <v>14538570338</v>
      </c>
      <c r="G17" s="4">
        <v>283155</v>
      </c>
      <c r="H17" s="4">
        <v>15021278525</v>
      </c>
    </row>
    <row r="18" spans="2:10" ht="12.95" customHeight="1" x14ac:dyDescent="0.2">
      <c r="B18" s="18" t="s">
        <v>292</v>
      </c>
      <c r="C18" s="4">
        <v>16955</v>
      </c>
      <c r="D18" s="4">
        <v>413473834</v>
      </c>
      <c r="E18" s="23">
        <v>263283</v>
      </c>
      <c r="F18" s="23">
        <v>18366444256</v>
      </c>
      <c r="G18" s="4">
        <v>280238</v>
      </c>
      <c r="H18" s="4">
        <v>18779918090</v>
      </c>
    </row>
    <row r="19" spans="2:10" ht="12.95" customHeight="1" x14ac:dyDescent="0.2">
      <c r="B19" s="9" t="s">
        <v>293</v>
      </c>
      <c r="C19" s="10">
        <f t="shared" ref="C19:H19" si="0">SUM(C7:C18)</f>
        <v>186343</v>
      </c>
      <c r="D19" s="10">
        <f t="shared" si="0"/>
        <v>4751105633</v>
      </c>
      <c r="E19" s="28">
        <f t="shared" si="0"/>
        <v>3103990</v>
      </c>
      <c r="F19" s="28">
        <f t="shared" si="0"/>
        <v>184984344816</v>
      </c>
      <c r="G19" s="10">
        <f t="shared" si="0"/>
        <v>3290333</v>
      </c>
      <c r="H19" s="10">
        <f t="shared" si="0"/>
        <v>189735450449</v>
      </c>
    </row>
    <row r="20" spans="2:10" ht="12.95" customHeight="1" x14ac:dyDescent="0.2">
      <c r="B20" s="18" t="s">
        <v>294</v>
      </c>
      <c r="C20" s="4"/>
      <c r="D20" s="4"/>
      <c r="E20" s="4"/>
      <c r="F20" s="4"/>
      <c r="G20" s="4"/>
      <c r="H20" s="4"/>
      <c r="I20" s="45"/>
      <c r="J20" s="45"/>
    </row>
    <row r="21" spans="2:10" ht="12.95" customHeight="1" x14ac:dyDescent="0.2">
      <c r="C21" s="4"/>
      <c r="D21" s="4"/>
      <c r="E21" s="4"/>
      <c r="F21" s="4"/>
      <c r="G21" s="4"/>
      <c r="H21" s="4"/>
      <c r="I21" s="45"/>
      <c r="J21" s="45"/>
    </row>
    <row r="22" spans="2:10" ht="12.95" customHeight="1" x14ac:dyDescent="0.2">
      <c r="B22" s="26" t="s">
        <v>810</v>
      </c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B42" s="6" t="s">
        <v>780</v>
      </c>
      <c r="C42" s="4"/>
      <c r="D42" s="4"/>
      <c r="E42" s="4"/>
      <c r="F42" s="4"/>
      <c r="G42" s="4"/>
      <c r="H42" s="4"/>
    </row>
    <row r="45" spans="2:8" ht="12.95" customHeight="1" x14ac:dyDescent="0.2">
      <c r="B45" s="26" t="s">
        <v>811</v>
      </c>
    </row>
    <row r="46" spans="2:8" ht="12.95" customHeight="1" x14ac:dyDescent="0.2">
      <c r="G46" s="6" t="s">
        <v>295</v>
      </c>
    </row>
    <row r="65" spans="2:2" ht="12.95" customHeight="1" x14ac:dyDescent="0.2">
      <c r="B65" s="6" t="s">
        <v>780</v>
      </c>
    </row>
    <row r="66" spans="2:2" ht="12.95" customHeight="1" x14ac:dyDescent="0.2">
      <c r="B66" s="26" t="s">
        <v>812</v>
      </c>
    </row>
    <row r="87" spans="2:2" ht="12.95" customHeight="1" x14ac:dyDescent="0.2">
      <c r="B87" s="6" t="s">
        <v>780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C66"/>
  <sheetViews>
    <sheetView showGridLines="0" zoomScale="120" zoomScaleNormal="120" workbookViewId="0">
      <selection activeCell="B13" sqref="B13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3" ht="15.75" x14ac:dyDescent="0.25">
      <c r="B2" s="14" t="s">
        <v>296</v>
      </c>
    </row>
    <row r="5" spans="2:3" ht="33.75" x14ac:dyDescent="0.2">
      <c r="B5" s="8" t="s">
        <v>297</v>
      </c>
      <c r="C5" s="15" t="s">
        <v>298</v>
      </c>
    </row>
    <row r="6" spans="2:3" ht="12.95" customHeight="1" x14ac:dyDescent="0.2">
      <c r="B6" s="6" t="s">
        <v>299</v>
      </c>
      <c r="C6" s="1">
        <v>0.92720000000000002</v>
      </c>
    </row>
    <row r="7" spans="2:3" ht="12.95" customHeight="1" x14ac:dyDescent="0.2">
      <c r="B7" s="6" t="s">
        <v>300</v>
      </c>
      <c r="C7" s="1">
        <v>2.8299999999999999E-2</v>
      </c>
    </row>
    <row r="8" spans="2:3" ht="12.95" customHeight="1" x14ac:dyDescent="0.2">
      <c r="B8" s="6" t="s">
        <v>301</v>
      </c>
      <c r="C8" s="1">
        <v>6.7999999999999996E-3</v>
      </c>
    </row>
    <row r="9" spans="2:3" ht="12.95" customHeight="1" x14ac:dyDescent="0.2">
      <c r="B9" s="6" t="s">
        <v>302</v>
      </c>
      <c r="C9" s="1">
        <v>3.3999999999999998E-3</v>
      </c>
    </row>
    <row r="10" spans="2:3" ht="12.95" customHeight="1" x14ac:dyDescent="0.2">
      <c r="B10" s="20" t="s">
        <v>303</v>
      </c>
      <c r="C10" s="33">
        <v>3.4299999999999997E-2</v>
      </c>
    </row>
    <row r="11" spans="2:3" ht="12.95" customHeight="1" x14ac:dyDescent="0.2">
      <c r="B11" s="18" t="s">
        <v>304</v>
      </c>
      <c r="C11" s="1"/>
    </row>
    <row r="12" spans="2:3" ht="12.95" customHeight="1" x14ac:dyDescent="0.2">
      <c r="C12" s="1"/>
    </row>
    <row r="13" spans="2:3" ht="12.95" customHeight="1" x14ac:dyDescent="0.2">
      <c r="B13" s="26" t="s">
        <v>813</v>
      </c>
    </row>
    <row r="33" spans="2:3" ht="12.95" customHeight="1" x14ac:dyDescent="0.2">
      <c r="B33" s="6" t="s">
        <v>780</v>
      </c>
    </row>
    <row r="35" spans="2:3" ht="15.75" x14ac:dyDescent="0.25">
      <c r="B35" s="14" t="s">
        <v>305</v>
      </c>
    </row>
    <row r="38" spans="2:3" ht="33.75" x14ac:dyDescent="0.2">
      <c r="B38" s="35" t="s">
        <v>306</v>
      </c>
      <c r="C38" s="15" t="s">
        <v>307</v>
      </c>
    </row>
    <row r="39" spans="2:3" ht="12.95" customHeight="1" x14ac:dyDescent="0.2">
      <c r="B39" s="6" t="s">
        <v>308</v>
      </c>
      <c r="C39" s="1">
        <v>0.85970000000000002</v>
      </c>
    </row>
    <row r="40" spans="2:3" ht="12.95" customHeight="1" x14ac:dyDescent="0.2">
      <c r="B40" s="6" t="s">
        <v>309</v>
      </c>
      <c r="C40" s="1">
        <v>0.1195</v>
      </c>
    </row>
    <row r="41" spans="2:3" ht="12.95" customHeight="1" x14ac:dyDescent="0.2">
      <c r="B41" s="42" t="s">
        <v>310</v>
      </c>
      <c r="C41" s="1">
        <v>6.4000000000000003E-3</v>
      </c>
    </row>
    <row r="42" spans="2:3" ht="12.95" customHeight="1" x14ac:dyDescent="0.2">
      <c r="B42" s="6" t="s">
        <v>311</v>
      </c>
      <c r="C42" s="1">
        <v>5.1000000000000004E-3</v>
      </c>
    </row>
    <row r="43" spans="2:3" ht="12.95" customHeight="1" x14ac:dyDescent="0.2">
      <c r="B43" s="20" t="s">
        <v>312</v>
      </c>
      <c r="C43" s="33">
        <v>9.2999999999999992E-3</v>
      </c>
    </row>
    <row r="44" spans="2:3" ht="12.95" customHeight="1" x14ac:dyDescent="0.2">
      <c r="B44" s="18" t="s">
        <v>313</v>
      </c>
    </row>
    <row r="46" spans="2:3" ht="12.95" customHeight="1" x14ac:dyDescent="0.2">
      <c r="B46" s="26" t="s">
        <v>814</v>
      </c>
    </row>
    <row r="66" spans="2:2" ht="12.95" customHeight="1" x14ac:dyDescent="0.2">
      <c r="B66" s="6" t="s">
        <v>780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showGridLines="0" zoomScale="140" zoomScaleNormal="140" workbookViewId="0">
      <selection activeCell="B22" sqref="B22"/>
    </sheetView>
  </sheetViews>
  <sheetFormatPr defaultColWidth="9.33203125" defaultRowHeight="12.95" customHeight="1" x14ac:dyDescent="0.2"/>
  <cols>
    <col min="1" max="1" width="2.83203125" style="6" customWidth="1"/>
    <col min="2" max="2" width="17.33203125" style="6" customWidth="1"/>
    <col min="3" max="3" width="16.5" style="6" customWidth="1"/>
    <col min="4" max="4" width="19.33203125" style="6" customWidth="1"/>
    <col min="5" max="5" width="17.33203125" style="6" customWidth="1"/>
    <col min="6" max="6" width="20.5" style="6" customWidth="1"/>
    <col min="7" max="7" width="16.1640625" style="6" customWidth="1"/>
    <col min="8" max="8" width="19.5" style="6" customWidth="1"/>
    <col min="9" max="16384" width="9.33203125" style="6"/>
  </cols>
  <sheetData>
    <row r="2" spans="2:8" ht="15.75" x14ac:dyDescent="0.25">
      <c r="B2" s="14" t="s">
        <v>314</v>
      </c>
    </row>
    <row r="5" spans="2:8" ht="12.95" customHeight="1" x14ac:dyDescent="0.2">
      <c r="B5" s="97" t="s">
        <v>315</v>
      </c>
      <c r="C5" s="95" t="s">
        <v>316</v>
      </c>
      <c r="D5" s="95"/>
      <c r="E5" s="96" t="s">
        <v>317</v>
      </c>
      <c r="F5" s="96"/>
      <c r="G5" s="95" t="s">
        <v>318</v>
      </c>
      <c r="H5" s="95"/>
    </row>
    <row r="6" spans="2:8" ht="33.75" x14ac:dyDescent="0.2">
      <c r="B6" s="98"/>
      <c r="C6" s="15" t="s">
        <v>319</v>
      </c>
      <c r="D6" s="15" t="s">
        <v>320</v>
      </c>
      <c r="E6" s="27" t="s">
        <v>321</v>
      </c>
      <c r="F6" s="27" t="s">
        <v>322</v>
      </c>
      <c r="G6" s="15" t="s">
        <v>323</v>
      </c>
      <c r="H6" s="15" t="s">
        <v>324</v>
      </c>
    </row>
    <row r="7" spans="2:8" ht="12.95" customHeight="1" x14ac:dyDescent="0.2">
      <c r="B7" s="18" t="s">
        <v>325</v>
      </c>
      <c r="C7" s="4">
        <v>6080</v>
      </c>
      <c r="D7" s="4">
        <v>33150789</v>
      </c>
      <c r="E7" s="23">
        <v>5242</v>
      </c>
      <c r="F7" s="23">
        <v>981521172</v>
      </c>
      <c r="G7" s="4">
        <v>11322</v>
      </c>
      <c r="H7" s="4">
        <v>1014671961</v>
      </c>
    </row>
    <row r="8" spans="2:8" ht="12.95" customHeight="1" x14ac:dyDescent="0.2">
      <c r="B8" s="18" t="s">
        <v>326</v>
      </c>
      <c r="C8" s="4">
        <v>2966</v>
      </c>
      <c r="D8" s="4">
        <v>30918656</v>
      </c>
      <c r="E8" s="23">
        <v>5510</v>
      </c>
      <c r="F8" s="23">
        <v>993947492</v>
      </c>
      <c r="G8" s="4">
        <v>8476</v>
      </c>
      <c r="H8" s="4">
        <v>1024866148</v>
      </c>
    </row>
    <row r="9" spans="2:8" ht="12.95" customHeight="1" x14ac:dyDescent="0.2">
      <c r="B9" s="18" t="s">
        <v>327</v>
      </c>
      <c r="C9" s="4">
        <v>3420</v>
      </c>
      <c r="D9" s="4">
        <v>25654465</v>
      </c>
      <c r="E9" s="23">
        <v>6388</v>
      </c>
      <c r="F9" s="23">
        <v>864701588</v>
      </c>
      <c r="G9" s="4">
        <v>9808</v>
      </c>
      <c r="H9" s="4">
        <v>890356053</v>
      </c>
    </row>
    <row r="10" spans="2:8" ht="12.95" customHeight="1" x14ac:dyDescent="0.2">
      <c r="B10" s="18" t="s">
        <v>328</v>
      </c>
      <c r="C10" s="4">
        <v>3082</v>
      </c>
      <c r="D10" s="4">
        <v>24891339</v>
      </c>
      <c r="E10" s="23">
        <v>6133</v>
      </c>
      <c r="F10" s="23">
        <v>884178438</v>
      </c>
      <c r="G10" s="4">
        <v>9215</v>
      </c>
      <c r="H10" s="4">
        <v>909069777</v>
      </c>
    </row>
    <row r="11" spans="2:8" ht="12.95" customHeight="1" x14ac:dyDescent="0.2">
      <c r="B11" s="18" t="s">
        <v>329</v>
      </c>
      <c r="C11" s="4">
        <v>3242</v>
      </c>
      <c r="D11" s="4">
        <v>37165743</v>
      </c>
      <c r="E11" s="23">
        <v>6747</v>
      </c>
      <c r="F11" s="23">
        <v>982562317</v>
      </c>
      <c r="G11" s="4">
        <v>9989</v>
      </c>
      <c r="H11" s="4">
        <v>1019728060</v>
      </c>
    </row>
    <row r="12" spans="2:8" ht="12.95" customHeight="1" x14ac:dyDescent="0.2">
      <c r="B12" s="18" t="s">
        <v>330</v>
      </c>
      <c r="C12" s="4">
        <v>3838</v>
      </c>
      <c r="D12" s="4">
        <v>46714541</v>
      </c>
      <c r="E12" s="23">
        <v>8120</v>
      </c>
      <c r="F12" s="23">
        <v>1363220045</v>
      </c>
      <c r="G12" s="4">
        <v>11958</v>
      </c>
      <c r="H12" s="4">
        <v>1409934586</v>
      </c>
    </row>
    <row r="13" spans="2:8" ht="12.95" customHeight="1" x14ac:dyDescent="0.2">
      <c r="B13" s="18" t="s">
        <v>331</v>
      </c>
      <c r="C13" s="4">
        <v>3393</v>
      </c>
      <c r="D13" s="4">
        <v>45924719</v>
      </c>
      <c r="E13" s="23">
        <v>7829</v>
      </c>
      <c r="F13" s="23">
        <v>1083047223</v>
      </c>
      <c r="G13" s="4">
        <v>11222</v>
      </c>
      <c r="H13" s="4">
        <v>1128971942</v>
      </c>
    </row>
    <row r="14" spans="2:8" ht="12.95" customHeight="1" x14ac:dyDescent="0.2">
      <c r="B14" s="18" t="s">
        <v>332</v>
      </c>
      <c r="C14" s="4">
        <v>3507</v>
      </c>
      <c r="D14" s="4">
        <v>43069859</v>
      </c>
      <c r="E14" s="23">
        <v>7694</v>
      </c>
      <c r="F14" s="23">
        <v>889630570</v>
      </c>
      <c r="G14" s="4">
        <v>11201</v>
      </c>
      <c r="H14" s="4">
        <v>932700429</v>
      </c>
    </row>
    <row r="15" spans="2:8" ht="12.95" customHeight="1" x14ac:dyDescent="0.2">
      <c r="B15" s="18" t="s">
        <v>333</v>
      </c>
      <c r="C15" s="4">
        <v>4941</v>
      </c>
      <c r="D15" s="4">
        <v>54721441</v>
      </c>
      <c r="E15" s="23">
        <v>8071</v>
      </c>
      <c r="F15" s="23">
        <v>1081093990</v>
      </c>
      <c r="G15" s="4">
        <v>13012</v>
      </c>
      <c r="H15" s="4">
        <v>1135815431</v>
      </c>
    </row>
    <row r="16" spans="2:8" ht="12.95" customHeight="1" x14ac:dyDescent="0.2">
      <c r="B16" s="18" t="s">
        <v>334</v>
      </c>
      <c r="C16" s="4">
        <v>5351</v>
      </c>
      <c r="D16" s="4">
        <v>39338509</v>
      </c>
      <c r="E16" s="23">
        <v>7740</v>
      </c>
      <c r="F16" s="23">
        <v>1009921118</v>
      </c>
      <c r="G16" s="4">
        <v>13091</v>
      </c>
      <c r="H16" s="4">
        <v>1049259627</v>
      </c>
    </row>
    <row r="17" spans="2:10" ht="12.95" customHeight="1" x14ac:dyDescent="0.2">
      <c r="B17" s="18" t="s">
        <v>335</v>
      </c>
      <c r="C17" s="4">
        <v>5684</v>
      </c>
      <c r="D17" s="4">
        <v>35584681</v>
      </c>
      <c r="E17" s="23">
        <v>7971</v>
      </c>
      <c r="F17" s="23">
        <v>900315003</v>
      </c>
      <c r="G17" s="4">
        <v>13655</v>
      </c>
      <c r="H17" s="4">
        <v>935899684</v>
      </c>
    </row>
    <row r="18" spans="2:10" ht="12.95" customHeight="1" x14ac:dyDescent="0.2">
      <c r="B18" s="18" t="s">
        <v>336</v>
      </c>
      <c r="C18" s="4">
        <v>6248</v>
      </c>
      <c r="D18" s="4">
        <v>46443763</v>
      </c>
      <c r="E18" s="23">
        <v>8175</v>
      </c>
      <c r="F18" s="23">
        <v>1295396836</v>
      </c>
      <c r="G18" s="4">
        <v>14423</v>
      </c>
      <c r="H18" s="4">
        <v>1341840599</v>
      </c>
    </row>
    <row r="19" spans="2:10" ht="12.95" customHeight="1" x14ac:dyDescent="0.2">
      <c r="B19" s="9" t="s">
        <v>337</v>
      </c>
      <c r="C19" s="10">
        <f t="shared" ref="C19:H19" si="0">SUM(C7:C18)</f>
        <v>51752</v>
      </c>
      <c r="D19" s="10">
        <f t="shared" si="0"/>
        <v>463578505</v>
      </c>
      <c r="E19" s="28">
        <f t="shared" si="0"/>
        <v>85620</v>
      </c>
      <c r="F19" s="28">
        <f t="shared" si="0"/>
        <v>12329535792</v>
      </c>
      <c r="G19" s="10">
        <f t="shared" si="0"/>
        <v>137372</v>
      </c>
      <c r="H19" s="10">
        <f t="shared" si="0"/>
        <v>12793114297</v>
      </c>
    </row>
    <row r="20" spans="2:10" ht="12.95" customHeight="1" x14ac:dyDescent="0.2">
      <c r="B20" s="18" t="s">
        <v>338</v>
      </c>
      <c r="C20" s="4"/>
      <c r="D20" s="4"/>
      <c r="E20" s="4"/>
      <c r="F20" s="4"/>
      <c r="G20" s="4"/>
      <c r="H20" s="4"/>
      <c r="I20" s="45"/>
      <c r="J20" s="45"/>
    </row>
    <row r="21" spans="2:10" ht="12.95" customHeight="1" x14ac:dyDescent="0.2">
      <c r="C21" s="4"/>
      <c r="D21" s="4"/>
      <c r="E21" s="4"/>
      <c r="F21" s="4"/>
      <c r="G21" s="4"/>
      <c r="H21" s="4"/>
      <c r="I21" s="45"/>
      <c r="J21" s="45"/>
    </row>
    <row r="22" spans="2:10" ht="12.95" customHeight="1" x14ac:dyDescent="0.2">
      <c r="B22" s="26" t="s">
        <v>815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42" spans="2:2" ht="12.95" customHeight="1" x14ac:dyDescent="0.2">
      <c r="B42" s="6" t="s">
        <v>780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3"/>
  <sheetViews>
    <sheetView showGridLines="0" zoomScale="130" zoomScaleNormal="130" workbookViewId="0">
      <selection activeCell="B23" sqref="B23"/>
    </sheetView>
  </sheetViews>
  <sheetFormatPr defaultColWidth="9.33203125" defaultRowHeight="12.95" customHeight="1" x14ac:dyDescent="0.2"/>
  <cols>
    <col min="1" max="1" width="2.83203125" style="29" customWidth="1"/>
    <col min="2" max="2" width="21.1640625" style="29" customWidth="1"/>
    <col min="3" max="3" width="20.6640625" style="29" customWidth="1"/>
    <col min="4" max="4" width="21.33203125" style="29" customWidth="1"/>
    <col min="5" max="5" width="17" style="29" customWidth="1"/>
    <col min="6" max="6" width="22.33203125" style="29" customWidth="1"/>
    <col min="7" max="7" width="19" style="29" customWidth="1"/>
    <col min="8" max="8" width="23" style="29" customWidth="1"/>
    <col min="9" max="16384" width="9.33203125" style="29"/>
  </cols>
  <sheetData>
    <row r="2" spans="2:8" ht="15.75" x14ac:dyDescent="0.25">
      <c r="B2" s="30" t="s">
        <v>339</v>
      </c>
    </row>
    <row r="3" spans="2:8" ht="12.95" customHeight="1" x14ac:dyDescent="0.2">
      <c r="B3" s="29" t="s">
        <v>340</v>
      </c>
    </row>
    <row r="4" spans="2:8" ht="12.95" customHeight="1" x14ac:dyDescent="0.2">
      <c r="E4" s="46"/>
      <c r="F4" s="46"/>
    </row>
    <row r="6" spans="2:8" ht="12.95" customHeight="1" x14ac:dyDescent="0.2">
      <c r="B6" s="48"/>
      <c r="C6" s="95" t="s">
        <v>341</v>
      </c>
      <c r="D6" s="95"/>
      <c r="E6" s="96" t="s">
        <v>342</v>
      </c>
      <c r="F6" s="96"/>
      <c r="G6" s="95" t="s">
        <v>343</v>
      </c>
      <c r="H6" s="95"/>
    </row>
    <row r="7" spans="2:8" ht="33.75" x14ac:dyDescent="0.2">
      <c r="B7" s="48" t="s">
        <v>344</v>
      </c>
      <c r="C7" s="31" t="s">
        <v>345</v>
      </c>
      <c r="D7" s="31" t="s">
        <v>346</v>
      </c>
      <c r="E7" s="34" t="s">
        <v>347</v>
      </c>
      <c r="F7" s="34" t="s">
        <v>348</v>
      </c>
      <c r="G7" s="31" t="s">
        <v>349</v>
      </c>
      <c r="H7" s="31" t="s">
        <v>350</v>
      </c>
    </row>
    <row r="8" spans="2:8" ht="12.95" customHeight="1" x14ac:dyDescent="0.2">
      <c r="B8" s="18" t="s">
        <v>351</v>
      </c>
      <c r="C8" s="4">
        <v>232022</v>
      </c>
      <c r="D8" s="4">
        <v>1726516873</v>
      </c>
      <c r="E8" s="23">
        <v>89513</v>
      </c>
      <c r="F8" s="23">
        <v>10448476709</v>
      </c>
      <c r="G8" s="4">
        <v>321535</v>
      </c>
      <c r="H8" s="4">
        <v>12174993582</v>
      </c>
    </row>
    <row r="9" spans="2:8" ht="12.95" customHeight="1" x14ac:dyDescent="0.2">
      <c r="B9" s="18" t="s">
        <v>352</v>
      </c>
      <c r="C9" s="4">
        <v>267736</v>
      </c>
      <c r="D9" s="4">
        <v>1966811288</v>
      </c>
      <c r="E9" s="23">
        <v>104569</v>
      </c>
      <c r="F9" s="23">
        <v>11745173027</v>
      </c>
      <c r="G9" s="4">
        <v>372305</v>
      </c>
      <c r="H9" s="4">
        <v>13711984315</v>
      </c>
    </row>
    <row r="10" spans="2:8" ht="12.95" customHeight="1" x14ac:dyDescent="0.2">
      <c r="B10" s="18" t="s">
        <v>353</v>
      </c>
      <c r="C10" s="4">
        <v>248096</v>
      </c>
      <c r="D10" s="4">
        <v>2094568631</v>
      </c>
      <c r="E10" s="23">
        <v>116867</v>
      </c>
      <c r="F10" s="23">
        <v>12324836398</v>
      </c>
      <c r="G10" s="4">
        <v>364963</v>
      </c>
      <c r="H10" s="4">
        <v>14419405029</v>
      </c>
    </row>
    <row r="11" spans="2:8" ht="12.95" customHeight="1" x14ac:dyDescent="0.2">
      <c r="B11" s="18" t="s">
        <v>354</v>
      </c>
      <c r="C11" s="4">
        <v>300497</v>
      </c>
      <c r="D11" s="4">
        <v>2117179551</v>
      </c>
      <c r="E11" s="23">
        <v>123263</v>
      </c>
      <c r="F11" s="23">
        <v>14148584190</v>
      </c>
      <c r="G11" s="4">
        <v>423760</v>
      </c>
      <c r="H11" s="4">
        <v>16265763741</v>
      </c>
    </row>
    <row r="12" spans="2:8" ht="12.95" customHeight="1" x14ac:dyDescent="0.2">
      <c r="B12" s="18" t="s">
        <v>355</v>
      </c>
      <c r="C12" s="4">
        <v>281883</v>
      </c>
      <c r="D12" s="4">
        <v>2175097392</v>
      </c>
      <c r="E12" s="23">
        <v>132384</v>
      </c>
      <c r="F12" s="23">
        <v>14227192395</v>
      </c>
      <c r="G12" s="4">
        <v>414267</v>
      </c>
      <c r="H12" s="4">
        <v>16402289787</v>
      </c>
    </row>
    <row r="13" spans="2:8" ht="12.95" customHeight="1" x14ac:dyDescent="0.2">
      <c r="B13" s="18" t="s">
        <v>356</v>
      </c>
      <c r="C13" s="4">
        <v>313631</v>
      </c>
      <c r="D13" s="47">
        <v>2402546023</v>
      </c>
      <c r="E13" s="23">
        <v>143856</v>
      </c>
      <c r="F13" s="23">
        <v>14001386552</v>
      </c>
      <c r="G13" s="4">
        <v>457487</v>
      </c>
      <c r="H13" s="4">
        <v>16403932575</v>
      </c>
    </row>
    <row r="14" spans="2:8" ht="12.95" customHeight="1" x14ac:dyDescent="0.2">
      <c r="B14" s="18" t="s">
        <v>357</v>
      </c>
      <c r="C14" s="4">
        <v>334980</v>
      </c>
      <c r="D14" s="4">
        <v>2425700016</v>
      </c>
      <c r="E14" s="23">
        <v>142929</v>
      </c>
      <c r="F14" s="23">
        <v>13529597293</v>
      </c>
      <c r="G14" s="4">
        <v>477909</v>
      </c>
      <c r="H14" s="4">
        <v>15955297309</v>
      </c>
    </row>
    <row r="15" spans="2:8" ht="12.95" customHeight="1" x14ac:dyDescent="0.2">
      <c r="B15" s="18" t="s">
        <v>358</v>
      </c>
      <c r="C15" s="4">
        <v>369523</v>
      </c>
      <c r="D15" s="4">
        <v>2369034138</v>
      </c>
      <c r="E15" s="23">
        <v>136017</v>
      </c>
      <c r="F15" s="23">
        <v>12268626954</v>
      </c>
      <c r="G15" s="4">
        <v>505540</v>
      </c>
      <c r="H15" s="4">
        <v>14637661092</v>
      </c>
    </row>
    <row r="16" spans="2:8" ht="12.95" customHeight="1" x14ac:dyDescent="0.2">
      <c r="B16" s="18" t="s">
        <v>359</v>
      </c>
      <c r="C16" s="4">
        <v>323843</v>
      </c>
      <c r="D16" s="4">
        <v>2389258219</v>
      </c>
      <c r="E16" s="23">
        <v>123703</v>
      </c>
      <c r="F16" s="23">
        <v>12637980770</v>
      </c>
      <c r="G16" s="4">
        <v>447546</v>
      </c>
      <c r="H16" s="4">
        <v>15027238989</v>
      </c>
    </row>
    <row r="17" spans="2:10" ht="12.95" customHeight="1" x14ac:dyDescent="0.2">
      <c r="B17" s="18" t="s">
        <v>360</v>
      </c>
      <c r="C17" s="4">
        <v>286412</v>
      </c>
      <c r="D17" s="4">
        <v>2288276031</v>
      </c>
      <c r="E17" s="23">
        <v>116589</v>
      </c>
      <c r="F17" s="23">
        <v>12803381591</v>
      </c>
      <c r="G17" s="4">
        <v>403001</v>
      </c>
      <c r="H17" s="4">
        <v>15091657622</v>
      </c>
    </row>
    <row r="18" spans="2:10" ht="12.95" customHeight="1" x14ac:dyDescent="0.2">
      <c r="B18" s="18" t="s">
        <v>361</v>
      </c>
      <c r="C18" s="4">
        <v>295300</v>
      </c>
      <c r="D18" s="4">
        <v>2232520068</v>
      </c>
      <c r="E18" s="23">
        <v>118777</v>
      </c>
      <c r="F18" s="23">
        <v>14055887506</v>
      </c>
      <c r="G18" s="4">
        <v>414077</v>
      </c>
      <c r="H18" s="4">
        <v>16288407574</v>
      </c>
    </row>
    <row r="19" spans="2:10" ht="12.95" customHeight="1" x14ac:dyDescent="0.2">
      <c r="B19" s="18" t="s">
        <v>362</v>
      </c>
      <c r="C19" s="4">
        <v>315296</v>
      </c>
      <c r="D19" s="4">
        <v>2535779834</v>
      </c>
      <c r="E19" s="23">
        <v>118457</v>
      </c>
      <c r="F19" s="23">
        <v>14949484651</v>
      </c>
      <c r="G19" s="4">
        <v>433753</v>
      </c>
      <c r="H19" s="4">
        <v>17485264485</v>
      </c>
    </row>
    <row r="20" spans="2:10" ht="12.95" customHeight="1" x14ac:dyDescent="0.2">
      <c r="B20" s="9" t="s">
        <v>363</v>
      </c>
      <c r="C20" s="10">
        <f t="shared" ref="C20:G20" si="0">SUM(C8:C19)</f>
        <v>3569219</v>
      </c>
      <c r="D20" s="10">
        <f>SUM(D8:D19)</f>
        <v>26723288064</v>
      </c>
      <c r="E20" s="28">
        <f t="shared" si="0"/>
        <v>1466924</v>
      </c>
      <c r="F20" s="28">
        <f t="shared" si="0"/>
        <v>157140608036</v>
      </c>
      <c r="G20" s="10">
        <f t="shared" si="0"/>
        <v>5036143</v>
      </c>
      <c r="H20" s="10">
        <f>SUM(H8:H19)</f>
        <v>183863896100</v>
      </c>
    </row>
    <row r="21" spans="2:10" ht="12.95" customHeight="1" x14ac:dyDescent="0.2">
      <c r="B21" s="18" t="s">
        <v>364</v>
      </c>
      <c r="C21" s="4"/>
      <c r="D21" s="4"/>
      <c r="E21" s="4"/>
      <c r="F21" s="4"/>
      <c r="G21" s="4"/>
      <c r="H21" s="4"/>
      <c r="I21" s="45"/>
      <c r="J21" s="45"/>
    </row>
    <row r="22" spans="2:10" ht="12.95" customHeight="1" x14ac:dyDescent="0.2">
      <c r="C22" s="4"/>
      <c r="D22" s="4"/>
      <c r="E22" s="4"/>
      <c r="F22" s="4"/>
      <c r="G22" s="4"/>
      <c r="H22" s="4"/>
      <c r="I22" s="45"/>
      <c r="J22" s="45"/>
    </row>
    <row r="23" spans="2:10" ht="12.95" customHeight="1" x14ac:dyDescent="0.2">
      <c r="B23" s="32" t="s">
        <v>816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43" spans="2:2" ht="12.95" customHeight="1" x14ac:dyDescent="0.2">
      <c r="B43" s="29" t="s">
        <v>780</v>
      </c>
    </row>
  </sheetData>
  <mergeCells count="3">
    <mergeCell ref="C6:D6"/>
    <mergeCell ref="E6:F6"/>
    <mergeCell ref="G6:H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C68"/>
  <sheetViews>
    <sheetView showGridLines="0" zoomScale="140" zoomScaleNormal="140" workbookViewId="0">
      <selection activeCell="I28" sqref="I28"/>
    </sheetView>
  </sheetViews>
  <sheetFormatPr defaultColWidth="9.33203125" defaultRowHeight="12.95" customHeight="1" x14ac:dyDescent="0.2"/>
  <cols>
    <col min="1" max="1" width="2.83203125" style="29" customWidth="1"/>
    <col min="2" max="2" width="26.33203125" style="29" customWidth="1"/>
    <col min="3" max="3" width="36" style="29" customWidth="1"/>
    <col min="4" max="16384" width="9.33203125" style="29"/>
  </cols>
  <sheetData>
    <row r="2" spans="2:3" ht="15.75" x14ac:dyDescent="0.25">
      <c r="B2" s="30" t="s">
        <v>365</v>
      </c>
    </row>
    <row r="5" spans="2:3" ht="33.75" x14ac:dyDescent="0.2">
      <c r="B5" s="8" t="s">
        <v>366</v>
      </c>
      <c r="C5" s="31" t="s">
        <v>367</v>
      </c>
    </row>
    <row r="6" spans="2:3" ht="12.95" customHeight="1" x14ac:dyDescent="0.2">
      <c r="B6" s="18" t="s">
        <v>368</v>
      </c>
      <c r="C6" s="1">
        <v>0.94369999999999998</v>
      </c>
    </row>
    <row r="7" spans="2:3" ht="12.95" customHeight="1" x14ac:dyDescent="0.2">
      <c r="B7" s="18" t="s">
        <v>369</v>
      </c>
      <c r="C7" s="1">
        <v>3.3000000000000002E-2</v>
      </c>
    </row>
    <row r="8" spans="2:3" ht="12.95" customHeight="1" x14ac:dyDescent="0.2">
      <c r="B8" s="18" t="s">
        <v>370</v>
      </c>
      <c r="C8" s="1">
        <v>9.2999999999999992E-3</v>
      </c>
    </row>
    <row r="9" spans="2:3" ht="12.95" customHeight="1" x14ac:dyDescent="0.2">
      <c r="B9" s="25" t="s">
        <v>371</v>
      </c>
      <c r="C9" s="33">
        <v>1.4E-2</v>
      </c>
    </row>
    <row r="10" spans="2:3" ht="12.95" customHeight="1" x14ac:dyDescent="0.2">
      <c r="B10" s="18" t="s">
        <v>372</v>
      </c>
      <c r="C10" s="1"/>
    </row>
    <row r="12" spans="2:3" ht="12.95" customHeight="1" x14ac:dyDescent="0.2">
      <c r="B12" s="32" t="s">
        <v>817</v>
      </c>
    </row>
    <row r="13" spans="2:3" s="37" customFormat="1" ht="12.95" customHeight="1" x14ac:dyDescent="0.2">
      <c r="B13" s="38"/>
    </row>
    <row r="14" spans="2:3" s="37" customFormat="1" ht="12.95" customHeight="1" x14ac:dyDescent="0.2">
      <c r="B14" s="38"/>
    </row>
    <row r="15" spans="2:3" s="37" customFormat="1" ht="12.95" customHeight="1" x14ac:dyDescent="0.2">
      <c r="B15" s="38"/>
    </row>
    <row r="16" spans="2:3" s="37" customFormat="1" ht="12.95" customHeight="1" x14ac:dyDescent="0.2">
      <c r="B16" s="38"/>
    </row>
    <row r="32" spans="2:2" ht="12.95" customHeight="1" x14ac:dyDescent="0.2">
      <c r="B32" s="29" t="s">
        <v>780</v>
      </c>
    </row>
    <row r="38" spans="2:3" ht="15.75" x14ac:dyDescent="0.25">
      <c r="B38" s="30" t="s">
        <v>373</v>
      </c>
    </row>
    <row r="41" spans="2:3" ht="33.75" x14ac:dyDescent="0.2">
      <c r="B41" s="8" t="s">
        <v>374</v>
      </c>
      <c r="C41" s="31" t="s">
        <v>375</v>
      </c>
    </row>
    <row r="42" spans="2:3" ht="12.95" customHeight="1" x14ac:dyDescent="0.2">
      <c r="B42" s="18" t="s">
        <v>376</v>
      </c>
      <c r="C42" s="1">
        <v>0.8478</v>
      </c>
    </row>
    <row r="43" spans="2:3" ht="12.95" customHeight="1" x14ac:dyDescent="0.2">
      <c r="B43" s="18" t="s">
        <v>377</v>
      </c>
      <c r="C43" s="1">
        <v>0.12670000000000001</v>
      </c>
    </row>
    <row r="44" spans="2:3" ht="12.95" customHeight="1" x14ac:dyDescent="0.2">
      <c r="B44" s="18" t="s">
        <v>378</v>
      </c>
      <c r="C44" s="1">
        <v>5.1999999999999998E-3</v>
      </c>
    </row>
    <row r="45" spans="2:3" ht="12.95" customHeight="1" x14ac:dyDescent="0.2">
      <c r="B45" s="25" t="s">
        <v>379</v>
      </c>
      <c r="C45" s="33">
        <v>2.0299999999999999E-2</v>
      </c>
    </row>
    <row r="46" spans="2:3" ht="12.95" customHeight="1" x14ac:dyDescent="0.2">
      <c r="B46" s="18" t="s">
        <v>380</v>
      </c>
      <c r="C46" s="1"/>
    </row>
    <row r="48" spans="2:3" ht="12.95" customHeight="1" x14ac:dyDescent="0.2">
      <c r="B48" s="32" t="s">
        <v>818</v>
      </c>
    </row>
    <row r="68" spans="2:2" ht="12.95" customHeight="1" x14ac:dyDescent="0.2">
      <c r="B68" s="29" t="s">
        <v>780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showGridLines="0" zoomScale="140" zoomScaleNormal="140" workbookViewId="0">
      <selection activeCell="B40" sqref="B40"/>
    </sheetView>
  </sheetViews>
  <sheetFormatPr defaultColWidth="9.33203125" defaultRowHeight="12.95" customHeight="1" x14ac:dyDescent="0.2"/>
  <cols>
    <col min="1" max="1" width="2.83203125" style="49" customWidth="1"/>
    <col min="2" max="2" width="23.1640625" style="49" customWidth="1"/>
    <col min="3" max="3" width="19.1640625" style="49" customWidth="1"/>
    <col min="4" max="4" width="22.33203125" style="49" customWidth="1"/>
    <col min="5" max="7" width="9.33203125" style="49"/>
    <col min="8" max="8" width="14.33203125" style="49" customWidth="1"/>
    <col min="9" max="9" width="16" style="49" customWidth="1"/>
    <col min="10" max="16384" width="9.33203125" style="49"/>
  </cols>
  <sheetData>
    <row r="2" spans="2:9" ht="12.95" customHeight="1" x14ac:dyDescent="0.25">
      <c r="B2" s="50" t="s">
        <v>381</v>
      </c>
    </row>
    <row r="3" spans="2:9" ht="12.95" customHeight="1" x14ac:dyDescent="0.25">
      <c r="B3" s="50"/>
    </row>
    <row r="5" spans="2:9" ht="25.5" customHeight="1" x14ac:dyDescent="0.2">
      <c r="B5" s="51" t="s">
        <v>382</v>
      </c>
      <c r="C5" s="31" t="s">
        <v>383</v>
      </c>
      <c r="D5" s="31" t="s">
        <v>384</v>
      </c>
      <c r="H5" s="90"/>
      <c r="I5" s="90"/>
    </row>
    <row r="6" spans="2:9" ht="12.95" customHeight="1" x14ac:dyDescent="0.2">
      <c r="B6" s="18" t="s">
        <v>385</v>
      </c>
      <c r="C6" s="4">
        <v>2139117</v>
      </c>
      <c r="D6" s="4">
        <v>482746900</v>
      </c>
    </row>
    <row r="7" spans="2:9" ht="12.95" customHeight="1" x14ac:dyDescent="0.2">
      <c r="B7" s="18" t="s">
        <v>386</v>
      </c>
      <c r="C7" s="4">
        <v>2217642</v>
      </c>
      <c r="D7" s="4">
        <v>524855780</v>
      </c>
    </row>
    <row r="8" spans="2:9" ht="12.95" customHeight="1" x14ac:dyDescent="0.2">
      <c r="B8" s="18" t="s">
        <v>387</v>
      </c>
      <c r="C8" s="4">
        <v>2182620</v>
      </c>
      <c r="D8" s="4">
        <v>492965107</v>
      </c>
      <c r="H8" s="4"/>
      <c r="I8" s="4"/>
    </row>
    <row r="9" spans="2:9" ht="12.95" customHeight="1" x14ac:dyDescent="0.2">
      <c r="B9" s="18" t="s">
        <v>388</v>
      </c>
      <c r="C9" s="4">
        <v>2331781</v>
      </c>
      <c r="D9" s="4">
        <v>514438543</v>
      </c>
    </row>
    <row r="10" spans="2:9" ht="12.95" customHeight="1" x14ac:dyDescent="0.2">
      <c r="B10" s="18" t="s">
        <v>389</v>
      </c>
      <c r="C10" s="4">
        <v>2323630</v>
      </c>
      <c r="D10" s="4">
        <v>498424614</v>
      </c>
      <c r="G10" s="4"/>
      <c r="H10" s="4"/>
    </row>
    <row r="11" spans="2:9" ht="12.95" customHeight="1" x14ac:dyDescent="0.2">
      <c r="B11" s="18" t="s">
        <v>390</v>
      </c>
      <c r="C11" s="4">
        <v>2312793</v>
      </c>
      <c r="D11" s="4">
        <v>489799250</v>
      </c>
      <c r="H11" s="1"/>
      <c r="I11" s="1"/>
    </row>
    <row r="12" spans="2:9" ht="12.95" customHeight="1" x14ac:dyDescent="0.2">
      <c r="B12" s="18" t="s">
        <v>391</v>
      </c>
      <c r="C12" s="4">
        <v>2300225</v>
      </c>
      <c r="D12" s="4">
        <v>508014438</v>
      </c>
    </row>
    <row r="13" spans="2:9" ht="12.95" customHeight="1" x14ac:dyDescent="0.2">
      <c r="B13" s="18" t="s">
        <v>392</v>
      </c>
      <c r="C13" s="4">
        <v>2298713</v>
      </c>
      <c r="D13" s="4">
        <v>534471756</v>
      </c>
    </row>
    <row r="14" spans="2:9" ht="12.95" customHeight="1" x14ac:dyDescent="0.2">
      <c r="B14" s="18" t="s">
        <v>393</v>
      </c>
      <c r="C14" s="4">
        <v>2321107</v>
      </c>
      <c r="D14" s="4">
        <v>497591095</v>
      </c>
    </row>
    <row r="15" spans="2:9" ht="12.95" customHeight="1" x14ac:dyDescent="0.2">
      <c r="B15" s="18" t="s">
        <v>394</v>
      </c>
      <c r="C15" s="4">
        <v>2383034</v>
      </c>
      <c r="D15" s="4">
        <v>482690156</v>
      </c>
    </row>
    <row r="16" spans="2:9" ht="12.95" customHeight="1" x14ac:dyDescent="0.2">
      <c r="B16" s="18" t="s">
        <v>395</v>
      </c>
      <c r="C16" s="4">
        <v>2272320</v>
      </c>
      <c r="D16" s="4">
        <v>473478441</v>
      </c>
    </row>
    <row r="17" spans="2:4" ht="12.95" customHeight="1" x14ac:dyDescent="0.2">
      <c r="B17" s="18" t="s">
        <v>396</v>
      </c>
      <c r="C17" s="4">
        <v>2305145</v>
      </c>
      <c r="D17" s="4">
        <v>499967796</v>
      </c>
    </row>
    <row r="18" spans="2:4" ht="12.95" customHeight="1" x14ac:dyDescent="0.2">
      <c r="B18" s="9" t="s">
        <v>397</v>
      </c>
      <c r="C18" s="10">
        <f>SUM(C6:C17)</f>
        <v>27388127</v>
      </c>
      <c r="D18" s="10">
        <f>SUM(D6:D17)</f>
        <v>5999443876</v>
      </c>
    </row>
    <row r="19" spans="2:4" ht="12.95" customHeight="1" x14ac:dyDescent="0.2">
      <c r="B19" s="18" t="s">
        <v>398</v>
      </c>
    </row>
    <row r="21" spans="2:4" ht="12.95" customHeight="1" x14ac:dyDescent="0.2">
      <c r="B21" s="52" t="s">
        <v>819</v>
      </c>
      <c r="C21" s="4"/>
      <c r="D21" s="4"/>
    </row>
    <row r="23" spans="2:4" ht="12.95" customHeight="1" x14ac:dyDescent="0.2">
      <c r="D23" s="4"/>
    </row>
    <row r="40" spans="2:2" ht="12.95" customHeight="1" x14ac:dyDescent="0.2">
      <c r="B40" s="49" t="s">
        <v>820</v>
      </c>
    </row>
  </sheetData>
  <mergeCells count="1">
    <mergeCell ref="H5:I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showGridLines="0" topLeftCell="A22" zoomScale="140" zoomScaleNormal="140" workbookViewId="0">
      <selection activeCell="B23" sqref="B23"/>
    </sheetView>
  </sheetViews>
  <sheetFormatPr defaultColWidth="9.33203125" defaultRowHeight="12.95" customHeight="1" x14ac:dyDescent="0.2"/>
  <cols>
    <col min="1" max="1" width="2.83203125" style="49" customWidth="1"/>
    <col min="2" max="2" width="20.33203125" style="49" customWidth="1"/>
    <col min="3" max="3" width="14.83203125" style="49" customWidth="1"/>
    <col min="4" max="4" width="19.5" style="49" customWidth="1"/>
    <col min="5" max="16384" width="9.33203125" style="49"/>
  </cols>
  <sheetData>
    <row r="2" spans="2:13" ht="15.75" x14ac:dyDescent="0.25">
      <c r="B2" s="50" t="s">
        <v>399</v>
      </c>
    </row>
    <row r="3" spans="2:13" ht="12.95" customHeight="1" x14ac:dyDescent="0.2">
      <c r="B3" s="49" t="s">
        <v>400</v>
      </c>
    </row>
    <row r="6" spans="2:13" ht="12.95" customHeight="1" x14ac:dyDescent="0.2">
      <c r="B6" s="99" t="s">
        <v>401</v>
      </c>
      <c r="C6" s="95" t="s">
        <v>402</v>
      </c>
      <c r="D6" s="95"/>
    </row>
    <row r="7" spans="2:13" ht="21" customHeight="1" x14ac:dyDescent="0.2">
      <c r="B7" s="100"/>
      <c r="C7" s="31" t="s">
        <v>403</v>
      </c>
      <c r="D7" s="31" t="s">
        <v>404</v>
      </c>
      <c r="G7" s="53"/>
      <c r="H7" s="53"/>
      <c r="I7" s="53"/>
      <c r="J7" s="53"/>
      <c r="K7" s="53"/>
      <c r="L7" s="53"/>
      <c r="M7" s="53"/>
    </row>
    <row r="8" spans="2:13" ht="12.95" customHeight="1" x14ac:dyDescent="0.2">
      <c r="B8" s="18" t="s">
        <v>405</v>
      </c>
      <c r="C8" s="4">
        <v>8510</v>
      </c>
      <c r="D8" s="4">
        <v>12155204</v>
      </c>
    </row>
    <row r="9" spans="2:13" ht="12.95" customHeight="1" x14ac:dyDescent="0.2">
      <c r="B9" s="18" t="s">
        <v>406</v>
      </c>
      <c r="C9" s="4">
        <v>9586</v>
      </c>
      <c r="D9" s="4">
        <v>13286548</v>
      </c>
    </row>
    <row r="10" spans="2:13" ht="12.95" customHeight="1" x14ac:dyDescent="0.2">
      <c r="B10" s="18" t="s">
        <v>407</v>
      </c>
      <c r="C10" s="4">
        <v>10260</v>
      </c>
      <c r="D10" s="4">
        <v>14202163</v>
      </c>
    </row>
    <row r="11" spans="2:13" ht="12.95" customHeight="1" x14ac:dyDescent="0.2">
      <c r="B11" s="18" t="s">
        <v>408</v>
      </c>
      <c r="C11" s="4">
        <v>10258</v>
      </c>
      <c r="D11" s="4">
        <v>14338587</v>
      </c>
    </row>
    <row r="12" spans="2:13" ht="12.95" customHeight="1" x14ac:dyDescent="0.2">
      <c r="B12" s="18" t="s">
        <v>409</v>
      </c>
      <c r="C12" s="4">
        <v>10465</v>
      </c>
      <c r="D12" s="4">
        <v>14743706</v>
      </c>
    </row>
    <row r="13" spans="2:13" ht="12.95" customHeight="1" x14ac:dyDescent="0.2">
      <c r="B13" s="18" t="s">
        <v>410</v>
      </c>
      <c r="C13" s="4">
        <v>11404</v>
      </c>
      <c r="D13" s="4">
        <v>16744973</v>
      </c>
    </row>
    <row r="14" spans="2:13" ht="12.95" customHeight="1" x14ac:dyDescent="0.2">
      <c r="B14" s="18" t="s">
        <v>411</v>
      </c>
      <c r="C14" s="4">
        <v>11800</v>
      </c>
      <c r="D14" s="4">
        <v>18237279</v>
      </c>
    </row>
    <row r="15" spans="2:13" ht="12.95" customHeight="1" x14ac:dyDescent="0.2">
      <c r="B15" s="18" t="s">
        <v>412</v>
      </c>
      <c r="C15" s="4">
        <v>11933</v>
      </c>
      <c r="D15" s="4">
        <v>18633542</v>
      </c>
    </row>
    <row r="16" spans="2:13" ht="12.95" customHeight="1" x14ac:dyDescent="0.2">
      <c r="B16" s="18" t="s">
        <v>413</v>
      </c>
      <c r="C16" s="4">
        <v>10578</v>
      </c>
      <c r="D16" s="4">
        <v>16075570</v>
      </c>
    </row>
    <row r="17" spans="2:4" ht="12.95" customHeight="1" x14ac:dyDescent="0.2">
      <c r="B17" s="18" t="s">
        <v>414</v>
      </c>
      <c r="C17" s="4">
        <v>10156</v>
      </c>
      <c r="D17" s="4">
        <v>15187864</v>
      </c>
    </row>
    <row r="18" spans="2:4" ht="12.95" customHeight="1" x14ac:dyDescent="0.2">
      <c r="B18" s="18" t="s">
        <v>415</v>
      </c>
      <c r="C18" s="4">
        <v>9723</v>
      </c>
      <c r="D18" s="4">
        <v>14829325</v>
      </c>
    </row>
    <row r="19" spans="2:4" ht="12.95" customHeight="1" x14ac:dyDescent="0.2">
      <c r="B19" s="18" t="s">
        <v>416</v>
      </c>
      <c r="C19" s="4">
        <v>11065</v>
      </c>
      <c r="D19" s="4">
        <v>15742637</v>
      </c>
    </row>
    <row r="20" spans="2:4" ht="12.95" customHeight="1" x14ac:dyDescent="0.2">
      <c r="B20" s="9" t="s">
        <v>417</v>
      </c>
      <c r="C20" s="10">
        <f>SUM(C8:C19)</f>
        <v>125738</v>
      </c>
      <c r="D20" s="10">
        <f>SUM(D8:D19)</f>
        <v>184177398</v>
      </c>
    </row>
    <row r="21" spans="2:4" ht="12.95" customHeight="1" x14ac:dyDescent="0.2">
      <c r="B21" s="18" t="s">
        <v>418</v>
      </c>
    </row>
    <row r="22" spans="2:4" ht="12.95" customHeight="1" x14ac:dyDescent="0.2">
      <c r="C22" s="4"/>
      <c r="D22" s="54"/>
    </row>
    <row r="23" spans="2:4" ht="12.95" customHeight="1" x14ac:dyDescent="0.2">
      <c r="B23" s="52" t="s">
        <v>821</v>
      </c>
      <c r="C23" s="4"/>
      <c r="D23" s="55"/>
    </row>
    <row r="25" spans="2:4" ht="12.95" customHeight="1" x14ac:dyDescent="0.2">
      <c r="D25" s="55"/>
    </row>
    <row r="42" spans="2:2" ht="12.95" customHeight="1" x14ac:dyDescent="0.2">
      <c r="B42" s="49" t="s">
        <v>780</v>
      </c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90"/>
  <sheetViews>
    <sheetView showGridLines="0" workbookViewId="0">
      <selection activeCell="K34" sqref="K34"/>
    </sheetView>
  </sheetViews>
  <sheetFormatPr defaultColWidth="9.33203125" defaultRowHeight="12.95" customHeight="1" x14ac:dyDescent="0.2"/>
  <cols>
    <col min="1" max="1" width="2.83203125" style="5" customWidth="1"/>
    <col min="2" max="9" width="9.33203125" style="5"/>
    <col min="10" max="10" width="19.33203125" style="5" customWidth="1"/>
    <col min="11" max="11" width="51.5" style="5" customWidth="1"/>
    <col min="12" max="12" width="15" style="5" customWidth="1"/>
    <col min="13" max="13" width="9.33203125" style="5"/>
    <col min="14" max="14" width="22.1640625" style="5" customWidth="1"/>
    <col min="15" max="16384" width="9.33203125" style="5"/>
  </cols>
  <sheetData>
    <row r="2" spans="2:15" ht="12.95" customHeight="1" x14ac:dyDescent="0.2">
      <c r="B2" s="16" t="s">
        <v>781</v>
      </c>
      <c r="K2" s="8" t="s">
        <v>28</v>
      </c>
      <c r="L2" s="7" t="s">
        <v>29</v>
      </c>
      <c r="M2" s="7" t="s">
        <v>30</v>
      </c>
      <c r="N2" s="7" t="s">
        <v>31</v>
      </c>
      <c r="O2" s="7" t="s">
        <v>32</v>
      </c>
    </row>
    <row r="3" spans="2:15" ht="12.95" customHeight="1" x14ac:dyDescent="0.2">
      <c r="K3" s="5" t="s">
        <v>33</v>
      </c>
      <c r="L3" s="4" t="s">
        <v>34</v>
      </c>
      <c r="M3" s="4" t="s">
        <v>35</v>
      </c>
      <c r="N3" s="4" t="s">
        <v>36</v>
      </c>
      <c r="O3" s="4" t="s">
        <v>37</v>
      </c>
    </row>
    <row r="4" spans="2:15" ht="12.95" customHeight="1" x14ac:dyDescent="0.2">
      <c r="K4" s="5" t="s">
        <v>38</v>
      </c>
      <c r="L4" s="40">
        <v>277234713</v>
      </c>
      <c r="M4" s="1">
        <f>L4/L9</f>
        <v>0.7943664038494096</v>
      </c>
      <c r="N4" s="40">
        <v>1736785606080</v>
      </c>
      <c r="O4" s="1">
        <f>N4/N9</f>
        <v>0.95512844364146698</v>
      </c>
    </row>
    <row r="5" spans="2:15" ht="12.95" customHeight="1" x14ac:dyDescent="0.2">
      <c r="K5" s="5" t="s">
        <v>39</v>
      </c>
      <c r="L5" s="40">
        <v>20649375</v>
      </c>
      <c r="M5" s="1">
        <f>L5/L9</f>
        <v>5.9167084752795376E-2</v>
      </c>
      <c r="N5" s="40">
        <v>58887690843</v>
      </c>
      <c r="O5" s="1">
        <f>N5/N9</f>
        <v>3.2384715941688708E-2</v>
      </c>
    </row>
    <row r="6" spans="2:15" ht="12.95" customHeight="1" x14ac:dyDescent="0.2">
      <c r="K6" s="5" t="s">
        <v>40</v>
      </c>
      <c r="L6" s="40">
        <v>26438070</v>
      </c>
      <c r="M6" s="1">
        <v>7.5600000000000001E-2</v>
      </c>
      <c r="N6" s="40">
        <v>5822302225</v>
      </c>
      <c r="O6" s="1">
        <f>N6/N9</f>
        <v>3.2019187878497115E-3</v>
      </c>
    </row>
    <row r="7" spans="2:15" ht="12.95" customHeight="1" x14ac:dyDescent="0.2">
      <c r="K7" s="5" t="s">
        <v>41</v>
      </c>
      <c r="L7" s="40">
        <v>24553159</v>
      </c>
      <c r="M7" s="1">
        <f>L7/L9</f>
        <v>7.0352678446774328E-2</v>
      </c>
      <c r="N7" s="40">
        <v>16699330099</v>
      </c>
      <c r="O7" s="1">
        <f>N7/N9</f>
        <v>9.1836350505649488E-3</v>
      </c>
    </row>
    <row r="8" spans="2:15" ht="12.95" customHeight="1" x14ac:dyDescent="0.2">
      <c r="K8" s="5" t="s">
        <v>42</v>
      </c>
      <c r="L8" s="40">
        <v>125738</v>
      </c>
      <c r="M8" s="1">
        <f>L8/L9</f>
        <v>3.6027971319456327E-4</v>
      </c>
      <c r="N8" s="40">
        <v>184177398</v>
      </c>
      <c r="O8" s="1">
        <f>N8/N9</f>
        <v>1.0128657842963037E-4</v>
      </c>
    </row>
    <row r="9" spans="2:15" ht="12.95" customHeight="1" x14ac:dyDescent="0.2">
      <c r="K9" s="11" t="s">
        <v>43</v>
      </c>
      <c r="L9" s="12">
        <f>SUM(L4:L8)</f>
        <v>349001055</v>
      </c>
      <c r="M9" s="13">
        <v>1</v>
      </c>
      <c r="N9" s="12">
        <f>SUM(N4:N8)</f>
        <v>1818379106645</v>
      </c>
      <c r="O9" s="13">
        <v>1</v>
      </c>
    </row>
    <row r="10" spans="2:15" ht="12.95" customHeight="1" x14ac:dyDescent="0.2">
      <c r="K10" s="5" t="s">
        <v>44</v>
      </c>
      <c r="L10" s="4"/>
      <c r="M10" s="4"/>
      <c r="N10" s="4"/>
      <c r="O10" s="4"/>
    </row>
    <row r="11" spans="2:15" ht="12.95" customHeight="1" x14ac:dyDescent="0.2">
      <c r="K11" s="5" t="s">
        <v>45</v>
      </c>
      <c r="L11" s="40">
        <v>3323803</v>
      </c>
      <c r="M11" s="1">
        <f>L11/L15</f>
        <v>0.37779216493992307</v>
      </c>
      <c r="N11" s="40">
        <v>213098491508</v>
      </c>
      <c r="O11" s="1">
        <f>N11/N15</f>
        <v>0.50017606721684127</v>
      </c>
    </row>
    <row r="12" spans="2:15" ht="12.95" customHeight="1" x14ac:dyDescent="0.2">
      <c r="K12" s="5" t="s">
        <v>46</v>
      </c>
      <c r="L12" s="40">
        <v>5207524</v>
      </c>
      <c r="M12" s="1">
        <f>L12/L15</f>
        <v>0.59190083345391042</v>
      </c>
      <c r="N12" s="40">
        <v>212391839018</v>
      </c>
      <c r="O12" s="1">
        <f>N12/N15</f>
        <v>0.498517441382205</v>
      </c>
    </row>
    <row r="13" spans="2:15" ht="12.95" customHeight="1" x14ac:dyDescent="0.2">
      <c r="K13" s="5" t="s">
        <v>47</v>
      </c>
      <c r="L13" s="40">
        <v>7389</v>
      </c>
      <c r="M13" s="1">
        <f>L13/L15</f>
        <v>8.3985311606647305E-4</v>
      </c>
      <c r="N13" s="40">
        <v>18559238</v>
      </c>
      <c r="O13" s="1">
        <v>1E-4</v>
      </c>
    </row>
    <row r="14" spans="2:15" ht="12.95" customHeight="1" x14ac:dyDescent="0.2">
      <c r="K14" s="5" t="s">
        <v>48</v>
      </c>
      <c r="L14" s="40">
        <v>259251</v>
      </c>
      <c r="M14" s="1">
        <f>L14/L15</f>
        <v>2.9467148490100042E-2</v>
      </c>
      <c r="N14" s="40">
        <v>538067448</v>
      </c>
      <c r="O14" s="1">
        <v>1.1999999999999999E-3</v>
      </c>
    </row>
    <row r="15" spans="2:15" ht="12.95" customHeight="1" x14ac:dyDescent="0.2">
      <c r="K15" s="11" t="s">
        <v>49</v>
      </c>
      <c r="L15" s="12">
        <f>SUM(L11:L14)</f>
        <v>8797967</v>
      </c>
      <c r="M15" s="13">
        <v>1</v>
      </c>
      <c r="N15" s="12">
        <f>SUM(N11:N14)</f>
        <v>426046957212</v>
      </c>
      <c r="O15" s="13">
        <v>1</v>
      </c>
    </row>
    <row r="16" spans="2:15" ht="12.95" customHeight="1" x14ac:dyDescent="0.2">
      <c r="K16" s="9" t="s">
        <v>50</v>
      </c>
      <c r="L16" s="10">
        <f>L9+L15</f>
        <v>357799022</v>
      </c>
      <c r="M16" s="10"/>
      <c r="N16" s="10">
        <f>N9+N15</f>
        <v>2244426063857</v>
      </c>
      <c r="O16" s="10" t="s">
        <v>51</v>
      </c>
    </row>
    <row r="17" spans="2:11" ht="12.95" customHeight="1" x14ac:dyDescent="0.2">
      <c r="K17" s="39" t="s">
        <v>52</v>
      </c>
    </row>
    <row r="22" spans="2:11" ht="12.95" customHeight="1" x14ac:dyDescent="0.2">
      <c r="B22" s="5" t="s">
        <v>780</v>
      </c>
    </row>
    <row r="24" spans="2:11" ht="12.95" customHeight="1" x14ac:dyDescent="0.2">
      <c r="B24" s="16" t="s">
        <v>782</v>
      </c>
    </row>
    <row r="44" spans="2:2" ht="12.95" customHeight="1" x14ac:dyDescent="0.2">
      <c r="B44" s="5" t="s">
        <v>780</v>
      </c>
    </row>
    <row r="46" spans="2:2" ht="12.95" customHeight="1" x14ac:dyDescent="0.2">
      <c r="B46" s="16" t="s">
        <v>783</v>
      </c>
    </row>
    <row r="66" spans="2:2" ht="12.95" customHeight="1" x14ac:dyDescent="0.2">
      <c r="B66" s="5" t="s">
        <v>780</v>
      </c>
    </row>
    <row r="68" spans="2:2" ht="12.95" customHeight="1" x14ac:dyDescent="0.2">
      <c r="B68" s="16" t="s">
        <v>784</v>
      </c>
    </row>
    <row r="90" spans="2:2" ht="12.95" customHeight="1" x14ac:dyDescent="0.2">
      <c r="B90" s="5" t="s">
        <v>780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showGridLines="0" topLeftCell="A23" zoomScale="140" zoomScaleNormal="140" workbookViewId="0">
      <selection activeCell="B23" sqref="B23"/>
    </sheetView>
  </sheetViews>
  <sheetFormatPr defaultColWidth="9.33203125" defaultRowHeight="12.95" customHeight="1" x14ac:dyDescent="0.2"/>
  <cols>
    <col min="1" max="1" width="2.83203125" style="49" customWidth="1"/>
    <col min="2" max="2" width="22.6640625" style="49" customWidth="1"/>
    <col min="3" max="3" width="14.1640625" style="49" customWidth="1"/>
    <col min="4" max="4" width="19.5" style="49" customWidth="1"/>
    <col min="5" max="16384" width="9.33203125" style="49"/>
  </cols>
  <sheetData>
    <row r="2" spans="2:4" ht="15.75" x14ac:dyDescent="0.25">
      <c r="B2" s="56" t="s">
        <v>419</v>
      </c>
    </row>
    <row r="3" spans="2:4" ht="12.95" customHeight="1" x14ac:dyDescent="0.2">
      <c r="B3" s="49" t="s">
        <v>420</v>
      </c>
    </row>
    <row r="6" spans="2:4" ht="12.95" customHeight="1" x14ac:dyDescent="0.2">
      <c r="B6" s="97" t="s">
        <v>421</v>
      </c>
      <c r="C6" s="95" t="s">
        <v>422</v>
      </c>
      <c r="D6" s="95"/>
    </row>
    <row r="7" spans="2:4" ht="19.5" customHeight="1" x14ac:dyDescent="0.2">
      <c r="B7" s="102"/>
      <c r="C7" s="31" t="s">
        <v>423</v>
      </c>
      <c r="D7" s="31" t="s">
        <v>424</v>
      </c>
    </row>
    <row r="8" spans="2:4" ht="12.95" customHeight="1" x14ac:dyDescent="0.2">
      <c r="B8" s="18" t="s">
        <v>425</v>
      </c>
      <c r="C8" s="4">
        <v>500</v>
      </c>
      <c r="D8" s="4">
        <v>1338402</v>
      </c>
    </row>
    <row r="9" spans="2:4" ht="12.95" customHeight="1" x14ac:dyDescent="0.2">
      <c r="B9" s="18" t="s">
        <v>426</v>
      </c>
      <c r="C9" s="4">
        <v>539</v>
      </c>
      <c r="D9" s="4">
        <v>1330498</v>
      </c>
    </row>
    <row r="10" spans="2:4" ht="12.95" customHeight="1" x14ac:dyDescent="0.2">
      <c r="B10" s="18" t="s">
        <v>427</v>
      </c>
      <c r="C10" s="4">
        <v>594</v>
      </c>
      <c r="D10" s="4">
        <v>1633595</v>
      </c>
    </row>
    <row r="11" spans="2:4" ht="12.95" customHeight="1" x14ac:dyDescent="0.2">
      <c r="B11" s="18" t="s">
        <v>428</v>
      </c>
      <c r="C11" s="4">
        <v>601</v>
      </c>
      <c r="D11" s="4">
        <v>1492011</v>
      </c>
    </row>
    <row r="12" spans="2:4" ht="12.95" customHeight="1" x14ac:dyDescent="0.2">
      <c r="B12" s="18" t="s">
        <v>429</v>
      </c>
      <c r="C12" s="4">
        <v>622</v>
      </c>
      <c r="D12" s="4">
        <v>1580704</v>
      </c>
    </row>
    <row r="13" spans="2:4" ht="12.95" customHeight="1" x14ac:dyDescent="0.2">
      <c r="B13" s="18" t="s">
        <v>430</v>
      </c>
      <c r="C13" s="57">
        <v>680</v>
      </c>
      <c r="D13" s="57">
        <v>1604474</v>
      </c>
    </row>
    <row r="14" spans="2:4" ht="12.95" customHeight="1" x14ac:dyDescent="0.2">
      <c r="B14" s="18" t="s">
        <v>431</v>
      </c>
      <c r="C14" s="4">
        <v>717</v>
      </c>
      <c r="D14" s="4">
        <v>1720804</v>
      </c>
    </row>
    <row r="15" spans="2:4" ht="12.95" customHeight="1" x14ac:dyDescent="0.2">
      <c r="B15" s="18" t="s">
        <v>432</v>
      </c>
      <c r="C15" s="4">
        <v>718</v>
      </c>
      <c r="D15" s="4">
        <v>1802114</v>
      </c>
    </row>
    <row r="16" spans="2:4" ht="12.95" customHeight="1" x14ac:dyDescent="0.2">
      <c r="B16" s="18" t="s">
        <v>433</v>
      </c>
      <c r="C16" s="4">
        <v>647</v>
      </c>
      <c r="D16" s="4">
        <v>1610240</v>
      </c>
    </row>
    <row r="17" spans="2:12" ht="12.95" customHeight="1" x14ac:dyDescent="0.2">
      <c r="B17" s="18" t="s">
        <v>434</v>
      </c>
      <c r="C17" s="4">
        <v>584</v>
      </c>
      <c r="D17" s="4">
        <v>1482189</v>
      </c>
    </row>
    <row r="18" spans="2:12" ht="12.95" customHeight="1" x14ac:dyDescent="0.2">
      <c r="B18" s="18" t="s">
        <v>435</v>
      </c>
      <c r="C18" s="4">
        <v>557</v>
      </c>
      <c r="D18" s="4">
        <v>1373667</v>
      </c>
    </row>
    <row r="19" spans="2:12" ht="12.95" customHeight="1" x14ac:dyDescent="0.2">
      <c r="B19" s="18" t="s">
        <v>436</v>
      </c>
      <c r="C19" s="4">
        <v>630</v>
      </c>
      <c r="D19" s="4">
        <v>1590540</v>
      </c>
    </row>
    <row r="20" spans="2:12" ht="12.95" customHeight="1" x14ac:dyDescent="0.2">
      <c r="B20" s="9" t="s">
        <v>437</v>
      </c>
      <c r="C20" s="10">
        <f>SUM(C8:C19)</f>
        <v>7389</v>
      </c>
      <c r="D20" s="10">
        <f>SUM(D8:D19)</f>
        <v>18559238</v>
      </c>
    </row>
    <row r="21" spans="2:12" ht="12.95" customHeight="1" x14ac:dyDescent="0.2">
      <c r="B21" s="18" t="s">
        <v>438</v>
      </c>
    </row>
    <row r="22" spans="2:12" ht="12.95" customHeight="1" x14ac:dyDescent="0.2">
      <c r="C22" s="4"/>
      <c r="D22" s="55"/>
    </row>
    <row r="23" spans="2:12" ht="12.95" customHeight="1" x14ac:dyDescent="0.2">
      <c r="B23" s="58" t="s">
        <v>822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2:12" ht="12.95" customHeight="1" x14ac:dyDescent="0.2">
      <c r="D24" s="55"/>
    </row>
    <row r="42" spans="2:2" ht="12.95" customHeight="1" x14ac:dyDescent="0.2">
      <c r="B42" s="49" t="s">
        <v>780</v>
      </c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topLeftCell="A22" zoomScale="140" zoomScaleNormal="140" workbookViewId="0">
      <selection activeCell="B23" sqref="B23"/>
    </sheetView>
  </sheetViews>
  <sheetFormatPr defaultColWidth="9.33203125" defaultRowHeight="12.95" customHeight="1" x14ac:dyDescent="0.2"/>
  <cols>
    <col min="1" max="1" width="2.83203125" style="49" customWidth="1"/>
    <col min="2" max="2" width="21.6640625" style="49" customWidth="1"/>
    <col min="3" max="3" width="15.33203125" style="49" customWidth="1"/>
    <col min="4" max="4" width="21.83203125" style="49" customWidth="1"/>
    <col min="5" max="16384" width="9.33203125" style="49"/>
  </cols>
  <sheetData>
    <row r="2" spans="2:4" ht="15.75" x14ac:dyDescent="0.25">
      <c r="B2" s="50" t="s">
        <v>439</v>
      </c>
    </row>
    <row r="3" spans="2:4" ht="12.95" customHeight="1" x14ac:dyDescent="0.2">
      <c r="B3" s="49" t="s">
        <v>440</v>
      </c>
    </row>
    <row r="6" spans="2:4" ht="12.95" customHeight="1" x14ac:dyDescent="0.2">
      <c r="B6" s="97" t="s">
        <v>441</v>
      </c>
      <c r="C6" s="95" t="s">
        <v>442</v>
      </c>
      <c r="D6" s="95"/>
    </row>
    <row r="7" spans="2:4" ht="33.75" x14ac:dyDescent="0.2">
      <c r="B7" s="102"/>
      <c r="C7" s="31" t="s">
        <v>443</v>
      </c>
      <c r="D7" s="31" t="s">
        <v>444</v>
      </c>
    </row>
    <row r="8" spans="2:4" ht="12.95" customHeight="1" x14ac:dyDescent="0.2">
      <c r="B8" s="18" t="s">
        <v>445</v>
      </c>
      <c r="C8" s="4">
        <v>514</v>
      </c>
      <c r="D8" s="4">
        <v>1614341</v>
      </c>
    </row>
    <row r="9" spans="2:4" ht="12.95" customHeight="1" x14ac:dyDescent="0.2">
      <c r="B9" s="18" t="s">
        <v>446</v>
      </c>
      <c r="C9" s="4">
        <v>647</v>
      </c>
      <c r="D9" s="4">
        <v>1926118</v>
      </c>
    </row>
    <row r="10" spans="2:4" ht="12.95" customHeight="1" x14ac:dyDescent="0.2">
      <c r="B10" s="18" t="s">
        <v>447</v>
      </c>
      <c r="C10" s="4">
        <v>748</v>
      </c>
      <c r="D10" s="4">
        <v>2160891</v>
      </c>
    </row>
    <row r="11" spans="2:4" ht="12.95" customHeight="1" x14ac:dyDescent="0.2">
      <c r="B11" s="18" t="s">
        <v>448</v>
      </c>
      <c r="C11" s="4">
        <v>679</v>
      </c>
      <c r="D11" s="4">
        <v>2203551</v>
      </c>
    </row>
    <row r="12" spans="2:4" ht="12.95" customHeight="1" x14ac:dyDescent="0.2">
      <c r="B12" s="18" t="s">
        <v>449</v>
      </c>
      <c r="C12" s="4">
        <v>648</v>
      </c>
      <c r="D12" s="4">
        <v>1624217</v>
      </c>
    </row>
    <row r="13" spans="2:4" ht="12.95" customHeight="1" x14ac:dyDescent="0.2">
      <c r="B13" s="18" t="s">
        <v>450</v>
      </c>
      <c r="C13" s="4">
        <v>651</v>
      </c>
      <c r="D13" s="4">
        <v>1870969</v>
      </c>
    </row>
    <row r="14" spans="2:4" ht="12.95" customHeight="1" x14ac:dyDescent="0.2">
      <c r="B14" s="18" t="s">
        <v>451</v>
      </c>
      <c r="C14" s="4">
        <v>590</v>
      </c>
      <c r="D14" s="4">
        <v>1765601</v>
      </c>
    </row>
    <row r="15" spans="2:4" ht="12.95" customHeight="1" x14ac:dyDescent="0.2">
      <c r="B15" s="18" t="s">
        <v>452</v>
      </c>
      <c r="C15" s="4">
        <v>617</v>
      </c>
      <c r="D15" s="4">
        <v>1998987</v>
      </c>
    </row>
    <row r="16" spans="2:4" ht="12.95" customHeight="1" x14ac:dyDescent="0.2">
      <c r="B16" s="18" t="s">
        <v>453</v>
      </c>
      <c r="C16" s="4">
        <v>629</v>
      </c>
      <c r="D16" s="4">
        <v>1802929</v>
      </c>
    </row>
    <row r="17" spans="2:4" ht="12.95" customHeight="1" x14ac:dyDescent="0.2">
      <c r="B17" s="18" t="s">
        <v>454</v>
      </c>
      <c r="C17" s="4">
        <v>718</v>
      </c>
      <c r="D17" s="4">
        <v>2013734</v>
      </c>
    </row>
    <row r="18" spans="2:4" ht="12.95" customHeight="1" x14ac:dyDescent="0.2">
      <c r="B18" s="18" t="s">
        <v>455</v>
      </c>
      <c r="C18" s="4">
        <v>836</v>
      </c>
      <c r="D18" s="4">
        <v>2088761</v>
      </c>
    </row>
    <row r="19" spans="2:4" ht="12.95" customHeight="1" x14ac:dyDescent="0.2">
      <c r="B19" s="18" t="s">
        <v>456</v>
      </c>
      <c r="C19" s="4">
        <v>858</v>
      </c>
      <c r="D19" s="4">
        <v>2241249</v>
      </c>
    </row>
    <row r="20" spans="2:4" ht="12.95" customHeight="1" x14ac:dyDescent="0.2">
      <c r="B20" s="9" t="s">
        <v>457</v>
      </c>
      <c r="C20" s="10">
        <f>SUM(C8:C19)</f>
        <v>8135</v>
      </c>
      <c r="D20" s="10">
        <f>SUM(D8:D19)</f>
        <v>23311348</v>
      </c>
    </row>
    <row r="21" spans="2:4" ht="12.95" customHeight="1" x14ac:dyDescent="0.2">
      <c r="B21" s="18" t="s">
        <v>458</v>
      </c>
    </row>
    <row r="22" spans="2:4" ht="12.95" customHeight="1" x14ac:dyDescent="0.2">
      <c r="C22" s="4"/>
      <c r="D22" s="54"/>
    </row>
    <row r="23" spans="2:4" ht="12.95" customHeight="1" x14ac:dyDescent="0.2">
      <c r="B23" s="52" t="s">
        <v>823</v>
      </c>
      <c r="C23" s="4"/>
      <c r="D23" s="55"/>
    </row>
    <row r="24" spans="2:4" ht="12.95" customHeight="1" x14ac:dyDescent="0.2">
      <c r="C24" s="4"/>
      <c r="D24" s="55"/>
    </row>
    <row r="25" spans="2:4" ht="12.95" customHeight="1" x14ac:dyDescent="0.2">
      <c r="D25" s="55"/>
    </row>
    <row r="42" spans="2:2" ht="12.95" customHeight="1" x14ac:dyDescent="0.2">
      <c r="B42" s="49" t="s">
        <v>780</v>
      </c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topLeftCell="A22" zoomScale="140" zoomScaleNormal="140" workbookViewId="0">
      <selection activeCell="B23" sqref="B23"/>
    </sheetView>
  </sheetViews>
  <sheetFormatPr defaultColWidth="9.33203125" defaultRowHeight="12.95" customHeight="1" x14ac:dyDescent="0.2"/>
  <cols>
    <col min="1" max="1" width="2.83203125" style="49" customWidth="1"/>
    <col min="2" max="2" width="21.6640625" style="49" customWidth="1"/>
    <col min="3" max="3" width="16.33203125" style="49" customWidth="1"/>
    <col min="4" max="4" width="20.33203125" style="49" customWidth="1"/>
    <col min="5" max="16384" width="9.33203125" style="49"/>
  </cols>
  <sheetData>
    <row r="2" spans="2:4" ht="15.75" x14ac:dyDescent="0.25">
      <c r="B2" s="50" t="s">
        <v>459</v>
      </c>
    </row>
    <row r="3" spans="2:4" ht="12.95" customHeight="1" x14ac:dyDescent="0.2">
      <c r="B3" s="49" t="s">
        <v>460</v>
      </c>
    </row>
    <row r="6" spans="2:4" ht="12.95" customHeight="1" x14ac:dyDescent="0.2">
      <c r="B6" s="97" t="s">
        <v>461</v>
      </c>
      <c r="C6" s="95" t="s">
        <v>462</v>
      </c>
      <c r="D6" s="95"/>
    </row>
    <row r="7" spans="2:4" ht="24" customHeight="1" x14ac:dyDescent="0.2">
      <c r="B7" s="102"/>
      <c r="C7" s="31" t="s">
        <v>463</v>
      </c>
      <c r="D7" s="31" t="s">
        <v>464</v>
      </c>
    </row>
    <row r="8" spans="2:4" ht="12.95" customHeight="1" x14ac:dyDescent="0.2">
      <c r="B8" s="18" t="s">
        <v>465</v>
      </c>
      <c r="C8" s="4">
        <v>17911</v>
      </c>
      <c r="D8" s="4">
        <v>36311863</v>
      </c>
    </row>
    <row r="9" spans="2:4" ht="12.95" customHeight="1" x14ac:dyDescent="0.2">
      <c r="B9" s="18" t="s">
        <v>466</v>
      </c>
      <c r="C9" s="4">
        <v>21480</v>
      </c>
      <c r="D9" s="4">
        <v>43441170</v>
      </c>
    </row>
    <row r="10" spans="2:4" ht="12.95" customHeight="1" x14ac:dyDescent="0.2">
      <c r="B10" s="18" t="s">
        <v>467</v>
      </c>
      <c r="C10" s="4">
        <v>22927</v>
      </c>
      <c r="D10" s="4">
        <v>44118649</v>
      </c>
    </row>
    <row r="11" spans="2:4" ht="12.95" customHeight="1" x14ac:dyDescent="0.2">
      <c r="B11" s="18" t="s">
        <v>468</v>
      </c>
      <c r="C11" s="4">
        <v>21694</v>
      </c>
      <c r="D11" s="4">
        <v>43703317</v>
      </c>
    </row>
    <row r="12" spans="2:4" ht="12.95" customHeight="1" x14ac:dyDescent="0.2">
      <c r="B12" s="18" t="s">
        <v>469</v>
      </c>
      <c r="C12" s="4">
        <v>21473</v>
      </c>
      <c r="D12" s="4">
        <v>42707761</v>
      </c>
    </row>
    <row r="13" spans="2:4" ht="12.95" customHeight="1" x14ac:dyDescent="0.2">
      <c r="B13" s="18" t="s">
        <v>470</v>
      </c>
      <c r="C13" s="4">
        <v>21659</v>
      </c>
      <c r="D13" s="4">
        <v>43468868</v>
      </c>
    </row>
    <row r="14" spans="2:4" ht="12.95" customHeight="1" x14ac:dyDescent="0.2">
      <c r="B14" s="18" t="s">
        <v>471</v>
      </c>
      <c r="C14" s="4">
        <v>20251</v>
      </c>
      <c r="D14" s="4">
        <v>43141452</v>
      </c>
    </row>
    <row r="15" spans="2:4" ht="12.95" customHeight="1" x14ac:dyDescent="0.2">
      <c r="B15" s="18" t="s">
        <v>472</v>
      </c>
      <c r="C15" s="4">
        <v>19054</v>
      </c>
      <c r="D15" s="4">
        <v>41326582</v>
      </c>
    </row>
    <row r="16" spans="2:4" ht="12.95" customHeight="1" x14ac:dyDescent="0.2">
      <c r="B16" s="18" t="s">
        <v>473</v>
      </c>
      <c r="C16" s="4">
        <v>19712</v>
      </c>
      <c r="D16" s="4">
        <v>42468483</v>
      </c>
    </row>
    <row r="17" spans="2:4" ht="12.95" customHeight="1" x14ac:dyDescent="0.2">
      <c r="B17" s="18" t="s">
        <v>474</v>
      </c>
      <c r="C17" s="4">
        <v>20407</v>
      </c>
      <c r="D17" s="4">
        <v>44485776</v>
      </c>
    </row>
    <row r="18" spans="2:4" ht="12.95" customHeight="1" x14ac:dyDescent="0.2">
      <c r="B18" s="18" t="s">
        <v>475</v>
      </c>
      <c r="C18" s="4">
        <v>19861</v>
      </c>
      <c r="D18" s="4">
        <v>41929712</v>
      </c>
    </row>
    <row r="19" spans="2:4" ht="12.95" customHeight="1" x14ac:dyDescent="0.2">
      <c r="B19" s="18" t="s">
        <v>476</v>
      </c>
      <c r="C19" s="4">
        <v>24687</v>
      </c>
      <c r="D19" s="4">
        <v>47652467</v>
      </c>
    </row>
    <row r="20" spans="2:4" ht="12.95" customHeight="1" x14ac:dyDescent="0.2">
      <c r="B20" s="9" t="s">
        <v>477</v>
      </c>
      <c r="C20" s="10">
        <f>SUM(C8:C19)</f>
        <v>251116</v>
      </c>
      <c r="D20" s="10">
        <f>SUM(D8:D19)</f>
        <v>514756100</v>
      </c>
    </row>
    <row r="21" spans="2:4" ht="12.95" customHeight="1" x14ac:dyDescent="0.2">
      <c r="B21" s="18" t="s">
        <v>478</v>
      </c>
    </row>
    <row r="22" spans="2:4" ht="12.95" customHeight="1" x14ac:dyDescent="0.2">
      <c r="C22" s="4"/>
      <c r="D22" s="54"/>
    </row>
    <row r="23" spans="2:4" ht="12.95" customHeight="1" x14ac:dyDescent="0.2">
      <c r="B23" s="52" t="s">
        <v>844</v>
      </c>
      <c r="C23" s="4"/>
      <c r="D23" s="55"/>
    </row>
    <row r="24" spans="2:4" ht="12.95" customHeight="1" x14ac:dyDescent="0.2">
      <c r="C24" s="4"/>
      <c r="D24" s="55"/>
    </row>
    <row r="25" spans="2:4" ht="12.95" customHeight="1" x14ac:dyDescent="0.2">
      <c r="D25" s="55"/>
    </row>
    <row r="42" spans="2:2" ht="12.95" customHeight="1" x14ac:dyDescent="0.2">
      <c r="B42" s="49" t="s">
        <v>780</v>
      </c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showGridLines="0" topLeftCell="A16" zoomScale="120" zoomScaleNormal="120" workbookViewId="0">
      <selection activeCell="B37" sqref="B37"/>
    </sheetView>
  </sheetViews>
  <sheetFormatPr defaultColWidth="9.33203125" defaultRowHeight="12.95" customHeight="1" x14ac:dyDescent="0.2"/>
  <cols>
    <col min="1" max="1" width="2.83203125" style="49" customWidth="1"/>
    <col min="2" max="2" width="23.1640625" style="49" customWidth="1"/>
    <col min="3" max="4" width="14.1640625" style="49" customWidth="1"/>
    <col min="5" max="5" width="20.1640625" style="49" customWidth="1"/>
    <col min="6" max="6" width="16" style="49" customWidth="1"/>
    <col min="7" max="7" width="9.33203125" style="49"/>
    <col min="8" max="8" width="13.1640625" style="49" customWidth="1"/>
    <col min="9" max="16384" width="9.33203125" style="49"/>
  </cols>
  <sheetData>
    <row r="2" spans="2:15" ht="12.95" customHeight="1" x14ac:dyDescent="0.25">
      <c r="B2" s="50" t="s">
        <v>479</v>
      </c>
    </row>
    <row r="3" spans="2:15" ht="12.95" customHeight="1" x14ac:dyDescent="0.2">
      <c r="B3" s="49" t="s">
        <v>480</v>
      </c>
    </row>
    <row r="6" spans="2:15" ht="42.75" customHeight="1" x14ac:dyDescent="0.2">
      <c r="B6" s="35" t="s">
        <v>481</v>
      </c>
      <c r="C6" s="73" t="s">
        <v>482</v>
      </c>
      <c r="D6" s="59" t="s">
        <v>483</v>
      </c>
      <c r="E6" s="73" t="s">
        <v>484</v>
      </c>
      <c r="F6" s="59" t="s">
        <v>485</v>
      </c>
      <c r="H6" s="83"/>
      <c r="I6" s="46"/>
      <c r="J6" s="46"/>
      <c r="K6" s="46"/>
      <c r="L6" s="46"/>
      <c r="M6" s="46"/>
      <c r="N6" s="46"/>
      <c r="O6" s="46"/>
    </row>
    <row r="7" spans="2:15" ht="12.95" customHeight="1" x14ac:dyDescent="0.2">
      <c r="B7" s="49" t="s">
        <v>486</v>
      </c>
      <c r="C7" s="4">
        <v>152665</v>
      </c>
      <c r="D7" s="1">
        <f>C7/C13</f>
        <v>0.58886947398467127</v>
      </c>
      <c r="E7" s="4">
        <v>298801914</v>
      </c>
      <c r="F7" s="1">
        <f>E7/E13</f>
        <v>0.55532427228342573</v>
      </c>
    </row>
    <row r="8" spans="2:15" ht="12.95" customHeight="1" x14ac:dyDescent="0.2">
      <c r="B8" s="49" t="s">
        <v>487</v>
      </c>
      <c r="C8" s="4">
        <v>24856</v>
      </c>
      <c r="D8" s="1">
        <f>C8/C13</f>
        <v>9.5876197198853624E-2</v>
      </c>
      <c r="E8" s="4">
        <v>66988056</v>
      </c>
      <c r="F8" s="1">
        <f>E8/E13</f>
        <v>0.12449750723444619</v>
      </c>
    </row>
    <row r="9" spans="2:15" ht="12.95" customHeight="1" x14ac:dyDescent="0.2">
      <c r="B9" s="49" t="s">
        <v>488</v>
      </c>
      <c r="C9" s="4">
        <v>18404</v>
      </c>
      <c r="D9" s="1">
        <f>C9/C13</f>
        <v>7.0989118653351391E-2</v>
      </c>
      <c r="E9" s="4">
        <v>38262569</v>
      </c>
      <c r="F9" s="1">
        <f>E9/E13</f>
        <v>7.111110166991555E-2</v>
      </c>
    </row>
    <row r="10" spans="2:15" ht="12.95" customHeight="1" x14ac:dyDescent="0.2">
      <c r="B10" s="49" t="s">
        <v>489</v>
      </c>
      <c r="C10" s="4">
        <v>10712</v>
      </c>
      <c r="D10" s="1">
        <f>C10/C13</f>
        <v>4.1319030591974573E-2</v>
      </c>
      <c r="E10" s="4">
        <v>22232922</v>
      </c>
      <c r="F10" s="1">
        <f>E10/E13</f>
        <v>4.1319953627821024E-2</v>
      </c>
    </row>
    <row r="11" spans="2:15" ht="12.95" customHeight="1" x14ac:dyDescent="0.2">
      <c r="B11" s="49" t="s">
        <v>490</v>
      </c>
      <c r="C11" s="4">
        <v>9392</v>
      </c>
      <c r="D11" s="1">
        <f>C11/C13</f>
        <v>3.6227439817011313E-2</v>
      </c>
      <c r="E11" s="4">
        <v>25659724</v>
      </c>
      <c r="F11" s="1">
        <f>E11/E13</f>
        <v>4.7688675639787077E-2</v>
      </c>
    </row>
    <row r="12" spans="2:15" ht="12.95" customHeight="1" x14ac:dyDescent="0.2">
      <c r="B12" s="11" t="s">
        <v>825</v>
      </c>
      <c r="C12" s="12">
        <v>43222</v>
      </c>
      <c r="D12" s="13">
        <f>C12/C13</f>
        <v>0.16671873975413787</v>
      </c>
      <c r="E12" s="12">
        <v>86122263</v>
      </c>
      <c r="F12" s="13">
        <f>E12/E13</f>
        <v>0.16005848954460444</v>
      </c>
    </row>
    <row r="13" spans="2:15" ht="12.95" customHeight="1" x14ac:dyDescent="0.2">
      <c r="B13" s="9" t="s">
        <v>491</v>
      </c>
      <c r="C13" s="10">
        <v>259251</v>
      </c>
      <c r="D13" s="10"/>
      <c r="E13" s="10">
        <v>538067448</v>
      </c>
      <c r="F13" s="9"/>
    </row>
    <row r="14" spans="2:15" ht="12.95" customHeight="1" x14ac:dyDescent="0.2">
      <c r="B14" s="18" t="s">
        <v>492</v>
      </c>
    </row>
    <row r="16" spans="2:15" ht="12.95" customHeight="1" x14ac:dyDescent="0.2">
      <c r="B16" s="58" t="s">
        <v>824</v>
      </c>
      <c r="C16" s="58"/>
      <c r="D16" s="58"/>
      <c r="E16" s="58"/>
      <c r="F16" s="58"/>
      <c r="G16" s="58"/>
      <c r="H16" s="58"/>
      <c r="I16" s="58"/>
      <c r="J16" s="60"/>
      <c r="K16" s="60"/>
      <c r="L16" s="61"/>
    </row>
    <row r="33" spans="2:8" ht="12.95" customHeight="1" x14ac:dyDescent="0.2">
      <c r="H33" s="49" t="s">
        <v>493</v>
      </c>
    </row>
    <row r="37" spans="2:8" ht="12.95" customHeight="1" x14ac:dyDescent="0.2">
      <c r="B37" s="86" t="s">
        <v>780</v>
      </c>
      <c r="E37" s="36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showGridLines="0" topLeftCell="A19" zoomScale="140" zoomScaleNormal="140" workbookViewId="0">
      <selection activeCell="B21" sqref="B21"/>
    </sheetView>
  </sheetViews>
  <sheetFormatPr defaultColWidth="9.33203125" defaultRowHeight="12.95" customHeight="1" x14ac:dyDescent="0.2"/>
  <cols>
    <col min="1" max="1" width="2.83203125" style="49" customWidth="1"/>
    <col min="2" max="2" width="21" style="49" customWidth="1"/>
    <col min="3" max="3" width="18.83203125" style="49" customWidth="1"/>
    <col min="4" max="4" width="24.6640625" style="49" customWidth="1"/>
    <col min="5" max="5" width="18.33203125" style="49" customWidth="1"/>
    <col min="6" max="6" width="12.83203125" style="49" customWidth="1"/>
    <col min="7" max="16384" width="9.33203125" style="49"/>
  </cols>
  <sheetData>
    <row r="1" spans="2:14" ht="12.95" customHeight="1" x14ac:dyDescent="0.2">
      <c r="B1" s="90" t="s">
        <v>494</v>
      </c>
      <c r="C1" s="90"/>
      <c r="D1" s="90"/>
      <c r="E1" s="90"/>
    </row>
    <row r="2" spans="2:14" ht="15.75" x14ac:dyDescent="0.25">
      <c r="B2" s="62" t="s">
        <v>495</v>
      </c>
      <c r="C2" s="53"/>
      <c r="D2" s="53"/>
    </row>
    <row r="3" spans="2:14" ht="12.95" customHeight="1" x14ac:dyDescent="0.2">
      <c r="B3" s="53"/>
      <c r="C3" s="53"/>
      <c r="D3" s="53"/>
      <c r="F3" s="53"/>
    </row>
    <row r="5" spans="2:14" ht="12.95" customHeight="1" x14ac:dyDescent="0.2">
      <c r="B5" s="99" t="s">
        <v>496</v>
      </c>
      <c r="C5" s="103" t="s">
        <v>497</v>
      </c>
      <c r="D5" s="103" t="s">
        <v>498</v>
      </c>
      <c r="E5" s="31" t="s">
        <v>499</v>
      </c>
    </row>
    <row r="6" spans="2:14" ht="12.95" customHeight="1" x14ac:dyDescent="0.2">
      <c r="B6" s="100"/>
      <c r="C6" s="103"/>
      <c r="D6" s="103"/>
      <c r="E6" s="31" t="s">
        <v>500</v>
      </c>
      <c r="G6" s="46"/>
      <c r="H6" s="46"/>
      <c r="I6" s="46"/>
      <c r="J6" s="46"/>
      <c r="K6" s="46"/>
      <c r="L6" s="46"/>
      <c r="M6" s="46"/>
      <c r="N6" s="46"/>
    </row>
    <row r="7" spans="2:14" ht="12.95" customHeight="1" x14ac:dyDescent="0.2">
      <c r="B7" s="18" t="s">
        <v>501</v>
      </c>
      <c r="C7" s="4">
        <v>1975377</v>
      </c>
      <c r="D7" s="4">
        <v>16908</v>
      </c>
      <c r="E7" s="4">
        <f>C7+D7</f>
        <v>1992285</v>
      </c>
    </row>
    <row r="8" spans="2:14" ht="12.95" customHeight="1" x14ac:dyDescent="0.2">
      <c r="B8" s="18" t="s">
        <v>502</v>
      </c>
      <c r="C8" s="4">
        <v>1976603</v>
      </c>
      <c r="D8" s="4">
        <v>15059</v>
      </c>
      <c r="E8" s="4">
        <f t="shared" ref="E8:E18" si="0">C8+D8</f>
        <v>1991662</v>
      </c>
    </row>
    <row r="9" spans="2:14" ht="12.95" customHeight="1" x14ac:dyDescent="0.2">
      <c r="B9" s="18" t="s">
        <v>503</v>
      </c>
      <c r="C9" s="4">
        <v>1960436</v>
      </c>
      <c r="D9" s="4">
        <v>15703</v>
      </c>
      <c r="E9" s="4">
        <f t="shared" si="0"/>
        <v>1976139</v>
      </c>
    </row>
    <row r="10" spans="2:14" ht="12.95" customHeight="1" x14ac:dyDescent="0.2">
      <c r="B10" s="18" t="s">
        <v>504</v>
      </c>
      <c r="C10" s="4">
        <v>1962500</v>
      </c>
      <c r="D10" s="4">
        <v>18027</v>
      </c>
      <c r="E10" s="4">
        <f t="shared" si="0"/>
        <v>1980527</v>
      </c>
    </row>
    <row r="11" spans="2:14" ht="12.95" customHeight="1" x14ac:dyDescent="0.2">
      <c r="B11" s="18" t="s">
        <v>505</v>
      </c>
      <c r="C11" s="4">
        <v>1972086</v>
      </c>
      <c r="D11" s="4">
        <v>16451</v>
      </c>
      <c r="E11" s="4">
        <f t="shared" si="0"/>
        <v>1988537</v>
      </c>
    </row>
    <row r="12" spans="2:14" ht="12.95" customHeight="1" x14ac:dyDescent="0.2">
      <c r="B12" s="18" t="s">
        <v>506</v>
      </c>
      <c r="C12" s="4">
        <v>1976934</v>
      </c>
      <c r="D12" s="4">
        <v>16037</v>
      </c>
      <c r="E12" s="4">
        <f t="shared" si="0"/>
        <v>1992971</v>
      </c>
    </row>
    <row r="13" spans="2:14" ht="12.95" customHeight="1" x14ac:dyDescent="0.2">
      <c r="B13" s="18" t="s">
        <v>507</v>
      </c>
      <c r="C13" s="4">
        <v>1976984</v>
      </c>
      <c r="D13" s="4">
        <v>17311</v>
      </c>
      <c r="E13" s="4">
        <f t="shared" si="0"/>
        <v>1994295</v>
      </c>
    </row>
    <row r="14" spans="2:14" ht="12.95" customHeight="1" x14ac:dyDescent="0.2">
      <c r="B14" s="18" t="s">
        <v>508</v>
      </c>
      <c r="C14" s="4">
        <v>1981990</v>
      </c>
      <c r="D14" s="4">
        <v>15089</v>
      </c>
      <c r="E14" s="4">
        <f t="shared" si="0"/>
        <v>1997079</v>
      </c>
    </row>
    <row r="15" spans="2:14" ht="12.95" customHeight="1" x14ac:dyDescent="0.2">
      <c r="B15" s="18" t="s">
        <v>509</v>
      </c>
      <c r="C15" s="4">
        <v>1985926</v>
      </c>
      <c r="D15" s="4">
        <v>14967</v>
      </c>
      <c r="E15" s="4">
        <f t="shared" si="0"/>
        <v>2000893</v>
      </c>
    </row>
    <row r="16" spans="2:14" ht="12.95" customHeight="1" x14ac:dyDescent="0.2">
      <c r="B16" s="18" t="s">
        <v>510</v>
      </c>
      <c r="C16" s="4">
        <v>1995051</v>
      </c>
      <c r="D16" s="4">
        <v>17244</v>
      </c>
      <c r="E16" s="4">
        <f t="shared" si="0"/>
        <v>2012295</v>
      </c>
    </row>
    <row r="17" spans="2:10" ht="12.95" customHeight="1" x14ac:dyDescent="0.2">
      <c r="B17" s="18" t="s">
        <v>511</v>
      </c>
      <c r="C17" s="4">
        <v>1997974</v>
      </c>
      <c r="D17" s="4">
        <v>15468</v>
      </c>
      <c r="E17" s="4">
        <f t="shared" si="0"/>
        <v>2013442</v>
      </c>
    </row>
    <row r="18" spans="2:10" ht="12.95" customHeight="1" x14ac:dyDescent="0.2">
      <c r="B18" s="21" t="s">
        <v>512</v>
      </c>
      <c r="C18" s="21">
        <v>1997167</v>
      </c>
      <c r="D18" s="21">
        <v>15677</v>
      </c>
      <c r="E18" s="21">
        <f t="shared" si="0"/>
        <v>2012844</v>
      </c>
    </row>
    <row r="19" spans="2:10" ht="12.95" customHeight="1" x14ac:dyDescent="0.2">
      <c r="B19" s="18" t="s">
        <v>513</v>
      </c>
      <c r="C19" s="4"/>
      <c r="D19" s="4"/>
      <c r="E19" s="4"/>
    </row>
    <row r="20" spans="2:10" ht="12.95" customHeight="1" x14ac:dyDescent="0.2">
      <c r="C20" s="4"/>
      <c r="D20" s="4"/>
      <c r="E20" s="4"/>
    </row>
    <row r="21" spans="2:10" ht="12.95" customHeight="1" x14ac:dyDescent="0.2">
      <c r="B21" s="52" t="s">
        <v>826</v>
      </c>
      <c r="D21" s="4"/>
      <c r="E21" s="4"/>
    </row>
    <row r="23" spans="2:10" ht="12.95" customHeight="1" x14ac:dyDescent="0.2">
      <c r="I23" s="61"/>
      <c r="J23" s="61"/>
    </row>
    <row r="24" spans="2:10" ht="12.95" customHeight="1" x14ac:dyDescent="0.2">
      <c r="I24" s="61"/>
      <c r="J24" s="61"/>
    </row>
    <row r="41" spans="2:2" ht="12.95" customHeight="1" x14ac:dyDescent="0.2">
      <c r="B41" s="49" t="s">
        <v>780</v>
      </c>
    </row>
  </sheetData>
  <mergeCells count="4">
    <mergeCell ref="B1:E1"/>
    <mergeCell ref="B5:B6"/>
    <mergeCell ref="C5:C6"/>
    <mergeCell ref="D5:D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showGridLines="0" topLeftCell="A22" zoomScale="130" zoomScaleNormal="130" workbookViewId="0">
      <selection activeCell="B22" sqref="B22"/>
    </sheetView>
  </sheetViews>
  <sheetFormatPr defaultColWidth="9.33203125" defaultRowHeight="12.95" customHeight="1" x14ac:dyDescent="0.2"/>
  <cols>
    <col min="1" max="1" width="2.83203125" style="49" customWidth="1"/>
    <col min="2" max="2" width="21.33203125" style="49" customWidth="1"/>
    <col min="3" max="3" width="19.5" style="49" customWidth="1"/>
    <col min="4" max="4" width="22.1640625" style="49" customWidth="1"/>
    <col min="5" max="5" width="21.33203125" style="49" customWidth="1"/>
    <col min="6" max="6" width="17.5" style="49" customWidth="1"/>
    <col min="7" max="8" width="13.6640625" style="49" customWidth="1"/>
    <col min="9" max="9" width="17.6640625" style="49" customWidth="1"/>
    <col min="10" max="10" width="17.1640625" style="49" customWidth="1"/>
    <col min="11" max="11" width="16.6640625" style="49" customWidth="1"/>
    <col min="12" max="12" width="19.5" style="49" customWidth="1"/>
    <col min="13" max="13" width="13.83203125" style="49" customWidth="1"/>
    <col min="14" max="14" width="16.5" style="49" customWidth="1"/>
    <col min="15" max="15" width="12.6640625" style="49" customWidth="1"/>
    <col min="16" max="16" width="17.33203125" style="49" customWidth="1"/>
    <col min="17" max="16384" width="9.33203125" style="49"/>
  </cols>
  <sheetData>
    <row r="2" spans="2:12" ht="15.75" x14ac:dyDescent="0.25">
      <c r="B2" s="50" t="s">
        <v>514</v>
      </c>
    </row>
    <row r="5" spans="2:12" ht="12.95" customHeight="1" x14ac:dyDescent="0.2">
      <c r="B5" s="99" t="s">
        <v>515</v>
      </c>
      <c r="C5" s="103" t="s">
        <v>845</v>
      </c>
      <c r="D5" s="103" t="s">
        <v>846</v>
      </c>
    </row>
    <row r="6" spans="2:12" ht="12.95" customHeight="1" x14ac:dyDescent="0.2">
      <c r="B6" s="100"/>
      <c r="C6" s="103"/>
      <c r="D6" s="103"/>
    </row>
    <row r="7" spans="2:12" ht="12.95" customHeight="1" x14ac:dyDescent="0.2">
      <c r="B7" s="18" t="s">
        <v>516</v>
      </c>
      <c r="C7" s="4">
        <v>3659394</v>
      </c>
      <c r="D7" s="4">
        <v>1362804217</v>
      </c>
      <c r="F7" s="61"/>
    </row>
    <row r="8" spans="2:12" ht="12.95" customHeight="1" x14ac:dyDescent="0.2">
      <c r="B8" s="18" t="s">
        <v>517</v>
      </c>
      <c r="C8" s="4">
        <v>4004867</v>
      </c>
      <c r="D8" s="4">
        <v>1397331224</v>
      </c>
      <c r="E8" s="63"/>
      <c r="F8" s="46"/>
      <c r="G8" s="46"/>
      <c r="H8" s="46"/>
      <c r="I8" s="46"/>
      <c r="J8" s="46"/>
      <c r="K8" s="46"/>
      <c r="L8" s="46"/>
    </row>
    <row r="9" spans="2:12" ht="12.95" customHeight="1" x14ac:dyDescent="0.2">
      <c r="B9" s="18" t="s">
        <v>518</v>
      </c>
      <c r="C9" s="4">
        <v>3825787</v>
      </c>
      <c r="D9" s="4">
        <v>1328338144</v>
      </c>
    </row>
    <row r="10" spans="2:12" ht="12.95" customHeight="1" x14ac:dyDescent="0.2">
      <c r="B10" s="18" t="s">
        <v>519</v>
      </c>
      <c r="C10" s="4">
        <v>3879068</v>
      </c>
      <c r="D10" s="4">
        <v>1371819054</v>
      </c>
    </row>
    <row r="11" spans="2:12" ht="12.95" customHeight="1" x14ac:dyDescent="0.2">
      <c r="B11" s="18" t="s">
        <v>520</v>
      </c>
      <c r="C11" s="4">
        <v>3901304</v>
      </c>
      <c r="D11" s="4">
        <v>1369124871</v>
      </c>
    </row>
    <row r="12" spans="2:12" ht="12.95" customHeight="1" x14ac:dyDescent="0.2">
      <c r="B12" s="18" t="s">
        <v>521</v>
      </c>
      <c r="C12" s="4">
        <v>3958464</v>
      </c>
      <c r="D12" s="4">
        <v>1528899496</v>
      </c>
    </row>
    <row r="13" spans="2:12" ht="12.95" customHeight="1" x14ac:dyDescent="0.2">
      <c r="B13" s="18" t="s">
        <v>522</v>
      </c>
      <c r="C13" s="4">
        <v>4287250</v>
      </c>
      <c r="D13" s="4">
        <v>1567264719</v>
      </c>
    </row>
    <row r="14" spans="2:12" ht="12.95" customHeight="1" x14ac:dyDescent="0.2">
      <c r="B14" s="18" t="s">
        <v>523</v>
      </c>
      <c r="C14" s="4">
        <v>4257659</v>
      </c>
      <c r="D14" s="4">
        <v>1562815302</v>
      </c>
    </row>
    <row r="15" spans="2:12" ht="12.95" customHeight="1" x14ac:dyDescent="0.2">
      <c r="B15" s="18" t="s">
        <v>524</v>
      </c>
      <c r="C15" s="4">
        <v>4263141</v>
      </c>
      <c r="D15" s="4">
        <v>1531551829</v>
      </c>
    </row>
    <row r="16" spans="2:12" ht="12.95" customHeight="1" x14ac:dyDescent="0.2">
      <c r="B16" s="18" t="s">
        <v>525</v>
      </c>
      <c r="C16" s="4">
        <v>4312039</v>
      </c>
      <c r="D16" s="4">
        <v>1579304140</v>
      </c>
    </row>
    <row r="17" spans="2:7" ht="12.95" customHeight="1" x14ac:dyDescent="0.2">
      <c r="B17" s="18" t="s">
        <v>526</v>
      </c>
      <c r="C17" s="4">
        <v>4260847</v>
      </c>
      <c r="D17" s="4">
        <v>1622906848</v>
      </c>
    </row>
    <row r="18" spans="2:7" ht="12.95" customHeight="1" x14ac:dyDescent="0.2">
      <c r="B18" s="18" t="s">
        <v>527</v>
      </c>
      <c r="C18" s="4">
        <v>4309790</v>
      </c>
      <c r="D18" s="4">
        <v>1663651045</v>
      </c>
    </row>
    <row r="19" spans="2:7" ht="12.95" customHeight="1" x14ac:dyDescent="0.2">
      <c r="B19" s="9" t="s">
        <v>528</v>
      </c>
      <c r="C19" s="10">
        <f>SUM(C7:C18)</f>
        <v>48919610</v>
      </c>
      <c r="D19" s="10">
        <f>SUM(D7:D18)</f>
        <v>17885810889</v>
      </c>
    </row>
    <row r="20" spans="2:7" ht="12.95" customHeight="1" x14ac:dyDescent="0.2">
      <c r="B20" s="18" t="s">
        <v>529</v>
      </c>
    </row>
    <row r="22" spans="2:7" ht="12.95" customHeight="1" x14ac:dyDescent="0.2">
      <c r="B22" s="58" t="s">
        <v>827</v>
      </c>
      <c r="C22" s="58"/>
      <c r="D22" s="58"/>
      <c r="E22" s="58"/>
      <c r="F22" s="58"/>
      <c r="G22" s="58"/>
    </row>
    <row r="24" spans="2:7" ht="12.95" customHeight="1" x14ac:dyDescent="0.2">
      <c r="F24" s="36"/>
    </row>
    <row r="43" spans="2:2" ht="12.95" customHeight="1" x14ac:dyDescent="0.2">
      <c r="B43" s="49" t="s">
        <v>780</v>
      </c>
    </row>
  </sheetData>
  <mergeCells count="3">
    <mergeCell ref="B5:B6"/>
    <mergeCell ref="C5:C6"/>
    <mergeCell ref="D5:D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4"/>
  <sheetViews>
    <sheetView showGridLines="0" topLeftCell="A24" zoomScale="160" zoomScaleNormal="160" workbookViewId="0">
      <selection activeCell="B24" sqref="B24"/>
    </sheetView>
  </sheetViews>
  <sheetFormatPr defaultColWidth="9.33203125" defaultRowHeight="12.95" customHeight="1" x14ac:dyDescent="0.2"/>
  <cols>
    <col min="1" max="1" width="2.83203125" style="49" customWidth="1"/>
    <col min="2" max="2" width="21.33203125" style="49" customWidth="1"/>
    <col min="3" max="3" width="15.6640625" style="49" customWidth="1"/>
    <col min="4" max="4" width="22.33203125" style="49" customWidth="1"/>
    <col min="5" max="7" width="9.33203125" style="49"/>
    <col min="8" max="8" width="11.1640625" style="49" bestFit="1" customWidth="1"/>
    <col min="9" max="16384" width="9.33203125" style="49"/>
  </cols>
  <sheetData>
    <row r="2" spans="2:15" ht="15.75" x14ac:dyDescent="0.25">
      <c r="B2" s="50" t="s">
        <v>530</v>
      </c>
    </row>
    <row r="3" spans="2:15" ht="12.95" customHeight="1" x14ac:dyDescent="0.25">
      <c r="B3" s="50"/>
    </row>
    <row r="5" spans="2:15" ht="12.95" customHeight="1" x14ac:dyDescent="0.2">
      <c r="B5" s="52" t="s">
        <v>531</v>
      </c>
    </row>
    <row r="7" spans="2:15" ht="12.95" customHeight="1" x14ac:dyDescent="0.2">
      <c r="B7" s="104" t="s">
        <v>532</v>
      </c>
      <c r="C7" s="103" t="s">
        <v>533</v>
      </c>
      <c r="D7" s="103" t="s">
        <v>534</v>
      </c>
    </row>
    <row r="8" spans="2:15" ht="12.95" customHeight="1" x14ac:dyDescent="0.2">
      <c r="B8" s="104"/>
      <c r="C8" s="103"/>
      <c r="D8" s="103"/>
      <c r="G8" s="46"/>
      <c r="H8" s="46"/>
      <c r="I8" s="46"/>
      <c r="J8" s="46"/>
      <c r="K8" s="46"/>
      <c r="L8" s="46"/>
      <c r="M8" s="46"/>
      <c r="N8" s="46"/>
      <c r="O8" s="46"/>
    </row>
    <row r="9" spans="2:15" ht="12.95" customHeight="1" x14ac:dyDescent="0.2">
      <c r="B9" s="18" t="s">
        <v>535</v>
      </c>
      <c r="C9" s="4">
        <v>3526292</v>
      </c>
      <c r="D9" s="4">
        <v>1281201229</v>
      </c>
    </row>
    <row r="10" spans="2:15" ht="12.95" customHeight="1" x14ac:dyDescent="0.2">
      <c r="B10" s="18" t="s">
        <v>536</v>
      </c>
      <c r="C10" s="4">
        <v>3837616</v>
      </c>
      <c r="D10" s="4">
        <v>1309182218</v>
      </c>
    </row>
    <row r="11" spans="2:15" ht="12.95" customHeight="1" x14ac:dyDescent="0.2">
      <c r="B11" s="18" t="s">
        <v>537</v>
      </c>
      <c r="C11" s="4">
        <v>3654912</v>
      </c>
      <c r="D11" s="4">
        <v>1233584480</v>
      </c>
    </row>
    <row r="12" spans="2:15" ht="12.95" customHeight="1" x14ac:dyDescent="0.2">
      <c r="B12" s="18" t="s">
        <v>538</v>
      </c>
      <c r="C12" s="4">
        <v>3699991</v>
      </c>
      <c r="D12" s="4">
        <v>1269762108</v>
      </c>
    </row>
    <row r="13" spans="2:15" ht="12.95" customHeight="1" x14ac:dyDescent="0.2">
      <c r="B13" s="18" t="s">
        <v>539</v>
      </c>
      <c r="C13" s="4">
        <v>3709117</v>
      </c>
      <c r="D13" s="4">
        <v>1268044689</v>
      </c>
    </row>
    <row r="14" spans="2:15" ht="12.95" customHeight="1" x14ac:dyDescent="0.2">
      <c r="B14" s="18" t="s">
        <v>540</v>
      </c>
      <c r="C14" s="4">
        <v>3767979</v>
      </c>
      <c r="D14" s="4">
        <v>1449994225</v>
      </c>
    </row>
    <row r="15" spans="2:15" ht="12.95" customHeight="1" x14ac:dyDescent="0.2">
      <c r="B15" s="18" t="s">
        <v>541</v>
      </c>
      <c r="C15" s="4">
        <v>4095007</v>
      </c>
      <c r="D15" s="4">
        <v>1490883231</v>
      </c>
    </row>
    <row r="16" spans="2:15" ht="12.95" customHeight="1" x14ac:dyDescent="0.2">
      <c r="B16" s="18" t="s">
        <v>542</v>
      </c>
      <c r="C16" s="4">
        <v>4067233</v>
      </c>
      <c r="D16" s="4">
        <v>1490734878</v>
      </c>
    </row>
    <row r="17" spans="2:4" ht="12.95" customHeight="1" x14ac:dyDescent="0.2">
      <c r="B17" s="18" t="s">
        <v>543</v>
      </c>
      <c r="C17" s="4">
        <v>4072780</v>
      </c>
      <c r="D17" s="4">
        <v>1463964413</v>
      </c>
    </row>
    <row r="18" spans="2:4" ht="12.95" customHeight="1" x14ac:dyDescent="0.2">
      <c r="B18" s="18" t="s">
        <v>544</v>
      </c>
      <c r="C18" s="4">
        <v>4123410</v>
      </c>
      <c r="D18" s="4">
        <v>1504436539</v>
      </c>
    </row>
    <row r="19" spans="2:4" ht="12.95" customHeight="1" x14ac:dyDescent="0.2">
      <c r="B19" s="18" t="s">
        <v>545</v>
      </c>
      <c r="C19" s="4">
        <v>4080832</v>
      </c>
      <c r="D19" s="4">
        <v>1546643550</v>
      </c>
    </row>
    <row r="20" spans="2:4" ht="12.95" customHeight="1" x14ac:dyDescent="0.2">
      <c r="B20" s="18" t="s">
        <v>546</v>
      </c>
      <c r="C20" s="4">
        <v>4132909</v>
      </c>
      <c r="D20" s="4">
        <v>1588117462</v>
      </c>
    </row>
    <row r="21" spans="2:4" ht="12.95" customHeight="1" x14ac:dyDescent="0.2">
      <c r="B21" s="9" t="s">
        <v>547</v>
      </c>
      <c r="C21" s="10">
        <f>SUM(C9:C20)</f>
        <v>46768078</v>
      </c>
      <c r="D21" s="10">
        <f>SUM(D9:D20)</f>
        <v>16896549022</v>
      </c>
    </row>
    <row r="22" spans="2:4" ht="12.95" customHeight="1" x14ac:dyDescent="0.2">
      <c r="B22" s="18" t="s">
        <v>548</v>
      </c>
    </row>
    <row r="24" spans="2:4" ht="12.95" customHeight="1" x14ac:dyDescent="0.2">
      <c r="B24" s="52" t="s">
        <v>828</v>
      </c>
    </row>
    <row r="43" spans="2:4" ht="12.95" customHeight="1" x14ac:dyDescent="0.2">
      <c r="B43" s="18" t="s">
        <v>78</v>
      </c>
    </row>
    <row r="46" spans="2:4" ht="12.95" customHeight="1" x14ac:dyDescent="0.2">
      <c r="B46" s="58" t="s">
        <v>549</v>
      </c>
    </row>
    <row r="47" spans="2:4" ht="12.95" customHeight="1" x14ac:dyDescent="0.2">
      <c r="C47" s="53"/>
      <c r="D47" s="53"/>
    </row>
    <row r="48" spans="2:4" ht="12.95" customHeight="1" x14ac:dyDescent="0.2">
      <c r="B48" s="104" t="s">
        <v>550</v>
      </c>
      <c r="C48" s="103" t="s">
        <v>551</v>
      </c>
      <c r="D48" s="103" t="s">
        <v>552</v>
      </c>
    </row>
    <row r="49" spans="2:7" ht="12.95" customHeight="1" x14ac:dyDescent="0.2">
      <c r="B49" s="104"/>
      <c r="C49" s="103"/>
      <c r="D49" s="103"/>
    </row>
    <row r="50" spans="2:7" ht="12.95" customHeight="1" x14ac:dyDescent="0.2">
      <c r="B50" s="18" t="s">
        <v>553</v>
      </c>
      <c r="C50" s="4">
        <v>133102</v>
      </c>
      <c r="D50" s="4">
        <v>81602988</v>
      </c>
      <c r="G50" s="61"/>
    </row>
    <row r="51" spans="2:7" ht="12.95" customHeight="1" x14ac:dyDescent="0.2">
      <c r="B51" s="18" t="s">
        <v>554</v>
      </c>
      <c r="C51" s="4">
        <v>167251</v>
      </c>
      <c r="D51" s="4">
        <v>88149006</v>
      </c>
    </row>
    <row r="52" spans="2:7" ht="12.95" customHeight="1" x14ac:dyDescent="0.2">
      <c r="B52" s="18" t="s">
        <v>555</v>
      </c>
      <c r="C52" s="4">
        <v>170875</v>
      </c>
      <c r="D52" s="4">
        <v>94753664</v>
      </c>
    </row>
    <row r="53" spans="2:7" ht="12.95" customHeight="1" x14ac:dyDescent="0.2">
      <c r="B53" s="18" t="s">
        <v>556</v>
      </c>
      <c r="C53" s="4">
        <v>179077</v>
      </c>
      <c r="D53" s="4">
        <v>102056946</v>
      </c>
    </row>
    <row r="54" spans="2:7" ht="12.95" customHeight="1" x14ac:dyDescent="0.2">
      <c r="B54" s="18" t="s">
        <v>557</v>
      </c>
      <c r="C54" s="4">
        <v>192187</v>
      </c>
      <c r="D54" s="4">
        <v>101080182</v>
      </c>
    </row>
    <row r="55" spans="2:7" ht="12.95" customHeight="1" x14ac:dyDescent="0.2">
      <c r="B55" s="18" t="s">
        <v>558</v>
      </c>
      <c r="C55" s="4">
        <v>190485</v>
      </c>
      <c r="D55" s="4">
        <v>78905271</v>
      </c>
    </row>
    <row r="56" spans="2:7" ht="12.95" customHeight="1" x14ac:dyDescent="0.2">
      <c r="B56" s="18" t="s">
        <v>559</v>
      </c>
      <c r="C56" s="4">
        <v>192243</v>
      </c>
      <c r="D56" s="4">
        <v>76381488</v>
      </c>
    </row>
    <row r="57" spans="2:7" ht="12.95" customHeight="1" x14ac:dyDescent="0.2">
      <c r="B57" s="18" t="s">
        <v>560</v>
      </c>
      <c r="C57" s="4">
        <v>190426</v>
      </c>
      <c r="D57" s="4">
        <v>72080424</v>
      </c>
    </row>
    <row r="58" spans="2:7" ht="12.95" customHeight="1" x14ac:dyDescent="0.2">
      <c r="B58" s="18" t="s">
        <v>561</v>
      </c>
      <c r="C58" s="4">
        <v>190361</v>
      </c>
      <c r="D58" s="4">
        <v>67587416</v>
      </c>
    </row>
    <row r="59" spans="2:7" ht="12.95" customHeight="1" x14ac:dyDescent="0.2">
      <c r="B59" s="18" t="s">
        <v>562</v>
      </c>
      <c r="C59" s="4">
        <v>188629</v>
      </c>
      <c r="D59" s="4">
        <v>74867601</v>
      </c>
    </row>
    <row r="60" spans="2:7" ht="12.95" customHeight="1" x14ac:dyDescent="0.2">
      <c r="B60" s="18" t="s">
        <v>563</v>
      </c>
      <c r="C60" s="4">
        <v>180015</v>
      </c>
      <c r="D60" s="4">
        <v>76263298</v>
      </c>
    </row>
    <row r="61" spans="2:7" ht="12.95" customHeight="1" x14ac:dyDescent="0.2">
      <c r="B61" s="18" t="s">
        <v>564</v>
      </c>
      <c r="C61" s="4">
        <v>176881</v>
      </c>
      <c r="D61" s="4">
        <v>75533583</v>
      </c>
    </row>
    <row r="62" spans="2:7" ht="12.95" customHeight="1" x14ac:dyDescent="0.2">
      <c r="B62" s="9" t="s">
        <v>565</v>
      </c>
      <c r="C62" s="10">
        <f>SUM(C50:C61)</f>
        <v>2151532</v>
      </c>
      <c r="D62" s="10">
        <f>SUM(D50:D61)</f>
        <v>989261867</v>
      </c>
    </row>
    <row r="63" spans="2:7" ht="12.95" customHeight="1" x14ac:dyDescent="0.2">
      <c r="B63" s="18" t="s">
        <v>566</v>
      </c>
    </row>
    <row r="65" spans="2:2" ht="12.95" customHeight="1" x14ac:dyDescent="0.2">
      <c r="B65" s="52" t="s">
        <v>829</v>
      </c>
    </row>
    <row r="84" spans="2:2" ht="12.95" customHeight="1" x14ac:dyDescent="0.2">
      <c r="B84" s="18" t="s">
        <v>78</v>
      </c>
    </row>
  </sheetData>
  <mergeCells count="6">
    <mergeCell ref="B7:B8"/>
    <mergeCell ref="C7:C8"/>
    <mergeCell ref="D7:D8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30" zoomScaleNormal="130" workbookViewId="0">
      <selection activeCell="B11" sqref="B11"/>
    </sheetView>
  </sheetViews>
  <sheetFormatPr defaultColWidth="9.33203125" defaultRowHeight="12.95" customHeight="1" x14ac:dyDescent="0.2"/>
  <cols>
    <col min="1" max="1" width="2.83203125" style="49" customWidth="1"/>
    <col min="2" max="2" width="31.33203125" style="49" customWidth="1"/>
    <col min="3" max="3" width="15.5" style="49" customWidth="1"/>
    <col min="4" max="4" width="23.6640625" style="49" customWidth="1"/>
    <col min="5" max="16384" width="9.33203125" style="49"/>
  </cols>
  <sheetData>
    <row r="2" spans="2:6" ht="12.95" customHeight="1" x14ac:dyDescent="0.25">
      <c r="B2" s="50" t="s">
        <v>830</v>
      </c>
    </row>
    <row r="3" spans="2:6" ht="12.95" customHeight="1" x14ac:dyDescent="0.2">
      <c r="B3" s="49" t="s">
        <v>567</v>
      </c>
    </row>
    <row r="6" spans="2:6" ht="20.25" customHeight="1" x14ac:dyDescent="0.2">
      <c r="B6" s="35" t="s">
        <v>831</v>
      </c>
      <c r="C6" s="31" t="s">
        <v>568</v>
      </c>
      <c r="D6" s="31" t="s">
        <v>832</v>
      </c>
    </row>
    <row r="7" spans="2:6" ht="12.95" customHeight="1" x14ac:dyDescent="0.2">
      <c r="B7" s="49" t="s">
        <v>569</v>
      </c>
      <c r="C7" s="4">
        <v>7413511</v>
      </c>
      <c r="D7" s="4">
        <v>406731</v>
      </c>
      <c r="E7" s="4"/>
      <c r="F7" s="4"/>
    </row>
    <row r="8" spans="2:6" ht="12.95" customHeight="1" x14ac:dyDescent="0.2">
      <c r="B8" s="49" t="s">
        <v>570</v>
      </c>
      <c r="C8" s="4">
        <v>517910</v>
      </c>
      <c r="D8" s="4">
        <v>1528</v>
      </c>
      <c r="F8" s="4"/>
    </row>
    <row r="9" spans="2:6" ht="12.95" customHeight="1" x14ac:dyDescent="0.2">
      <c r="B9" s="9" t="s">
        <v>571</v>
      </c>
      <c r="C9" s="10">
        <f>SUM(C7:C8)</f>
        <v>7931421</v>
      </c>
      <c r="D9" s="10">
        <f>SUM(D7:D8)</f>
        <v>408259</v>
      </c>
      <c r="E9" s="4"/>
      <c r="F9" s="4"/>
    </row>
    <row r="10" spans="2:6" ht="12.95" customHeight="1" x14ac:dyDescent="0.2">
      <c r="B10" s="49" t="s">
        <v>572</v>
      </c>
    </row>
    <row r="11" spans="2:6" ht="12.95" customHeight="1" x14ac:dyDescent="0.2">
      <c r="B11" s="18" t="s">
        <v>573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8"/>
  <sheetViews>
    <sheetView showGridLines="0" topLeftCell="A39" zoomScale="130" zoomScaleNormal="130" workbookViewId="0">
      <selection activeCell="B39" sqref="B39"/>
    </sheetView>
  </sheetViews>
  <sheetFormatPr defaultColWidth="9.33203125" defaultRowHeight="12.95" customHeight="1" x14ac:dyDescent="0.2"/>
  <cols>
    <col min="1" max="1" width="2.83203125" style="49" customWidth="1"/>
    <col min="2" max="2" width="20.33203125" style="49" customWidth="1"/>
    <col min="3" max="3" width="20.1640625" style="49" customWidth="1"/>
    <col min="4" max="4" width="24.6640625" style="49" customWidth="1"/>
    <col min="5" max="5" width="12.33203125" style="49" customWidth="1"/>
    <col min="6" max="6" width="18.1640625" style="49" customWidth="1"/>
    <col min="7" max="7" width="17.33203125" style="49" customWidth="1"/>
    <col min="8" max="8" width="18.83203125" style="49" customWidth="1"/>
    <col min="9" max="9" width="14.33203125" style="49" customWidth="1"/>
    <col min="10" max="16384" width="9.33203125" style="49"/>
  </cols>
  <sheetData>
    <row r="2" spans="2:4" ht="15.75" x14ac:dyDescent="0.25">
      <c r="B2" s="50" t="s">
        <v>574</v>
      </c>
    </row>
    <row r="3" spans="2:4" ht="12.95" customHeight="1" x14ac:dyDescent="0.2">
      <c r="B3" s="49" t="s">
        <v>575</v>
      </c>
    </row>
    <row r="6" spans="2:4" ht="26.25" customHeight="1" x14ac:dyDescent="0.2">
      <c r="B6" s="35" t="s">
        <v>576</v>
      </c>
      <c r="C6" s="31" t="s">
        <v>577</v>
      </c>
      <c r="D6" s="31" t="s">
        <v>578</v>
      </c>
    </row>
    <row r="7" spans="2:4" ht="12.95" customHeight="1" x14ac:dyDescent="0.2">
      <c r="B7" s="18" t="s">
        <v>579</v>
      </c>
      <c r="C7" s="57">
        <v>7830663</v>
      </c>
      <c r="D7" s="57">
        <v>415498</v>
      </c>
    </row>
    <row r="8" spans="2:4" ht="12.95" customHeight="1" x14ac:dyDescent="0.2">
      <c r="B8" s="18" t="s">
        <v>580</v>
      </c>
      <c r="C8" s="57">
        <v>7837899</v>
      </c>
      <c r="D8" s="57">
        <v>413922</v>
      </c>
    </row>
    <row r="9" spans="2:4" ht="12.95" customHeight="1" x14ac:dyDescent="0.2">
      <c r="B9" s="18" t="s">
        <v>581</v>
      </c>
      <c r="C9" s="57">
        <v>7851101</v>
      </c>
      <c r="D9" s="57">
        <v>414379</v>
      </c>
    </row>
    <row r="10" spans="2:4" ht="12.95" customHeight="1" x14ac:dyDescent="0.2">
      <c r="B10" s="18" t="s">
        <v>582</v>
      </c>
      <c r="C10" s="57">
        <v>7829680</v>
      </c>
      <c r="D10" s="57">
        <v>413727</v>
      </c>
    </row>
    <row r="11" spans="2:4" ht="12.95" customHeight="1" x14ac:dyDescent="0.2">
      <c r="B11" s="18" t="s">
        <v>583</v>
      </c>
      <c r="C11" s="57">
        <v>7853153</v>
      </c>
      <c r="D11" s="57">
        <v>414100</v>
      </c>
    </row>
    <row r="12" spans="2:4" ht="12.95" customHeight="1" x14ac:dyDescent="0.2">
      <c r="B12" s="18" t="s">
        <v>584</v>
      </c>
      <c r="C12" s="57">
        <v>7875608</v>
      </c>
      <c r="D12" s="57">
        <v>416168</v>
      </c>
    </row>
    <row r="13" spans="2:4" ht="12.95" customHeight="1" x14ac:dyDescent="0.2">
      <c r="B13" s="18" t="s">
        <v>585</v>
      </c>
      <c r="C13" s="57">
        <v>7896069</v>
      </c>
      <c r="D13" s="57">
        <v>416259</v>
      </c>
    </row>
    <row r="14" spans="2:4" ht="12.95" customHeight="1" x14ac:dyDescent="0.2">
      <c r="B14" s="18" t="s">
        <v>586</v>
      </c>
      <c r="C14" s="57">
        <v>7908427</v>
      </c>
      <c r="D14" s="57">
        <v>416165</v>
      </c>
    </row>
    <row r="15" spans="2:4" ht="12.95" customHeight="1" x14ac:dyDescent="0.2">
      <c r="B15" s="18" t="s">
        <v>587</v>
      </c>
      <c r="C15" s="57">
        <v>7926542</v>
      </c>
      <c r="D15" s="57">
        <v>415217</v>
      </c>
    </row>
    <row r="16" spans="2:4" ht="12.95" customHeight="1" x14ac:dyDescent="0.2">
      <c r="B16" s="18" t="s">
        <v>588</v>
      </c>
      <c r="C16" s="57">
        <v>7939241</v>
      </c>
      <c r="D16" s="57">
        <v>414921</v>
      </c>
    </row>
    <row r="17" spans="2:14" ht="12.95" customHeight="1" x14ac:dyDescent="0.2">
      <c r="B17" s="18" t="s">
        <v>589</v>
      </c>
      <c r="C17" s="57">
        <v>7949424</v>
      </c>
      <c r="D17" s="57">
        <v>415836</v>
      </c>
    </row>
    <row r="18" spans="2:14" ht="12.95" customHeight="1" x14ac:dyDescent="0.2">
      <c r="B18" s="21" t="s">
        <v>590</v>
      </c>
      <c r="C18" s="21">
        <v>7931421</v>
      </c>
      <c r="D18" s="64">
        <v>408259</v>
      </c>
    </row>
    <row r="19" spans="2:14" ht="12.95" customHeight="1" x14ac:dyDescent="0.2">
      <c r="B19" s="18" t="s">
        <v>591</v>
      </c>
    </row>
    <row r="21" spans="2:14" ht="12.95" customHeight="1" x14ac:dyDescent="0.2">
      <c r="B21" s="52" t="s">
        <v>592</v>
      </c>
      <c r="F21" s="52" t="s">
        <v>593</v>
      </c>
    </row>
    <row r="23" spans="2:14" ht="12.95" customHeight="1" x14ac:dyDescent="0.2">
      <c r="B23" s="31" t="s">
        <v>594</v>
      </c>
      <c r="C23" s="31" t="s">
        <v>595</v>
      </c>
      <c r="D23" s="31" t="s">
        <v>596</v>
      </c>
      <c r="F23" s="31" t="s">
        <v>597</v>
      </c>
      <c r="G23" s="31" t="s">
        <v>598</v>
      </c>
      <c r="H23" s="31" t="s">
        <v>599</v>
      </c>
    </row>
    <row r="24" spans="2:14" ht="12.95" customHeight="1" x14ac:dyDescent="0.2">
      <c r="B24" s="4">
        <v>6826518</v>
      </c>
      <c r="C24" s="4">
        <v>1004145</v>
      </c>
      <c r="D24" s="4">
        <f>B24+C24</f>
        <v>7830663</v>
      </c>
      <c r="F24" s="57">
        <v>361751</v>
      </c>
      <c r="G24" s="57">
        <v>53747</v>
      </c>
      <c r="H24" s="57">
        <f>F24+G24</f>
        <v>415498</v>
      </c>
    </row>
    <row r="25" spans="2:14" ht="12.95" customHeight="1" x14ac:dyDescent="0.2">
      <c r="B25" s="4">
        <v>6831928</v>
      </c>
      <c r="C25" s="4">
        <v>1005971</v>
      </c>
      <c r="D25" s="4">
        <f t="shared" ref="D25:D35" si="0">B25+C25</f>
        <v>7837899</v>
      </c>
      <c r="F25" s="57">
        <v>361770</v>
      </c>
      <c r="G25" s="57">
        <v>52152</v>
      </c>
      <c r="H25" s="57">
        <f t="shared" ref="H25:H35" si="1">F25+G25</f>
        <v>413922</v>
      </c>
      <c r="N25" s="61"/>
    </row>
    <row r="26" spans="2:14" ht="12.95" customHeight="1" x14ac:dyDescent="0.2">
      <c r="B26" s="4">
        <v>6841965</v>
      </c>
      <c r="C26" s="4">
        <v>1009136</v>
      </c>
      <c r="D26" s="4">
        <f t="shared" si="0"/>
        <v>7851101</v>
      </c>
      <c r="F26" s="57">
        <v>363065</v>
      </c>
      <c r="G26" s="57">
        <v>51314</v>
      </c>
      <c r="H26" s="57">
        <f t="shared" si="1"/>
        <v>414379</v>
      </c>
    </row>
    <row r="27" spans="2:14" ht="12.95" customHeight="1" x14ac:dyDescent="0.2">
      <c r="B27" s="4">
        <v>6821426</v>
      </c>
      <c r="C27" s="4">
        <v>1008254</v>
      </c>
      <c r="D27" s="4">
        <f t="shared" si="0"/>
        <v>7829680</v>
      </c>
      <c r="F27" s="57">
        <v>364247</v>
      </c>
      <c r="G27" s="57">
        <v>49480</v>
      </c>
      <c r="H27" s="57">
        <f t="shared" si="1"/>
        <v>413727</v>
      </c>
    </row>
    <row r="28" spans="2:14" ht="12.95" customHeight="1" x14ac:dyDescent="0.2">
      <c r="B28" s="4">
        <v>6841752</v>
      </c>
      <c r="C28" s="4">
        <v>1011401</v>
      </c>
      <c r="D28" s="4">
        <f t="shared" si="0"/>
        <v>7853153</v>
      </c>
      <c r="F28" s="57">
        <v>365969</v>
      </c>
      <c r="G28" s="57">
        <v>48131</v>
      </c>
      <c r="H28" s="57">
        <f t="shared" si="1"/>
        <v>414100</v>
      </c>
    </row>
    <row r="29" spans="2:14" ht="12.95" customHeight="1" x14ac:dyDescent="0.2">
      <c r="B29" s="4">
        <v>6864320</v>
      </c>
      <c r="C29" s="4">
        <v>1011288</v>
      </c>
      <c r="D29" s="4">
        <f t="shared" si="0"/>
        <v>7875608</v>
      </c>
      <c r="F29" s="57">
        <v>368938</v>
      </c>
      <c r="G29" s="57">
        <v>47230</v>
      </c>
      <c r="H29" s="57">
        <f t="shared" si="1"/>
        <v>416168</v>
      </c>
    </row>
    <row r="30" spans="2:14" ht="12.95" customHeight="1" x14ac:dyDescent="0.2">
      <c r="B30" s="4">
        <v>6885033</v>
      </c>
      <c r="C30" s="4">
        <v>1011036</v>
      </c>
      <c r="D30" s="4">
        <f t="shared" si="0"/>
        <v>7896069</v>
      </c>
      <c r="F30" s="57">
        <v>369776</v>
      </c>
      <c r="G30" s="57">
        <v>46483</v>
      </c>
      <c r="H30" s="57">
        <f t="shared" si="1"/>
        <v>416259</v>
      </c>
    </row>
    <row r="31" spans="2:14" ht="12.95" customHeight="1" x14ac:dyDescent="0.2">
      <c r="B31" s="4">
        <v>6899604</v>
      </c>
      <c r="C31" s="4">
        <v>1008823</v>
      </c>
      <c r="D31" s="4">
        <f t="shared" si="0"/>
        <v>7908427</v>
      </c>
      <c r="F31" s="57">
        <v>370133</v>
      </c>
      <c r="G31" s="57">
        <v>46032</v>
      </c>
      <c r="H31" s="57">
        <f t="shared" si="1"/>
        <v>416165</v>
      </c>
    </row>
    <row r="32" spans="2:14" ht="12.95" customHeight="1" x14ac:dyDescent="0.2">
      <c r="B32" s="4">
        <v>6912100</v>
      </c>
      <c r="C32" s="4">
        <v>1014442</v>
      </c>
      <c r="D32" s="4">
        <f t="shared" si="0"/>
        <v>7926542</v>
      </c>
      <c r="F32" s="57">
        <v>370043</v>
      </c>
      <c r="G32" s="57">
        <v>45174</v>
      </c>
      <c r="H32" s="57">
        <f t="shared" si="1"/>
        <v>415217</v>
      </c>
    </row>
    <row r="33" spans="2:8" ht="12.95" customHeight="1" x14ac:dyDescent="0.2">
      <c r="B33" s="4">
        <v>6922024</v>
      </c>
      <c r="C33" s="4">
        <v>1017217</v>
      </c>
      <c r="D33" s="4">
        <f t="shared" si="0"/>
        <v>7939241</v>
      </c>
      <c r="F33" s="57">
        <v>369393</v>
      </c>
      <c r="G33" s="57">
        <v>45528</v>
      </c>
      <c r="H33" s="57">
        <f t="shared" si="1"/>
        <v>414921</v>
      </c>
    </row>
    <row r="34" spans="2:8" ht="12.95" customHeight="1" x14ac:dyDescent="0.2">
      <c r="B34" s="4">
        <v>6926877</v>
      </c>
      <c r="C34" s="4">
        <v>1022547</v>
      </c>
      <c r="D34" s="4">
        <f t="shared" si="0"/>
        <v>7949424</v>
      </c>
      <c r="F34" s="57">
        <v>369991</v>
      </c>
      <c r="G34" s="57">
        <v>45845</v>
      </c>
      <c r="H34" s="57">
        <f t="shared" si="1"/>
        <v>415836</v>
      </c>
    </row>
    <row r="35" spans="2:8" ht="12.95" customHeight="1" x14ac:dyDescent="0.2">
      <c r="B35" s="65">
        <v>6917845</v>
      </c>
      <c r="C35" s="21">
        <v>1013576</v>
      </c>
      <c r="D35" s="21">
        <f t="shared" si="0"/>
        <v>7931421</v>
      </c>
      <c r="F35" s="66">
        <v>362957</v>
      </c>
      <c r="G35" s="64">
        <v>45302</v>
      </c>
      <c r="H35" s="64">
        <f t="shared" si="1"/>
        <v>408259</v>
      </c>
    </row>
    <row r="36" spans="2:8" ht="12.95" customHeight="1" x14ac:dyDescent="0.2">
      <c r="B36" s="49" t="s">
        <v>847</v>
      </c>
      <c r="F36" s="49" t="s">
        <v>847</v>
      </c>
    </row>
    <row r="39" spans="2:8" ht="12.95" customHeight="1" x14ac:dyDescent="0.2">
      <c r="B39" s="52" t="s">
        <v>833</v>
      </c>
    </row>
    <row r="58" spans="2:2" ht="12.95" customHeight="1" x14ac:dyDescent="0.2">
      <c r="B58" s="49" t="s">
        <v>780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showGridLines="0" zoomScale="140" zoomScaleNormal="140" workbookViewId="0">
      <selection activeCell="B5" sqref="B5"/>
    </sheetView>
  </sheetViews>
  <sheetFormatPr defaultColWidth="9.33203125" defaultRowHeight="12.95" customHeight="1" x14ac:dyDescent="0.2"/>
  <cols>
    <col min="1" max="1" width="2.83203125" style="49" customWidth="1"/>
    <col min="2" max="2" width="26.1640625" style="49" customWidth="1"/>
    <col min="3" max="3" width="18.1640625" style="49" customWidth="1"/>
    <col min="4" max="4" width="22.6640625" style="49" customWidth="1"/>
    <col min="5" max="5" width="20.1640625" style="49" customWidth="1"/>
    <col min="6" max="16384" width="9.33203125" style="49"/>
  </cols>
  <sheetData>
    <row r="2" spans="2:6" ht="12.95" customHeight="1" x14ac:dyDescent="0.25">
      <c r="B2" s="91" t="s">
        <v>834</v>
      </c>
      <c r="C2" s="91"/>
      <c r="D2" s="91"/>
      <c r="E2" s="91"/>
      <c r="F2" s="91"/>
    </row>
    <row r="3" spans="2:6" ht="12.95" customHeight="1" x14ac:dyDescent="0.25">
      <c r="B3" s="50"/>
      <c r="C3" s="50"/>
      <c r="D3" s="50"/>
      <c r="E3" s="50"/>
      <c r="F3" s="50"/>
    </row>
    <row r="4" spans="2:6" ht="12.95" customHeight="1" x14ac:dyDescent="0.2">
      <c r="B4" s="90"/>
      <c r="C4" s="90"/>
      <c r="D4" s="90"/>
      <c r="E4" s="90"/>
    </row>
    <row r="5" spans="2:6" ht="21.75" customHeight="1" x14ac:dyDescent="0.2">
      <c r="B5" s="35" t="s">
        <v>600</v>
      </c>
      <c r="C5" s="31" t="s">
        <v>601</v>
      </c>
      <c r="D5" s="31" t="s">
        <v>832</v>
      </c>
      <c r="E5" s="31" t="s">
        <v>602</v>
      </c>
      <c r="F5" s="90"/>
    </row>
    <row r="6" spans="2:6" ht="12.95" customHeight="1" x14ac:dyDescent="0.2">
      <c r="B6" s="49" t="s">
        <v>603</v>
      </c>
      <c r="C6" s="4">
        <v>1174057</v>
      </c>
      <c r="D6" s="4">
        <v>171673</v>
      </c>
      <c r="E6" s="4">
        <v>1345730</v>
      </c>
      <c r="F6" s="90"/>
    </row>
    <row r="7" spans="2:6" ht="12.95" customHeight="1" x14ac:dyDescent="0.2">
      <c r="B7" s="49" t="s">
        <v>604</v>
      </c>
      <c r="C7" s="57">
        <v>591579</v>
      </c>
      <c r="D7" s="57">
        <v>24713</v>
      </c>
      <c r="E7" s="57">
        <v>616292</v>
      </c>
      <c r="F7" s="90"/>
    </row>
    <row r="8" spans="2:6" ht="12.95" customHeight="1" x14ac:dyDescent="0.2">
      <c r="B8" s="49" t="s">
        <v>605</v>
      </c>
      <c r="C8" s="61">
        <v>0</v>
      </c>
      <c r="D8" s="61">
        <v>240</v>
      </c>
      <c r="E8" s="57">
        <v>240</v>
      </c>
      <c r="F8" s="90"/>
    </row>
    <row r="9" spans="2:6" ht="12.95" customHeight="1" x14ac:dyDescent="0.2">
      <c r="B9" s="49" t="s">
        <v>606</v>
      </c>
      <c r="C9" s="57">
        <v>44069</v>
      </c>
      <c r="D9" s="61">
        <v>63</v>
      </c>
      <c r="E9" s="57">
        <v>44132</v>
      </c>
      <c r="F9" s="90"/>
    </row>
    <row r="10" spans="2:6" ht="12.95" customHeight="1" x14ac:dyDescent="0.2">
      <c r="B10" s="49" t="s">
        <v>835</v>
      </c>
      <c r="C10" s="57">
        <v>970381</v>
      </c>
      <c r="D10" s="57">
        <v>1834</v>
      </c>
      <c r="E10" s="57">
        <v>972215</v>
      </c>
      <c r="F10" s="90"/>
    </row>
    <row r="11" spans="2:6" ht="12.95" customHeight="1" x14ac:dyDescent="0.2">
      <c r="B11" s="49" t="s">
        <v>607</v>
      </c>
      <c r="C11" s="57">
        <v>1062553</v>
      </c>
      <c r="D11" s="57">
        <v>29200</v>
      </c>
      <c r="E11" s="57">
        <v>1091753</v>
      </c>
      <c r="F11" s="90"/>
    </row>
    <row r="12" spans="2:6" ht="12.95" customHeight="1" x14ac:dyDescent="0.2">
      <c r="B12" s="49" t="s">
        <v>608</v>
      </c>
      <c r="C12" s="57">
        <v>3324778</v>
      </c>
      <c r="D12" s="57">
        <v>201509</v>
      </c>
      <c r="E12" s="57">
        <v>3526287</v>
      </c>
      <c r="F12" s="90"/>
    </row>
    <row r="13" spans="2:6" ht="12.95" customHeight="1" x14ac:dyDescent="0.2">
      <c r="B13" s="67" t="s">
        <v>609</v>
      </c>
      <c r="C13" s="64">
        <v>1136461</v>
      </c>
      <c r="D13" s="64">
        <v>30608</v>
      </c>
      <c r="E13" s="68">
        <v>1167069</v>
      </c>
      <c r="F13" s="90"/>
    </row>
    <row r="14" spans="2:6" ht="12.95" customHeight="1" x14ac:dyDescent="0.2">
      <c r="B14" s="105" t="s">
        <v>610</v>
      </c>
      <c r="C14" s="106"/>
      <c r="D14" s="106"/>
      <c r="F14" s="90"/>
    </row>
    <row r="15" spans="2:6" ht="12.95" customHeight="1" x14ac:dyDescent="0.2">
      <c r="B15" s="18" t="s">
        <v>611</v>
      </c>
      <c r="C15" s="69"/>
      <c r="D15" s="69"/>
      <c r="F15" s="90"/>
    </row>
    <row r="16" spans="2:6" ht="12.95" customHeight="1" x14ac:dyDescent="0.2">
      <c r="F16" s="90"/>
    </row>
    <row r="17" spans="2:6" ht="12.95" customHeight="1" x14ac:dyDescent="0.2">
      <c r="F17" s="90"/>
    </row>
    <row r="19" spans="2:6" ht="12.95" customHeight="1" x14ac:dyDescent="0.2">
      <c r="B19" s="61"/>
    </row>
  </sheetData>
  <mergeCells count="4">
    <mergeCell ref="B2:F2"/>
    <mergeCell ref="B4:E4"/>
    <mergeCell ref="F5:F17"/>
    <mergeCell ref="B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B2" sqref="B2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">
      <c r="A2" s="5"/>
      <c r="B2" s="16" t="s">
        <v>785</v>
      </c>
    </row>
    <row r="23" spans="1:2" ht="12.95" customHeight="1" x14ac:dyDescent="0.2">
      <c r="B23" t="s">
        <v>780</v>
      </c>
    </row>
    <row r="30" spans="1:2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83203125" style="49" customWidth="1"/>
    <col min="2" max="2" width="21.33203125" style="49" customWidth="1"/>
    <col min="3" max="3" width="14.1640625" style="49" customWidth="1"/>
    <col min="4" max="4" width="20.33203125" style="49" customWidth="1"/>
    <col min="5" max="16384" width="9.33203125" style="49"/>
  </cols>
  <sheetData>
    <row r="2" spans="2:4" ht="12.95" customHeight="1" x14ac:dyDescent="0.25">
      <c r="B2" s="50" t="s">
        <v>836</v>
      </c>
    </row>
    <row r="3" spans="2:4" ht="12.95" customHeight="1" x14ac:dyDescent="0.2">
      <c r="B3" s="49" t="s">
        <v>612</v>
      </c>
    </row>
    <row r="6" spans="2:4" ht="24.75" customHeight="1" x14ac:dyDescent="0.2">
      <c r="B6" s="35" t="s">
        <v>613</v>
      </c>
      <c r="C6" s="31" t="s">
        <v>614</v>
      </c>
      <c r="D6" s="31" t="s">
        <v>832</v>
      </c>
    </row>
    <row r="7" spans="2:4" ht="12.95" customHeight="1" x14ac:dyDescent="0.2">
      <c r="B7" s="70">
        <v>1</v>
      </c>
      <c r="C7" s="4">
        <v>1588773</v>
      </c>
      <c r="D7" s="4">
        <v>110419</v>
      </c>
    </row>
    <row r="8" spans="2:4" ht="12.95" customHeight="1" x14ac:dyDescent="0.2">
      <c r="B8" s="70">
        <v>2</v>
      </c>
      <c r="C8" s="4">
        <v>908792</v>
      </c>
      <c r="D8" s="4">
        <v>138403</v>
      </c>
    </row>
    <row r="9" spans="2:4" ht="12.95" customHeight="1" x14ac:dyDescent="0.2">
      <c r="B9" s="70">
        <v>3</v>
      </c>
      <c r="C9" s="4">
        <v>698174</v>
      </c>
      <c r="D9" s="4">
        <v>34732</v>
      </c>
    </row>
    <row r="10" spans="2:4" ht="12.95" customHeight="1" x14ac:dyDescent="0.2">
      <c r="B10" s="20" t="s">
        <v>615</v>
      </c>
      <c r="C10" s="21">
        <v>474448</v>
      </c>
      <c r="D10" s="21">
        <v>6053</v>
      </c>
    </row>
    <row r="11" spans="2:4" ht="12.95" customHeight="1" x14ac:dyDescent="0.2">
      <c r="B11" s="18" t="s">
        <v>616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5"/>
  <sheetViews>
    <sheetView showGridLines="0" topLeftCell="B61" zoomScale="130" zoomScaleNormal="130" workbookViewId="0">
      <selection activeCell="B64" sqref="B64"/>
    </sheetView>
  </sheetViews>
  <sheetFormatPr defaultColWidth="9.33203125" defaultRowHeight="12.95" customHeight="1" x14ac:dyDescent="0.2"/>
  <cols>
    <col min="1" max="1" width="2.83203125" style="49" customWidth="1"/>
    <col min="2" max="2" width="24.5" style="49" customWidth="1"/>
    <col min="3" max="3" width="19" style="49" customWidth="1"/>
    <col min="4" max="4" width="22" style="49" customWidth="1"/>
    <col min="5" max="5" width="14.33203125" style="49" customWidth="1"/>
    <col min="6" max="6" width="14.5" style="49" customWidth="1"/>
    <col min="7" max="7" width="19.5" style="49" customWidth="1"/>
    <col min="8" max="8" width="15.33203125" style="49" customWidth="1"/>
    <col min="9" max="9" width="15.83203125" style="49" customWidth="1"/>
    <col min="10" max="10" width="12.5" style="49" customWidth="1"/>
    <col min="11" max="11" width="14.5" style="49" customWidth="1"/>
    <col min="12" max="12" width="12.1640625" style="49" customWidth="1"/>
    <col min="13" max="13" width="13" style="49" customWidth="1"/>
    <col min="14" max="14" width="14.83203125" style="49" customWidth="1"/>
    <col min="15" max="16384" width="9.33203125" style="49"/>
  </cols>
  <sheetData>
    <row r="2" spans="2:5" ht="15.75" x14ac:dyDescent="0.25">
      <c r="B2" s="50" t="s">
        <v>617</v>
      </c>
    </row>
    <row r="5" spans="2:5" ht="16.5" customHeight="1" x14ac:dyDescent="0.2">
      <c r="B5" s="35" t="s">
        <v>618</v>
      </c>
      <c r="C5" s="31" t="s">
        <v>619</v>
      </c>
      <c r="D5" s="31" t="s">
        <v>620</v>
      </c>
      <c r="E5" s="31" t="s">
        <v>621</v>
      </c>
    </row>
    <row r="6" spans="2:5" ht="12.95" customHeight="1" x14ac:dyDescent="0.2">
      <c r="B6" s="18" t="s">
        <v>622</v>
      </c>
      <c r="C6" s="4">
        <v>3305415</v>
      </c>
      <c r="D6" s="4">
        <v>3055342</v>
      </c>
      <c r="E6" s="4">
        <f>C6+D6</f>
        <v>6360757</v>
      </c>
    </row>
    <row r="7" spans="2:5" ht="12.95" customHeight="1" x14ac:dyDescent="0.2">
      <c r="B7" s="18" t="s">
        <v>623</v>
      </c>
      <c r="C7" s="4">
        <v>3307532</v>
      </c>
      <c r="D7" s="4">
        <v>3059678</v>
      </c>
      <c r="E7" s="4">
        <f t="shared" ref="E7:E17" si="0">C7+D7</f>
        <v>6367210</v>
      </c>
    </row>
    <row r="8" spans="2:5" ht="12.95" customHeight="1" x14ac:dyDescent="0.2">
      <c r="B8" s="18" t="s">
        <v>624</v>
      </c>
      <c r="C8" s="4">
        <v>3313003</v>
      </c>
      <c r="D8" s="4">
        <v>3065626</v>
      </c>
      <c r="E8" s="4">
        <f t="shared" si="0"/>
        <v>6378629</v>
      </c>
    </row>
    <row r="9" spans="2:5" ht="12.95" customHeight="1" x14ac:dyDescent="0.2">
      <c r="B9" s="18" t="s">
        <v>625</v>
      </c>
      <c r="C9" s="4">
        <v>3322924</v>
      </c>
      <c r="D9" s="4">
        <v>3053891</v>
      </c>
      <c r="E9" s="4">
        <f t="shared" si="0"/>
        <v>6376815</v>
      </c>
    </row>
    <row r="10" spans="2:5" ht="12.95" customHeight="1" x14ac:dyDescent="0.2">
      <c r="B10" s="18" t="s">
        <v>626</v>
      </c>
      <c r="C10" s="4">
        <v>3333602</v>
      </c>
      <c r="D10" s="4">
        <v>3064706</v>
      </c>
      <c r="E10" s="4">
        <f t="shared" si="0"/>
        <v>6398308</v>
      </c>
    </row>
    <row r="11" spans="2:5" ht="12.95" customHeight="1" x14ac:dyDescent="0.2">
      <c r="B11" s="18" t="s">
        <v>627</v>
      </c>
      <c r="C11" s="4">
        <v>3350858</v>
      </c>
      <c r="D11" s="4">
        <v>3070885</v>
      </c>
      <c r="E11" s="4">
        <f t="shared" si="0"/>
        <v>6421743</v>
      </c>
    </row>
    <row r="12" spans="2:5" ht="12.95" customHeight="1" x14ac:dyDescent="0.2">
      <c r="B12" s="18" t="s">
        <v>628</v>
      </c>
      <c r="C12" s="4">
        <v>3363747</v>
      </c>
      <c r="D12" s="4">
        <v>3079470</v>
      </c>
      <c r="E12" s="4">
        <f t="shared" si="0"/>
        <v>6443217</v>
      </c>
    </row>
    <row r="13" spans="2:5" ht="12.95" customHeight="1" x14ac:dyDescent="0.2">
      <c r="B13" s="18" t="s">
        <v>629</v>
      </c>
      <c r="C13" s="4">
        <v>3374051</v>
      </c>
      <c r="D13" s="4">
        <v>3084422</v>
      </c>
      <c r="E13" s="4">
        <f t="shared" si="0"/>
        <v>6458473</v>
      </c>
    </row>
    <row r="14" spans="2:5" ht="12.95" customHeight="1" x14ac:dyDescent="0.2">
      <c r="B14" s="18" t="s">
        <v>630</v>
      </c>
      <c r="C14" s="4">
        <v>3382758</v>
      </c>
      <c r="D14" s="4">
        <v>3089143</v>
      </c>
      <c r="E14" s="4">
        <f t="shared" si="0"/>
        <v>6471901</v>
      </c>
    </row>
    <row r="15" spans="2:5" ht="12.95" customHeight="1" x14ac:dyDescent="0.2">
      <c r="B15" s="18" t="s">
        <v>631</v>
      </c>
      <c r="C15" s="4">
        <v>3385690</v>
      </c>
      <c r="D15" s="4">
        <v>3097039</v>
      </c>
      <c r="E15" s="4">
        <f t="shared" si="0"/>
        <v>6482729</v>
      </c>
    </row>
    <row r="16" spans="2:5" ht="12.95" customHeight="1" x14ac:dyDescent="0.2">
      <c r="B16" s="18" t="s">
        <v>632</v>
      </c>
      <c r="C16" s="4">
        <v>3388602</v>
      </c>
      <c r="D16" s="4">
        <v>3099914</v>
      </c>
      <c r="E16" s="4">
        <f t="shared" si="0"/>
        <v>6488516</v>
      </c>
    </row>
    <row r="17" spans="2:5" ht="12.95" customHeight="1" x14ac:dyDescent="0.2">
      <c r="B17" s="21" t="s">
        <v>633</v>
      </c>
      <c r="C17" s="21">
        <v>3389437</v>
      </c>
      <c r="D17" s="21">
        <v>3092884</v>
      </c>
      <c r="E17" s="21">
        <f t="shared" si="0"/>
        <v>6482321</v>
      </c>
    </row>
    <row r="18" spans="2:5" ht="12.95" customHeight="1" x14ac:dyDescent="0.2">
      <c r="B18" s="69" t="s">
        <v>634</v>
      </c>
      <c r="C18" s="4"/>
      <c r="D18" s="4"/>
      <c r="E18" s="4"/>
    </row>
    <row r="19" spans="2:5" ht="12.95" customHeight="1" x14ac:dyDescent="0.2">
      <c r="B19" s="69" t="s">
        <v>635</v>
      </c>
      <c r="C19" s="4"/>
      <c r="D19" s="4"/>
      <c r="E19" s="4"/>
    </row>
    <row r="20" spans="2:5" ht="12.95" customHeight="1" x14ac:dyDescent="0.2">
      <c r="C20" s="4"/>
      <c r="D20" s="4"/>
      <c r="E20" s="4"/>
    </row>
    <row r="21" spans="2:5" ht="12.95" customHeight="1" x14ac:dyDescent="0.2">
      <c r="C21" s="4"/>
      <c r="D21" s="4"/>
      <c r="E21" s="4"/>
    </row>
    <row r="22" spans="2:5" ht="12.95" customHeight="1" x14ac:dyDescent="0.2">
      <c r="B22" s="52" t="s">
        <v>837</v>
      </c>
      <c r="C22" s="4"/>
      <c r="D22" s="4"/>
      <c r="E22" s="4"/>
    </row>
    <row r="23" spans="2:5" ht="12.95" customHeight="1" x14ac:dyDescent="0.2">
      <c r="C23" s="4"/>
      <c r="D23" s="4"/>
      <c r="E23" s="4"/>
    </row>
    <row r="24" spans="2:5" ht="12.95" customHeight="1" x14ac:dyDescent="0.2">
      <c r="C24" s="4"/>
      <c r="D24" s="4"/>
      <c r="E24" s="4"/>
    </row>
    <row r="25" spans="2:5" ht="12.95" customHeight="1" x14ac:dyDescent="0.2">
      <c r="C25" s="4"/>
      <c r="D25" s="4"/>
      <c r="E25" s="4"/>
    </row>
    <row r="26" spans="2:5" ht="12.95" customHeight="1" x14ac:dyDescent="0.2">
      <c r="C26" s="4"/>
      <c r="D26" s="4"/>
      <c r="E26" s="4"/>
    </row>
    <row r="27" spans="2:5" ht="12.95" customHeight="1" x14ac:dyDescent="0.2">
      <c r="C27" s="4"/>
      <c r="D27" s="4"/>
      <c r="E27" s="4"/>
    </row>
    <row r="28" spans="2:5" ht="12.95" customHeight="1" x14ac:dyDescent="0.2">
      <c r="C28" s="4"/>
      <c r="D28" s="4"/>
      <c r="E28" s="4"/>
    </row>
    <row r="29" spans="2:5" ht="12.95" customHeight="1" x14ac:dyDescent="0.2">
      <c r="C29" s="4"/>
      <c r="D29" s="4"/>
      <c r="E29" s="4"/>
    </row>
    <row r="30" spans="2:5" ht="12.95" customHeight="1" x14ac:dyDescent="0.2">
      <c r="C30" s="4"/>
      <c r="D30" s="4"/>
      <c r="E30" s="4"/>
    </row>
    <row r="31" spans="2:5" ht="12.95" customHeight="1" x14ac:dyDescent="0.2">
      <c r="C31" s="4"/>
      <c r="D31" s="4"/>
      <c r="E31" s="4"/>
    </row>
    <row r="32" spans="2:5" ht="12.95" customHeight="1" x14ac:dyDescent="0.2">
      <c r="C32" s="4"/>
      <c r="D32" s="4"/>
      <c r="E32" s="4"/>
    </row>
    <row r="33" spans="2:13" ht="12.95" customHeight="1" x14ac:dyDescent="0.2">
      <c r="C33" s="4"/>
      <c r="D33" s="4"/>
      <c r="E33" s="4"/>
    </row>
    <row r="34" spans="2:13" ht="12.95" customHeight="1" x14ac:dyDescent="0.2">
      <c r="C34" s="4"/>
      <c r="D34" s="4"/>
      <c r="E34" s="4"/>
    </row>
    <row r="35" spans="2:13" ht="12.95" customHeight="1" x14ac:dyDescent="0.2">
      <c r="C35" s="4"/>
      <c r="D35" s="4"/>
      <c r="E35" s="4"/>
    </row>
    <row r="36" spans="2:13" ht="12.95" customHeight="1" x14ac:dyDescent="0.2">
      <c r="C36" s="4"/>
      <c r="D36" s="4"/>
      <c r="E36" s="4"/>
    </row>
    <row r="37" spans="2:13" ht="12.95" customHeight="1" x14ac:dyDescent="0.2">
      <c r="C37" s="4"/>
      <c r="D37" s="4"/>
      <c r="E37" s="4"/>
    </row>
    <row r="38" spans="2:13" ht="12.95" customHeight="1" x14ac:dyDescent="0.2">
      <c r="C38" s="4"/>
      <c r="D38" s="4"/>
      <c r="E38" s="4"/>
    </row>
    <row r="39" spans="2:13" ht="12.95" customHeight="1" x14ac:dyDescent="0.2">
      <c r="C39" s="4"/>
      <c r="D39" s="4"/>
      <c r="E39" s="4"/>
    </row>
    <row r="40" spans="2:13" ht="12.95" customHeight="1" x14ac:dyDescent="0.2">
      <c r="C40" s="4"/>
      <c r="D40" s="4"/>
      <c r="E40" s="4"/>
    </row>
    <row r="41" spans="2:13" ht="12.95" customHeight="1" x14ac:dyDescent="0.2">
      <c r="B41" s="69" t="s">
        <v>634</v>
      </c>
      <c r="C41" s="4"/>
      <c r="D41" s="4"/>
      <c r="E41" s="4"/>
    </row>
    <row r="42" spans="2:13" ht="12.95" customHeight="1" x14ac:dyDescent="0.2">
      <c r="B42" s="69" t="s">
        <v>635</v>
      </c>
      <c r="C42" s="4"/>
      <c r="D42" s="4"/>
      <c r="E42" s="4"/>
    </row>
    <row r="43" spans="2:13" ht="12.95" customHeight="1" x14ac:dyDescent="0.2">
      <c r="C43" s="4"/>
      <c r="D43" s="4"/>
      <c r="E43" s="4"/>
    </row>
    <row r="44" spans="2:13" ht="15.75" x14ac:dyDescent="0.25">
      <c r="B44" s="50" t="s">
        <v>848</v>
      </c>
    </row>
    <row r="47" spans="2:13" ht="17.25" customHeight="1" x14ac:dyDescent="0.2">
      <c r="B47" s="35" t="s">
        <v>636</v>
      </c>
      <c r="C47" s="31" t="s">
        <v>637</v>
      </c>
      <c r="D47" s="31" t="s">
        <v>638</v>
      </c>
      <c r="E47" s="31" t="s">
        <v>639</v>
      </c>
      <c r="H47" s="53"/>
      <c r="I47" s="53"/>
      <c r="J47" s="53"/>
      <c r="K47" s="53"/>
      <c r="L47" s="53"/>
      <c r="M47" s="53"/>
    </row>
    <row r="48" spans="2:13" ht="12.95" customHeight="1" x14ac:dyDescent="0.2">
      <c r="B48" s="18" t="s">
        <v>640</v>
      </c>
      <c r="C48" s="4">
        <v>70029</v>
      </c>
      <c r="D48" s="4">
        <v>290783</v>
      </c>
      <c r="E48" s="4">
        <f>C48+D48</f>
        <v>360812</v>
      </c>
    </row>
    <row r="49" spans="2:5" ht="12.95" customHeight="1" x14ac:dyDescent="0.2">
      <c r="B49" s="18" t="s">
        <v>641</v>
      </c>
      <c r="C49" s="4">
        <v>69849</v>
      </c>
      <c r="D49" s="4">
        <v>290983</v>
      </c>
      <c r="E49" s="4">
        <f t="shared" ref="E49:E59" si="1">C49+D49</f>
        <v>360832</v>
      </c>
    </row>
    <row r="50" spans="2:5" ht="12.95" customHeight="1" x14ac:dyDescent="0.2">
      <c r="B50" s="18" t="s">
        <v>642</v>
      </c>
      <c r="C50" s="4">
        <v>69741</v>
      </c>
      <c r="D50" s="4">
        <v>292374</v>
      </c>
      <c r="E50" s="4">
        <f t="shared" si="1"/>
        <v>362115</v>
      </c>
    </row>
    <row r="51" spans="2:5" ht="12.95" customHeight="1" x14ac:dyDescent="0.2">
      <c r="B51" s="18" t="s">
        <v>643</v>
      </c>
      <c r="C51" s="4">
        <v>69689</v>
      </c>
      <c r="D51" s="4">
        <v>293599</v>
      </c>
      <c r="E51" s="4">
        <f t="shared" si="1"/>
        <v>363288</v>
      </c>
    </row>
    <row r="52" spans="2:5" ht="12.95" customHeight="1" x14ac:dyDescent="0.2">
      <c r="B52" s="18" t="s">
        <v>644</v>
      </c>
      <c r="C52" s="4">
        <v>69724</v>
      </c>
      <c r="D52" s="4">
        <v>295275</v>
      </c>
      <c r="E52" s="4">
        <f t="shared" si="1"/>
        <v>364999</v>
      </c>
    </row>
    <row r="53" spans="2:5" ht="12.95" customHeight="1" x14ac:dyDescent="0.2">
      <c r="B53" s="18" t="s">
        <v>645</v>
      </c>
      <c r="C53" s="4">
        <v>69332</v>
      </c>
      <c r="D53" s="4">
        <v>298649</v>
      </c>
      <c r="E53" s="4">
        <f t="shared" si="1"/>
        <v>367981</v>
      </c>
    </row>
    <row r="54" spans="2:5" ht="12.95" customHeight="1" x14ac:dyDescent="0.2">
      <c r="B54" s="18" t="s">
        <v>646</v>
      </c>
      <c r="C54" s="4">
        <v>69304</v>
      </c>
      <c r="D54" s="4">
        <v>299503</v>
      </c>
      <c r="E54" s="4">
        <f t="shared" si="1"/>
        <v>368807</v>
      </c>
    </row>
    <row r="55" spans="2:5" ht="12.95" customHeight="1" x14ac:dyDescent="0.2">
      <c r="B55" s="18" t="s">
        <v>647</v>
      </c>
      <c r="C55" s="4">
        <v>69208</v>
      </c>
      <c r="D55" s="4">
        <v>299934</v>
      </c>
      <c r="E55" s="4">
        <f t="shared" si="1"/>
        <v>369142</v>
      </c>
    </row>
    <row r="56" spans="2:5" ht="12.95" customHeight="1" x14ac:dyDescent="0.2">
      <c r="B56" s="18" t="s">
        <v>648</v>
      </c>
      <c r="C56" s="4">
        <v>69031</v>
      </c>
      <c r="D56" s="4">
        <v>300032</v>
      </c>
      <c r="E56" s="4">
        <f t="shared" si="1"/>
        <v>369063</v>
      </c>
    </row>
    <row r="57" spans="2:5" ht="12.95" customHeight="1" x14ac:dyDescent="0.2">
      <c r="B57" s="18" t="s">
        <v>649</v>
      </c>
      <c r="C57" s="4">
        <v>68857</v>
      </c>
      <c r="D57" s="4">
        <v>299529</v>
      </c>
      <c r="E57" s="4">
        <f t="shared" si="1"/>
        <v>368386</v>
      </c>
    </row>
    <row r="58" spans="2:5" ht="12.95" customHeight="1" x14ac:dyDescent="0.2">
      <c r="B58" s="18" t="s">
        <v>650</v>
      </c>
      <c r="C58" s="4">
        <v>68768</v>
      </c>
      <c r="D58" s="57">
        <v>300208</v>
      </c>
      <c r="E58" s="4">
        <f t="shared" si="1"/>
        <v>368976</v>
      </c>
    </row>
    <row r="59" spans="2:5" ht="12.95" customHeight="1" x14ac:dyDescent="0.2">
      <c r="B59" s="21" t="s">
        <v>651</v>
      </c>
      <c r="C59" s="21">
        <v>60989</v>
      </c>
      <c r="D59" s="21">
        <v>300945</v>
      </c>
      <c r="E59" s="21">
        <f t="shared" si="1"/>
        <v>361934</v>
      </c>
    </row>
    <row r="60" spans="2:5" ht="12.95" customHeight="1" x14ac:dyDescent="0.2">
      <c r="B60" s="69" t="s">
        <v>652</v>
      </c>
      <c r="C60" s="4"/>
      <c r="D60" s="4"/>
      <c r="E60" s="4"/>
    </row>
    <row r="61" spans="2:5" ht="12.95" customHeight="1" x14ac:dyDescent="0.2">
      <c r="B61" s="69" t="s">
        <v>653</v>
      </c>
      <c r="C61" s="4"/>
      <c r="D61" s="4"/>
      <c r="E61" s="4"/>
    </row>
    <row r="62" spans="2:5" ht="12.95" customHeight="1" x14ac:dyDescent="0.2">
      <c r="C62" s="71"/>
      <c r="D62" s="71"/>
    </row>
    <row r="64" spans="2:5" ht="12.95" customHeight="1" x14ac:dyDescent="0.2">
      <c r="B64" s="58" t="s">
        <v>849</v>
      </c>
    </row>
    <row r="84" spans="2:3" ht="12.95" customHeight="1" x14ac:dyDescent="0.2">
      <c r="B84" s="69" t="s">
        <v>634</v>
      </c>
      <c r="C84" s="4"/>
    </row>
    <row r="85" spans="2:3" ht="12.95" customHeight="1" x14ac:dyDescent="0.2">
      <c r="B85" s="69" t="s">
        <v>635</v>
      </c>
      <c r="C85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showGridLines="0" topLeftCell="A22" zoomScale="140" zoomScaleNormal="140" workbookViewId="0">
      <selection activeCell="B22" sqref="B22"/>
    </sheetView>
  </sheetViews>
  <sheetFormatPr defaultColWidth="9.33203125" defaultRowHeight="12.95" customHeight="1" x14ac:dyDescent="0.2"/>
  <cols>
    <col min="1" max="1" width="2.83203125" style="49" customWidth="1"/>
    <col min="2" max="2" width="22.33203125" style="49" customWidth="1"/>
    <col min="3" max="3" width="16.1640625" style="49" customWidth="1"/>
    <col min="4" max="4" width="21.83203125" style="49" customWidth="1"/>
    <col min="5" max="5" width="17.33203125" style="49" customWidth="1"/>
    <col min="6" max="16384" width="9.33203125" style="49"/>
  </cols>
  <sheetData>
    <row r="2" spans="2:4" ht="15.75" x14ac:dyDescent="0.25">
      <c r="B2" s="50" t="s">
        <v>654</v>
      </c>
    </row>
    <row r="5" spans="2:4" ht="22.5" x14ac:dyDescent="0.2">
      <c r="B5" s="35" t="s">
        <v>655</v>
      </c>
      <c r="C5" s="31" t="s">
        <v>656</v>
      </c>
      <c r="D5" s="31" t="s">
        <v>657</v>
      </c>
    </row>
    <row r="6" spans="2:4" ht="12.95" customHeight="1" x14ac:dyDescent="0.2">
      <c r="B6" s="18" t="s">
        <v>658</v>
      </c>
      <c r="C6" s="4">
        <v>4585752</v>
      </c>
      <c r="D6" s="4">
        <v>344428</v>
      </c>
    </row>
    <row r="7" spans="2:4" ht="12.95" customHeight="1" x14ac:dyDescent="0.2">
      <c r="B7" s="18" t="s">
        <v>659</v>
      </c>
      <c r="C7" s="4">
        <v>4592022</v>
      </c>
      <c r="D7" s="4">
        <v>344353</v>
      </c>
    </row>
    <row r="8" spans="2:4" ht="12.95" customHeight="1" x14ac:dyDescent="0.2">
      <c r="B8" s="18" t="s">
        <v>660</v>
      </c>
      <c r="C8" s="4">
        <v>4602510</v>
      </c>
      <c r="D8" s="4">
        <v>345489</v>
      </c>
    </row>
    <row r="9" spans="2:4" ht="12.95" customHeight="1" x14ac:dyDescent="0.2">
      <c r="B9" s="18" t="s">
        <v>661</v>
      </c>
      <c r="C9" s="4">
        <v>4605082</v>
      </c>
      <c r="D9" s="4">
        <v>346503</v>
      </c>
    </row>
    <row r="10" spans="2:4" ht="12.95" customHeight="1" x14ac:dyDescent="0.2">
      <c r="B10" s="18" t="s">
        <v>662</v>
      </c>
      <c r="C10" s="4">
        <v>4627184</v>
      </c>
      <c r="D10" s="4">
        <v>348037</v>
      </c>
    </row>
    <row r="11" spans="2:4" ht="12.95" customHeight="1" x14ac:dyDescent="0.2">
      <c r="B11" s="18" t="s">
        <v>663</v>
      </c>
      <c r="C11" s="4">
        <v>4653504</v>
      </c>
      <c r="D11" s="4">
        <v>350792</v>
      </c>
    </row>
    <row r="12" spans="2:4" ht="12.95" customHeight="1" x14ac:dyDescent="0.2">
      <c r="B12" s="18" t="s">
        <v>664</v>
      </c>
      <c r="C12" s="4">
        <v>4674389</v>
      </c>
      <c r="D12" s="4">
        <v>351513</v>
      </c>
    </row>
    <row r="13" spans="2:4" ht="12.95" customHeight="1" x14ac:dyDescent="0.2">
      <c r="B13" s="18" t="s">
        <v>665</v>
      </c>
      <c r="C13" s="57">
        <v>4685349</v>
      </c>
      <c r="D13" s="4">
        <v>351822</v>
      </c>
    </row>
    <row r="14" spans="2:4" ht="12.95" customHeight="1" x14ac:dyDescent="0.2">
      <c r="B14" s="18" t="s">
        <v>666</v>
      </c>
      <c r="C14" s="4">
        <v>4697889</v>
      </c>
      <c r="D14" s="4">
        <v>351741</v>
      </c>
    </row>
    <row r="15" spans="2:4" ht="12.95" customHeight="1" x14ac:dyDescent="0.2">
      <c r="B15" s="18" t="s">
        <v>667</v>
      </c>
      <c r="C15" s="4">
        <v>4710088</v>
      </c>
      <c r="D15" s="4">
        <v>351053</v>
      </c>
    </row>
    <row r="16" spans="2:4" ht="12.95" customHeight="1" x14ac:dyDescent="0.2">
      <c r="B16" s="18" t="s">
        <v>668</v>
      </c>
      <c r="C16" s="4">
        <v>4714414</v>
      </c>
      <c r="D16" s="57">
        <v>351544</v>
      </c>
    </row>
    <row r="17" spans="2:4" ht="12.95" customHeight="1" x14ac:dyDescent="0.2">
      <c r="B17" s="72" t="s">
        <v>669</v>
      </c>
      <c r="C17" s="21">
        <v>4709053</v>
      </c>
      <c r="D17" s="21">
        <v>344325</v>
      </c>
    </row>
    <row r="18" spans="2:4" ht="12.95" customHeight="1" x14ac:dyDescent="0.2">
      <c r="B18" s="69" t="s">
        <v>670</v>
      </c>
    </row>
    <row r="19" spans="2:4" ht="12.95" customHeight="1" x14ac:dyDescent="0.2">
      <c r="B19" s="69" t="s">
        <v>671</v>
      </c>
    </row>
    <row r="20" spans="2:4" ht="12.95" customHeight="1" x14ac:dyDescent="0.2">
      <c r="B20" s="69"/>
    </row>
    <row r="21" spans="2:4" ht="12.95" customHeight="1" x14ac:dyDescent="0.2">
      <c r="B21" s="69"/>
    </row>
    <row r="22" spans="2:4" ht="12.95" customHeight="1" x14ac:dyDescent="0.2">
      <c r="B22" s="52" t="s">
        <v>838</v>
      </c>
    </row>
    <row r="23" spans="2:4" ht="12.95" customHeight="1" x14ac:dyDescent="0.2">
      <c r="B23" s="69"/>
    </row>
    <row r="24" spans="2:4" ht="12.95" customHeight="1" x14ac:dyDescent="0.2">
      <c r="B24" s="69"/>
    </row>
    <row r="25" spans="2:4" ht="12.95" customHeight="1" x14ac:dyDescent="0.2">
      <c r="B25" s="69"/>
    </row>
    <row r="26" spans="2:4" ht="12.95" customHeight="1" x14ac:dyDescent="0.2">
      <c r="B26" s="69"/>
    </row>
    <row r="27" spans="2:4" ht="12.95" customHeight="1" x14ac:dyDescent="0.2">
      <c r="B27" s="69"/>
    </row>
    <row r="28" spans="2:4" ht="12.95" customHeight="1" x14ac:dyDescent="0.2">
      <c r="B28" s="69"/>
    </row>
    <row r="29" spans="2:4" ht="12.95" customHeight="1" x14ac:dyDescent="0.2">
      <c r="B29" s="69"/>
    </row>
    <row r="30" spans="2:4" ht="12.95" customHeight="1" x14ac:dyDescent="0.2">
      <c r="B30" s="69"/>
    </row>
    <row r="31" spans="2:4" ht="12.95" customHeight="1" x14ac:dyDescent="0.2">
      <c r="B31" s="69"/>
    </row>
    <row r="32" spans="2:4" ht="12.95" customHeight="1" x14ac:dyDescent="0.2">
      <c r="B32" s="69"/>
    </row>
    <row r="33" spans="2:6" ht="12.95" customHeight="1" x14ac:dyDescent="0.2">
      <c r="B33" s="69"/>
    </row>
    <row r="34" spans="2:6" ht="12.95" customHeight="1" x14ac:dyDescent="0.2">
      <c r="B34" s="69"/>
    </row>
    <row r="35" spans="2:6" ht="12.95" customHeight="1" x14ac:dyDescent="0.2">
      <c r="B35" s="69"/>
    </row>
    <row r="36" spans="2:6" ht="12.95" customHeight="1" x14ac:dyDescent="0.2">
      <c r="B36" s="69"/>
    </row>
    <row r="37" spans="2:6" ht="12.95" customHeight="1" x14ac:dyDescent="0.2">
      <c r="B37" s="69"/>
    </row>
    <row r="38" spans="2:6" ht="12.95" customHeight="1" x14ac:dyDescent="0.2">
      <c r="B38" s="69"/>
    </row>
    <row r="39" spans="2:6" ht="12.95" customHeight="1" x14ac:dyDescent="0.2">
      <c r="B39" s="69"/>
    </row>
    <row r="40" spans="2:6" ht="12.95" customHeight="1" x14ac:dyDescent="0.2">
      <c r="B40" s="69"/>
    </row>
    <row r="41" spans="2:6" ht="12.95" customHeight="1" x14ac:dyDescent="0.2">
      <c r="B41" s="69" t="s">
        <v>634</v>
      </c>
      <c r="C41" s="84"/>
    </row>
    <row r="42" spans="2:6" ht="12.95" customHeight="1" x14ac:dyDescent="0.2">
      <c r="B42" s="69" t="s">
        <v>635</v>
      </c>
      <c r="C42" s="84"/>
    </row>
    <row r="43" spans="2:6" ht="12.95" customHeight="1" x14ac:dyDescent="0.2">
      <c r="B43" s="69"/>
    </row>
    <row r="44" spans="2:6" ht="15.75" x14ac:dyDescent="0.25">
      <c r="B44" s="50" t="s">
        <v>672</v>
      </c>
    </row>
    <row r="47" spans="2:6" ht="22.5" x14ac:dyDescent="0.2">
      <c r="B47" s="35" t="s">
        <v>673</v>
      </c>
      <c r="C47" s="31" t="s">
        <v>674</v>
      </c>
      <c r="D47" s="73" t="s">
        <v>675</v>
      </c>
      <c r="E47" s="31" t="s">
        <v>676</v>
      </c>
    </row>
    <row r="48" spans="2:6" ht="12.95" customHeight="1" x14ac:dyDescent="0.2">
      <c r="B48" s="18" t="s">
        <v>677</v>
      </c>
      <c r="C48" s="4">
        <v>2038060</v>
      </c>
      <c r="D48" s="4">
        <v>2547692</v>
      </c>
      <c r="E48" s="4">
        <f>C48+D48</f>
        <v>4585752</v>
      </c>
      <c r="F48" s="4"/>
    </row>
    <row r="49" spans="2:6" ht="12.95" customHeight="1" x14ac:dyDescent="0.2">
      <c r="B49" s="18" t="s">
        <v>678</v>
      </c>
      <c r="C49" s="4">
        <v>2040343</v>
      </c>
      <c r="D49" s="4">
        <v>2551679</v>
      </c>
      <c r="E49" s="4">
        <f t="shared" ref="E49:E59" si="0">C49+D49</f>
        <v>4592022</v>
      </c>
      <c r="F49" s="4"/>
    </row>
    <row r="50" spans="2:6" ht="12.95" customHeight="1" x14ac:dyDescent="0.2">
      <c r="B50" s="18" t="s">
        <v>679</v>
      </c>
      <c r="C50" s="4">
        <v>2044400</v>
      </c>
      <c r="D50" s="4">
        <v>2558110</v>
      </c>
      <c r="E50" s="4">
        <f t="shared" si="0"/>
        <v>4602510</v>
      </c>
      <c r="F50" s="4"/>
    </row>
    <row r="51" spans="2:6" ht="12.95" customHeight="1" x14ac:dyDescent="0.2">
      <c r="B51" s="18" t="s">
        <v>680</v>
      </c>
      <c r="C51" s="4">
        <v>2056184</v>
      </c>
      <c r="D51" s="4">
        <v>2548898</v>
      </c>
      <c r="E51" s="4">
        <f t="shared" si="0"/>
        <v>4605082</v>
      </c>
      <c r="F51" s="4"/>
    </row>
    <row r="52" spans="2:6" ht="12.95" customHeight="1" x14ac:dyDescent="0.2">
      <c r="B52" s="18" t="s">
        <v>681</v>
      </c>
      <c r="C52" s="4">
        <v>2068014</v>
      </c>
      <c r="D52" s="4">
        <v>2559170</v>
      </c>
      <c r="E52" s="4">
        <f t="shared" si="0"/>
        <v>4627184</v>
      </c>
      <c r="F52" s="4"/>
    </row>
    <row r="53" spans="2:6" ht="12.95" customHeight="1" x14ac:dyDescent="0.2">
      <c r="B53" s="18" t="s">
        <v>682</v>
      </c>
      <c r="C53" s="4">
        <v>2085989</v>
      </c>
      <c r="D53" s="4">
        <v>2567515</v>
      </c>
      <c r="E53" s="4">
        <f t="shared" si="0"/>
        <v>4653504</v>
      </c>
      <c r="F53" s="4"/>
    </row>
    <row r="54" spans="2:6" ht="12.95" customHeight="1" x14ac:dyDescent="0.2">
      <c r="B54" s="18" t="s">
        <v>683</v>
      </c>
      <c r="C54" s="4">
        <v>2098178</v>
      </c>
      <c r="D54" s="4">
        <v>2576211</v>
      </c>
      <c r="E54" s="4">
        <f t="shared" si="0"/>
        <v>4674389</v>
      </c>
      <c r="F54" s="4"/>
    </row>
    <row r="55" spans="2:6" ht="12.95" customHeight="1" x14ac:dyDescent="0.2">
      <c r="B55" s="18" t="s">
        <v>684</v>
      </c>
      <c r="C55" s="57">
        <v>2105254</v>
      </c>
      <c r="D55" s="57">
        <v>2580095</v>
      </c>
      <c r="E55" s="57">
        <f t="shared" si="0"/>
        <v>4685349</v>
      </c>
      <c r="F55" s="57"/>
    </row>
    <row r="56" spans="2:6" ht="12.95" customHeight="1" x14ac:dyDescent="0.2">
      <c r="B56" s="18" t="s">
        <v>685</v>
      </c>
      <c r="C56" s="4">
        <v>2112956</v>
      </c>
      <c r="D56" s="4">
        <v>2584933</v>
      </c>
      <c r="E56" s="4">
        <f t="shared" si="0"/>
        <v>4697889</v>
      </c>
      <c r="F56" s="4"/>
    </row>
    <row r="57" spans="2:6" ht="12.95" customHeight="1" x14ac:dyDescent="0.2">
      <c r="B57" s="18" t="s">
        <v>686</v>
      </c>
      <c r="C57" s="4">
        <v>2118206</v>
      </c>
      <c r="D57" s="4">
        <v>2591882</v>
      </c>
      <c r="E57" s="4">
        <f t="shared" si="0"/>
        <v>4710088</v>
      </c>
      <c r="F57" s="4"/>
    </row>
    <row r="58" spans="2:6" ht="12.95" customHeight="1" x14ac:dyDescent="0.2">
      <c r="B58" s="18" t="s">
        <v>687</v>
      </c>
      <c r="C58" s="4">
        <v>2120297</v>
      </c>
      <c r="D58" s="4">
        <v>2594117</v>
      </c>
      <c r="E58" s="4">
        <f t="shared" si="0"/>
        <v>4714414</v>
      </c>
      <c r="F58" s="4"/>
    </row>
    <row r="59" spans="2:6" ht="12.95" customHeight="1" x14ac:dyDescent="0.2">
      <c r="B59" s="72" t="s">
        <v>688</v>
      </c>
      <c r="C59" s="21">
        <v>2121307</v>
      </c>
      <c r="D59" s="21">
        <v>2587746</v>
      </c>
      <c r="E59" s="21">
        <f t="shared" si="0"/>
        <v>4709053</v>
      </c>
      <c r="F59" s="74"/>
    </row>
    <row r="60" spans="2:6" ht="12.95" customHeight="1" x14ac:dyDescent="0.2">
      <c r="B60" s="49" t="s">
        <v>689</v>
      </c>
      <c r="C60" s="1"/>
      <c r="D60" s="1"/>
    </row>
    <row r="61" spans="2:6" ht="12.95" customHeight="1" x14ac:dyDescent="0.2">
      <c r="B61" s="49" t="s">
        <v>690</v>
      </c>
    </row>
    <row r="64" spans="2:6" ht="15.75" x14ac:dyDescent="0.25">
      <c r="B64" s="50" t="s">
        <v>691</v>
      </c>
    </row>
    <row r="67" spans="2:6" ht="45" x14ac:dyDescent="0.2">
      <c r="B67" s="35" t="s">
        <v>692</v>
      </c>
      <c r="C67" s="31" t="s">
        <v>693</v>
      </c>
      <c r="D67" s="31" t="s">
        <v>694</v>
      </c>
      <c r="E67" s="31" t="s">
        <v>695</v>
      </c>
    </row>
    <row r="68" spans="2:6" ht="12.95" customHeight="1" x14ac:dyDescent="0.2">
      <c r="B68" s="18" t="s">
        <v>696</v>
      </c>
      <c r="C68" s="4">
        <v>68265</v>
      </c>
      <c r="D68" s="4">
        <v>276163</v>
      </c>
      <c r="E68" s="4">
        <f>C68+D68</f>
        <v>344428</v>
      </c>
      <c r="F68" s="4"/>
    </row>
    <row r="69" spans="2:6" ht="12.95" customHeight="1" x14ac:dyDescent="0.2">
      <c r="B69" s="18" t="s">
        <v>697</v>
      </c>
      <c r="C69" s="4">
        <v>68094</v>
      </c>
      <c r="D69" s="4">
        <f>246700+10981+4141+13398+698+341</f>
        <v>276259</v>
      </c>
      <c r="E69" s="4">
        <f t="shared" ref="E69:E79" si="1">C69+D69</f>
        <v>344353</v>
      </c>
      <c r="F69" s="4"/>
    </row>
    <row r="70" spans="2:6" ht="12.95" customHeight="1" x14ac:dyDescent="0.2">
      <c r="B70" s="18" t="s">
        <v>698</v>
      </c>
      <c r="C70" s="4">
        <v>67986</v>
      </c>
      <c r="D70" s="4">
        <v>277503</v>
      </c>
      <c r="E70" s="4">
        <f t="shared" si="1"/>
        <v>345489</v>
      </c>
      <c r="F70" s="4"/>
    </row>
    <row r="71" spans="2:6" ht="12.95" customHeight="1" x14ac:dyDescent="0.2">
      <c r="B71" s="18" t="s">
        <v>699</v>
      </c>
      <c r="C71" s="4">
        <v>67941</v>
      </c>
      <c r="D71" s="4">
        <v>278562</v>
      </c>
      <c r="E71" s="4">
        <f t="shared" si="1"/>
        <v>346503</v>
      </c>
      <c r="F71" s="4"/>
    </row>
    <row r="72" spans="2:6" ht="12.95" customHeight="1" x14ac:dyDescent="0.2">
      <c r="B72" s="18" t="s">
        <v>700</v>
      </c>
      <c r="C72" s="4">
        <v>67976</v>
      </c>
      <c r="D72" s="4">
        <v>280061</v>
      </c>
      <c r="E72" s="4">
        <f t="shared" si="1"/>
        <v>348037</v>
      </c>
      <c r="F72" s="4"/>
    </row>
    <row r="73" spans="2:6" ht="12.95" customHeight="1" x14ac:dyDescent="0.2">
      <c r="B73" s="18" t="s">
        <v>701</v>
      </c>
      <c r="C73" s="4">
        <v>67568</v>
      </c>
      <c r="D73" s="4">
        <v>283224</v>
      </c>
      <c r="E73" s="4">
        <f t="shared" si="1"/>
        <v>350792</v>
      </c>
      <c r="F73" s="4"/>
    </row>
    <row r="74" spans="2:6" ht="12.95" customHeight="1" x14ac:dyDescent="0.2">
      <c r="B74" s="18" t="s">
        <v>702</v>
      </c>
      <c r="C74" s="4">
        <v>67547</v>
      </c>
      <c r="D74" s="4">
        <v>283966</v>
      </c>
      <c r="E74" s="4">
        <f t="shared" si="1"/>
        <v>351513</v>
      </c>
      <c r="F74" s="4"/>
    </row>
    <row r="75" spans="2:6" ht="12.95" customHeight="1" x14ac:dyDescent="0.2">
      <c r="B75" s="18" t="s">
        <v>703</v>
      </c>
      <c r="C75" s="57">
        <v>67435</v>
      </c>
      <c r="D75" s="57">
        <v>284387</v>
      </c>
      <c r="E75" s="57">
        <f t="shared" si="1"/>
        <v>351822</v>
      </c>
      <c r="F75" s="4"/>
    </row>
    <row r="76" spans="2:6" ht="12.95" customHeight="1" x14ac:dyDescent="0.2">
      <c r="B76" s="18" t="s">
        <v>704</v>
      </c>
      <c r="C76" s="4">
        <v>67257</v>
      </c>
      <c r="D76" s="4">
        <v>284484</v>
      </c>
      <c r="E76" s="4">
        <f t="shared" si="1"/>
        <v>351741</v>
      </c>
      <c r="F76" s="4"/>
    </row>
    <row r="77" spans="2:6" ht="12.95" customHeight="1" x14ac:dyDescent="0.2">
      <c r="B77" s="18" t="s">
        <v>705</v>
      </c>
      <c r="C77" s="4">
        <v>67090</v>
      </c>
      <c r="D77" s="4">
        <v>283963</v>
      </c>
      <c r="E77" s="4">
        <f t="shared" si="1"/>
        <v>351053</v>
      </c>
      <c r="F77" s="4"/>
    </row>
    <row r="78" spans="2:6" ht="12.95" customHeight="1" x14ac:dyDescent="0.2">
      <c r="B78" s="18" t="s">
        <v>706</v>
      </c>
      <c r="C78" s="57">
        <v>67005</v>
      </c>
      <c r="D78" s="57">
        <v>284539</v>
      </c>
      <c r="E78" s="57">
        <f t="shared" si="1"/>
        <v>351544</v>
      </c>
      <c r="F78" s="57"/>
    </row>
    <row r="79" spans="2:6" ht="12.95" customHeight="1" x14ac:dyDescent="0.2">
      <c r="B79" s="21" t="s">
        <v>707</v>
      </c>
      <c r="C79" s="21">
        <v>59214</v>
      </c>
      <c r="D79" s="21">
        <v>285111</v>
      </c>
      <c r="E79" s="21">
        <f t="shared" si="1"/>
        <v>344325</v>
      </c>
      <c r="F79" s="74"/>
    </row>
    <row r="80" spans="2:6" ht="12.95" customHeight="1" x14ac:dyDescent="0.2">
      <c r="B80" s="69" t="s">
        <v>708</v>
      </c>
      <c r="C80" s="1"/>
      <c r="D80" s="1"/>
    </row>
    <row r="81" spans="2:2" ht="12.95" customHeight="1" x14ac:dyDescent="0.2">
      <c r="B81" s="69" t="s">
        <v>709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1"/>
  <sheetViews>
    <sheetView showGridLines="0" topLeftCell="A22" zoomScale="130" zoomScaleNormal="130" workbookViewId="0">
      <selection activeCell="B22" sqref="B22"/>
    </sheetView>
  </sheetViews>
  <sheetFormatPr defaultColWidth="9.33203125" defaultRowHeight="12.95" customHeight="1" x14ac:dyDescent="0.2"/>
  <cols>
    <col min="1" max="1" width="2.83203125" style="49" customWidth="1"/>
    <col min="2" max="2" width="21.83203125" style="49" customWidth="1"/>
    <col min="3" max="3" width="27" style="49" customWidth="1"/>
    <col min="4" max="4" width="28.6640625" style="49" customWidth="1"/>
    <col min="5" max="5" width="24" style="49" customWidth="1"/>
    <col min="6" max="6" width="24.33203125" style="49" customWidth="1"/>
    <col min="7" max="7" width="22.5" style="49" customWidth="1"/>
    <col min="8" max="8" width="26.5" style="49" customWidth="1"/>
    <col min="9" max="16384" width="9.33203125" style="49"/>
  </cols>
  <sheetData>
    <row r="2" spans="2:7" ht="15.75" x14ac:dyDescent="0.25">
      <c r="B2" s="50" t="s">
        <v>710</v>
      </c>
    </row>
    <row r="5" spans="2:7" ht="22.5" x14ac:dyDescent="0.2">
      <c r="B5" s="35" t="s">
        <v>711</v>
      </c>
      <c r="C5" s="31" t="s">
        <v>712</v>
      </c>
      <c r="D5" s="31" t="s">
        <v>713</v>
      </c>
      <c r="E5" s="46"/>
      <c r="F5" s="46"/>
      <c r="G5" s="46"/>
    </row>
    <row r="6" spans="2:7" ht="12.95" customHeight="1" x14ac:dyDescent="0.2">
      <c r="B6" s="18" t="s">
        <v>714</v>
      </c>
      <c r="C6" s="4">
        <v>1775005</v>
      </c>
      <c r="D6" s="4">
        <v>16384</v>
      </c>
    </row>
    <row r="7" spans="2:7" ht="12.95" customHeight="1" x14ac:dyDescent="0.2">
      <c r="B7" s="18" t="s">
        <v>715</v>
      </c>
      <c r="C7" s="4">
        <v>1775188</v>
      </c>
      <c r="D7" s="4">
        <v>16479</v>
      </c>
    </row>
    <row r="8" spans="2:7" ht="12.95" customHeight="1" x14ac:dyDescent="0.2">
      <c r="B8" s="18" t="s">
        <v>716</v>
      </c>
      <c r="C8" s="4">
        <v>1776119</v>
      </c>
      <c r="D8" s="4">
        <v>16626</v>
      </c>
    </row>
    <row r="9" spans="2:7" ht="12.95" customHeight="1" x14ac:dyDescent="0.2">
      <c r="B9" s="18" t="s">
        <v>717</v>
      </c>
      <c r="C9" s="4">
        <v>1771733</v>
      </c>
      <c r="D9" s="4">
        <v>16785</v>
      </c>
    </row>
    <row r="10" spans="2:7" ht="12.95" customHeight="1" x14ac:dyDescent="0.2">
      <c r="B10" s="18" t="s">
        <v>718</v>
      </c>
      <c r="C10" s="4">
        <v>1771124</v>
      </c>
      <c r="D10" s="4">
        <v>16962</v>
      </c>
    </row>
    <row r="11" spans="2:7" ht="12.95" customHeight="1" x14ac:dyDescent="0.2">
      <c r="B11" s="18" t="s">
        <v>719</v>
      </c>
      <c r="C11" s="4">
        <v>1768239</v>
      </c>
      <c r="D11" s="4">
        <v>17189</v>
      </c>
    </row>
    <row r="12" spans="2:7" ht="12.95" customHeight="1" x14ac:dyDescent="0.2">
      <c r="B12" s="18" t="s">
        <v>720</v>
      </c>
      <c r="C12" s="4">
        <v>1768828</v>
      </c>
      <c r="D12" s="4">
        <v>17294</v>
      </c>
    </row>
    <row r="13" spans="2:7" ht="12.95" customHeight="1" x14ac:dyDescent="0.2">
      <c r="B13" s="18" t="s">
        <v>721</v>
      </c>
      <c r="C13" s="4">
        <v>1773123</v>
      </c>
      <c r="D13" s="4">
        <v>17320</v>
      </c>
    </row>
    <row r="14" spans="2:7" ht="12.95" customHeight="1" x14ac:dyDescent="0.2">
      <c r="B14" s="18" t="s">
        <v>722</v>
      </c>
      <c r="C14" s="4">
        <v>1774012</v>
      </c>
      <c r="D14" s="4">
        <v>17322</v>
      </c>
    </row>
    <row r="15" spans="2:7" ht="12.95" customHeight="1" x14ac:dyDescent="0.2">
      <c r="B15" s="18" t="s">
        <v>723</v>
      </c>
      <c r="C15" s="4">
        <v>1772641</v>
      </c>
      <c r="D15" s="4">
        <v>17333</v>
      </c>
    </row>
    <row r="16" spans="2:7" ht="12.95" customHeight="1" x14ac:dyDescent="0.2">
      <c r="B16" s="18" t="s">
        <v>724</v>
      </c>
      <c r="C16" s="4">
        <v>1774102</v>
      </c>
      <c r="D16" s="4">
        <v>17432</v>
      </c>
    </row>
    <row r="17" spans="2:8" ht="12.95" customHeight="1" x14ac:dyDescent="0.2">
      <c r="B17" s="72" t="s">
        <v>725</v>
      </c>
      <c r="C17" s="21">
        <v>1773268</v>
      </c>
      <c r="D17" s="21">
        <v>17609</v>
      </c>
    </row>
    <row r="18" spans="2:8" ht="12.95" customHeight="1" x14ac:dyDescent="0.2">
      <c r="B18" s="69" t="s">
        <v>726</v>
      </c>
      <c r="G18" s="4"/>
      <c r="H18" s="4"/>
    </row>
    <row r="19" spans="2:8" ht="12.95" customHeight="1" x14ac:dyDescent="0.2">
      <c r="B19" s="69" t="s">
        <v>727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B22" s="52" t="s">
        <v>839</v>
      </c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B41" s="69" t="s">
        <v>634</v>
      </c>
      <c r="C41" s="87"/>
      <c r="G41" s="4"/>
      <c r="H41" s="4"/>
    </row>
    <row r="42" spans="2:8" ht="12.95" customHeight="1" x14ac:dyDescent="0.2">
      <c r="B42" s="69" t="s">
        <v>635</v>
      </c>
      <c r="C42" s="87"/>
      <c r="G42" s="4"/>
      <c r="H42" s="4"/>
    </row>
    <row r="43" spans="2:8" ht="12.95" customHeight="1" x14ac:dyDescent="0.2">
      <c r="G43" s="4"/>
      <c r="H43" s="4"/>
    </row>
    <row r="44" spans="2:8" ht="15.75" x14ac:dyDescent="0.25">
      <c r="B44" s="50" t="s">
        <v>728</v>
      </c>
    </row>
    <row r="47" spans="2:8" ht="12.95" customHeight="1" x14ac:dyDescent="0.2">
      <c r="B47" s="35" t="s">
        <v>729</v>
      </c>
      <c r="C47" s="31" t="s">
        <v>730</v>
      </c>
      <c r="D47" s="31" t="s">
        <v>731</v>
      </c>
      <c r="E47" s="31" t="s">
        <v>732</v>
      </c>
    </row>
    <row r="48" spans="2:8" ht="12.95" customHeight="1" x14ac:dyDescent="0.2">
      <c r="B48" s="18" t="s">
        <v>733</v>
      </c>
      <c r="C48" s="4">
        <v>1267355</v>
      </c>
      <c r="D48" s="4">
        <v>507650</v>
      </c>
      <c r="E48" s="4">
        <f>C48+D48</f>
        <v>1775005</v>
      </c>
      <c r="F48" s="1"/>
      <c r="G48" s="1"/>
    </row>
    <row r="49" spans="2:7" ht="12.95" customHeight="1" x14ac:dyDescent="0.2">
      <c r="B49" s="18" t="s">
        <v>734</v>
      </c>
      <c r="C49" s="4">
        <v>1267189</v>
      </c>
      <c r="D49" s="4">
        <v>507999</v>
      </c>
      <c r="E49" s="4">
        <f t="shared" ref="E49:E59" si="0">C49+D49</f>
        <v>1775188</v>
      </c>
      <c r="F49" s="1"/>
      <c r="G49" s="1"/>
    </row>
    <row r="50" spans="2:7" ht="12.95" customHeight="1" x14ac:dyDescent="0.2">
      <c r="B50" s="18" t="s">
        <v>735</v>
      </c>
      <c r="C50" s="4">
        <v>1268603</v>
      </c>
      <c r="D50" s="4">
        <v>507516</v>
      </c>
      <c r="E50" s="4">
        <f t="shared" si="0"/>
        <v>1776119</v>
      </c>
      <c r="F50" s="1"/>
      <c r="G50" s="1"/>
    </row>
    <row r="51" spans="2:7" ht="12.95" customHeight="1" x14ac:dyDescent="0.2">
      <c r="B51" s="18" t="s">
        <v>736</v>
      </c>
      <c r="C51" s="4">
        <v>1266740</v>
      </c>
      <c r="D51" s="4">
        <v>504993</v>
      </c>
      <c r="E51" s="4">
        <f t="shared" si="0"/>
        <v>1771733</v>
      </c>
      <c r="F51" s="1"/>
      <c r="G51" s="1"/>
    </row>
    <row r="52" spans="2:7" ht="12.95" customHeight="1" x14ac:dyDescent="0.2">
      <c r="B52" s="18" t="s">
        <v>737</v>
      </c>
      <c r="C52" s="4">
        <v>1265588</v>
      </c>
      <c r="D52" s="4">
        <v>505536</v>
      </c>
      <c r="E52" s="4">
        <f t="shared" si="0"/>
        <v>1771124</v>
      </c>
      <c r="F52" s="1"/>
      <c r="G52" s="1"/>
    </row>
    <row r="53" spans="2:7" ht="12.95" customHeight="1" x14ac:dyDescent="0.2">
      <c r="B53" s="18" t="s">
        <v>738</v>
      </c>
      <c r="C53" s="4">
        <v>1264869</v>
      </c>
      <c r="D53" s="4">
        <v>503370</v>
      </c>
      <c r="E53" s="4">
        <f t="shared" si="0"/>
        <v>1768239</v>
      </c>
      <c r="F53" s="1"/>
      <c r="G53" s="1"/>
    </row>
    <row r="54" spans="2:7" ht="12.95" customHeight="1" x14ac:dyDescent="0.2">
      <c r="B54" s="18" t="s">
        <v>739</v>
      </c>
      <c r="C54" s="4">
        <v>1265569</v>
      </c>
      <c r="D54" s="4">
        <v>503259</v>
      </c>
      <c r="E54" s="4">
        <f t="shared" si="0"/>
        <v>1768828</v>
      </c>
      <c r="F54" s="1"/>
      <c r="G54" s="1"/>
    </row>
    <row r="55" spans="2:7" ht="12.95" customHeight="1" x14ac:dyDescent="0.2">
      <c r="B55" s="18" t="s">
        <v>740</v>
      </c>
      <c r="C55" s="4">
        <v>1268795</v>
      </c>
      <c r="D55" s="4">
        <v>504328</v>
      </c>
      <c r="E55" s="4">
        <f t="shared" si="0"/>
        <v>1773123</v>
      </c>
      <c r="F55" s="1"/>
      <c r="G55" s="1"/>
    </row>
    <row r="56" spans="2:7" ht="12.95" customHeight="1" x14ac:dyDescent="0.2">
      <c r="B56" s="18" t="s">
        <v>741</v>
      </c>
      <c r="C56" s="4">
        <v>1269802</v>
      </c>
      <c r="D56" s="4">
        <v>504210</v>
      </c>
      <c r="E56" s="4">
        <f t="shared" si="0"/>
        <v>1774012</v>
      </c>
      <c r="F56" s="1"/>
      <c r="G56" s="1"/>
    </row>
    <row r="57" spans="2:7" ht="12.95" customHeight="1" x14ac:dyDescent="0.2">
      <c r="B57" s="18" t="s">
        <v>742</v>
      </c>
      <c r="C57" s="4">
        <v>1267484</v>
      </c>
      <c r="D57" s="4">
        <v>505157</v>
      </c>
      <c r="E57" s="4">
        <f t="shared" si="0"/>
        <v>1772641</v>
      </c>
      <c r="F57" s="1"/>
      <c r="G57" s="1"/>
    </row>
    <row r="58" spans="2:7" ht="12.95" customHeight="1" x14ac:dyDescent="0.2">
      <c r="B58" s="18" t="s">
        <v>743</v>
      </c>
      <c r="C58" s="4">
        <v>1268305</v>
      </c>
      <c r="D58" s="4">
        <v>505797</v>
      </c>
      <c r="E58" s="4">
        <f t="shared" si="0"/>
        <v>1774102</v>
      </c>
      <c r="F58" s="1"/>
      <c r="G58" s="1"/>
    </row>
    <row r="59" spans="2:7" ht="12.95" customHeight="1" x14ac:dyDescent="0.2">
      <c r="B59" s="72" t="s">
        <v>744</v>
      </c>
      <c r="C59" s="21">
        <v>1268130</v>
      </c>
      <c r="D59" s="21">
        <v>505138</v>
      </c>
      <c r="E59" s="21">
        <f t="shared" si="0"/>
        <v>1773268</v>
      </c>
      <c r="F59" s="1"/>
      <c r="G59" s="1"/>
    </row>
    <row r="60" spans="2:7" ht="12.95" customHeight="1" x14ac:dyDescent="0.2">
      <c r="B60" s="69" t="s">
        <v>745</v>
      </c>
      <c r="C60" s="75"/>
      <c r="D60" s="75"/>
    </row>
    <row r="61" spans="2:7" ht="12.95" customHeight="1" x14ac:dyDescent="0.2">
      <c r="B61" s="69" t="s">
        <v>746</v>
      </c>
    </row>
    <row r="64" spans="2:7" ht="15.75" x14ac:dyDescent="0.25">
      <c r="B64" s="50" t="s">
        <v>747</v>
      </c>
    </row>
    <row r="67" spans="2:7" ht="33.75" x14ac:dyDescent="0.2">
      <c r="B67" s="35" t="s">
        <v>748</v>
      </c>
      <c r="C67" s="31" t="s">
        <v>749</v>
      </c>
      <c r="D67" s="31" t="s">
        <v>750</v>
      </c>
      <c r="E67" s="31" t="s">
        <v>751</v>
      </c>
    </row>
    <row r="68" spans="2:7" ht="12.95" customHeight="1" x14ac:dyDescent="0.2">
      <c r="B68" s="18" t="s">
        <v>752</v>
      </c>
      <c r="C68" s="4">
        <v>1764</v>
      </c>
      <c r="D68" s="4">
        <v>14620</v>
      </c>
      <c r="E68" s="4">
        <f>C68+D68</f>
        <v>16384</v>
      </c>
      <c r="F68" s="1"/>
      <c r="G68" s="1"/>
    </row>
    <row r="69" spans="2:7" ht="12.95" customHeight="1" x14ac:dyDescent="0.2">
      <c r="B69" s="18" t="s">
        <v>753</v>
      </c>
      <c r="C69" s="4">
        <v>1755</v>
      </c>
      <c r="D69" s="4">
        <v>14724</v>
      </c>
      <c r="E69" s="4">
        <f t="shared" ref="E69:E79" si="1">C69+D69</f>
        <v>16479</v>
      </c>
      <c r="F69" s="1"/>
      <c r="G69" s="1"/>
    </row>
    <row r="70" spans="2:7" ht="12.95" customHeight="1" x14ac:dyDescent="0.2">
      <c r="B70" s="18" t="s">
        <v>754</v>
      </c>
      <c r="C70" s="4">
        <v>1755</v>
      </c>
      <c r="D70" s="4">
        <v>14871</v>
      </c>
      <c r="E70" s="4">
        <f t="shared" si="1"/>
        <v>16626</v>
      </c>
      <c r="F70" s="1"/>
      <c r="G70" s="1"/>
    </row>
    <row r="71" spans="2:7" ht="12.95" customHeight="1" x14ac:dyDescent="0.2">
      <c r="B71" s="18" t="s">
        <v>755</v>
      </c>
      <c r="C71" s="4">
        <v>1748</v>
      </c>
      <c r="D71" s="4">
        <v>15037</v>
      </c>
      <c r="E71" s="4">
        <f t="shared" si="1"/>
        <v>16785</v>
      </c>
      <c r="F71" s="1"/>
      <c r="G71" s="1"/>
    </row>
    <row r="72" spans="2:7" ht="12.95" customHeight="1" x14ac:dyDescent="0.2">
      <c r="B72" s="18" t="s">
        <v>756</v>
      </c>
      <c r="C72" s="4">
        <v>1748</v>
      </c>
      <c r="D72" s="4">
        <v>15214</v>
      </c>
      <c r="E72" s="4">
        <f t="shared" si="1"/>
        <v>16962</v>
      </c>
      <c r="F72" s="1"/>
      <c r="G72" s="1"/>
    </row>
    <row r="73" spans="2:7" ht="12.95" customHeight="1" x14ac:dyDescent="0.2">
      <c r="B73" s="18" t="s">
        <v>757</v>
      </c>
      <c r="C73" s="4">
        <v>1764</v>
      </c>
      <c r="D73" s="4">
        <v>15425</v>
      </c>
      <c r="E73" s="4">
        <f t="shared" si="1"/>
        <v>17189</v>
      </c>
      <c r="F73" s="1"/>
      <c r="G73" s="1"/>
    </row>
    <row r="74" spans="2:7" ht="12.95" customHeight="1" x14ac:dyDescent="0.2">
      <c r="B74" s="18" t="s">
        <v>758</v>
      </c>
      <c r="C74" s="4">
        <v>1757</v>
      </c>
      <c r="D74" s="4">
        <v>15537</v>
      </c>
      <c r="E74" s="4">
        <f t="shared" si="1"/>
        <v>17294</v>
      </c>
      <c r="F74" s="1"/>
      <c r="G74" s="1"/>
    </row>
    <row r="75" spans="2:7" ht="12.95" customHeight="1" x14ac:dyDescent="0.2">
      <c r="B75" s="18" t="s">
        <v>759</v>
      </c>
      <c r="C75" s="4">
        <v>1773</v>
      </c>
      <c r="D75" s="4">
        <v>15547</v>
      </c>
      <c r="E75" s="4">
        <f t="shared" si="1"/>
        <v>17320</v>
      </c>
      <c r="F75" s="1"/>
      <c r="G75" s="1"/>
    </row>
    <row r="76" spans="2:7" ht="12.95" customHeight="1" x14ac:dyDescent="0.2">
      <c r="B76" s="18" t="s">
        <v>760</v>
      </c>
      <c r="C76" s="4">
        <v>1774</v>
      </c>
      <c r="D76" s="4">
        <v>15548</v>
      </c>
      <c r="E76" s="4">
        <f t="shared" si="1"/>
        <v>17322</v>
      </c>
      <c r="F76" s="1"/>
      <c r="G76" s="1"/>
    </row>
    <row r="77" spans="2:7" ht="12.95" customHeight="1" x14ac:dyDescent="0.2">
      <c r="B77" s="18" t="s">
        <v>761</v>
      </c>
      <c r="C77" s="4">
        <v>1767</v>
      </c>
      <c r="D77" s="4">
        <v>15566</v>
      </c>
      <c r="E77" s="4">
        <f t="shared" si="1"/>
        <v>17333</v>
      </c>
      <c r="F77" s="1"/>
      <c r="G77" s="1"/>
    </row>
    <row r="78" spans="2:7" ht="12.95" customHeight="1" x14ac:dyDescent="0.2">
      <c r="B78" s="18" t="s">
        <v>762</v>
      </c>
      <c r="C78" s="4">
        <v>1763</v>
      </c>
      <c r="D78" s="57">
        <v>15669</v>
      </c>
      <c r="E78" s="4">
        <f t="shared" si="1"/>
        <v>17432</v>
      </c>
      <c r="F78" s="1"/>
      <c r="G78" s="1"/>
    </row>
    <row r="79" spans="2:7" ht="12.95" customHeight="1" x14ac:dyDescent="0.2">
      <c r="B79" s="21" t="s">
        <v>763</v>
      </c>
      <c r="C79" s="21">
        <v>1775</v>
      </c>
      <c r="D79" s="21">
        <v>15834</v>
      </c>
      <c r="E79" s="21">
        <f t="shared" si="1"/>
        <v>17609</v>
      </c>
    </row>
    <row r="80" spans="2:7" ht="12.95" customHeight="1" x14ac:dyDescent="0.2">
      <c r="B80" s="69" t="s">
        <v>764</v>
      </c>
      <c r="C80" s="75"/>
      <c r="D80" s="75"/>
    </row>
    <row r="81" spans="2:2" ht="12.95" customHeight="1" x14ac:dyDescent="0.2">
      <c r="B81" s="69" t="s">
        <v>765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workbookViewId="0">
      <selection activeCell="B10" sqref="B10"/>
    </sheetView>
  </sheetViews>
  <sheetFormatPr defaultColWidth="9.33203125" defaultRowHeight="12.95" customHeight="1" x14ac:dyDescent="0.2"/>
  <cols>
    <col min="1" max="1" width="2.83203125" style="49" customWidth="1"/>
    <col min="2" max="2" width="28.83203125" style="49" customWidth="1"/>
    <col min="3" max="3" width="15" style="49" customWidth="1"/>
    <col min="4" max="4" width="20.83203125" style="49" customWidth="1"/>
    <col min="5" max="16384" width="9.33203125" style="49"/>
  </cols>
  <sheetData>
    <row r="2" spans="2:4" ht="12.95" customHeight="1" x14ac:dyDescent="0.25">
      <c r="B2" s="50" t="s">
        <v>840</v>
      </c>
    </row>
    <row r="3" spans="2:4" ht="12.95" customHeight="1" x14ac:dyDescent="0.2">
      <c r="B3" s="78" t="s">
        <v>766</v>
      </c>
    </row>
    <row r="6" spans="2:4" ht="25.5" customHeight="1" x14ac:dyDescent="0.2">
      <c r="B6" s="76" t="s">
        <v>831</v>
      </c>
      <c r="C6" s="77" t="s">
        <v>767</v>
      </c>
      <c r="D6" s="77" t="s">
        <v>768</v>
      </c>
    </row>
    <row r="7" spans="2:4" ht="12.95" customHeight="1" x14ac:dyDescent="0.2">
      <c r="B7" s="78" t="s">
        <v>769</v>
      </c>
      <c r="C7" s="79">
        <v>931190</v>
      </c>
      <c r="D7" s="79">
        <v>44797</v>
      </c>
    </row>
    <row r="8" spans="2:4" ht="12.95" customHeight="1" x14ac:dyDescent="0.2">
      <c r="B8" s="78" t="s">
        <v>770</v>
      </c>
      <c r="C8" s="79">
        <v>82386</v>
      </c>
      <c r="D8" s="79">
        <v>505</v>
      </c>
    </row>
    <row r="9" spans="2:4" ht="12.95" customHeight="1" x14ac:dyDescent="0.2">
      <c r="B9" s="80" t="s">
        <v>771</v>
      </c>
      <c r="C9" s="81">
        <f>SUM(C7:C8)</f>
        <v>1013576</v>
      </c>
      <c r="D9" s="81">
        <f>SUM(D7:D8)</f>
        <v>45302</v>
      </c>
    </row>
    <row r="10" spans="2:4" ht="12.95" customHeight="1" x14ac:dyDescent="0.2">
      <c r="B10" s="82" t="s">
        <v>772</v>
      </c>
      <c r="C10" s="78"/>
      <c r="D10" s="7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8"/>
  <sheetViews>
    <sheetView showGridLines="0" zoomScale="140" zoomScaleNormal="140" workbookViewId="0">
      <selection activeCell="B24" sqref="B24"/>
    </sheetView>
  </sheetViews>
  <sheetFormatPr defaultColWidth="9.33203125"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6" width="9.33203125" style="5" customWidth="1"/>
    <col min="17" max="16384" width="9.33203125" style="5"/>
  </cols>
  <sheetData>
    <row r="2" spans="2:8" ht="15.75" x14ac:dyDescent="0.25">
      <c r="B2" s="14" t="s">
        <v>53</v>
      </c>
    </row>
    <row r="3" spans="2:8" ht="12.95" customHeight="1" x14ac:dyDescent="0.2">
      <c r="B3" s="17" t="s">
        <v>54</v>
      </c>
    </row>
    <row r="4" spans="2:8" ht="12.95" customHeight="1" x14ac:dyDescent="0.25">
      <c r="B4" s="14"/>
    </row>
    <row r="6" spans="2:8" ht="12.95" customHeight="1" x14ac:dyDescent="0.2">
      <c r="B6" s="93" t="s">
        <v>55</v>
      </c>
      <c r="C6" s="95" t="s">
        <v>56</v>
      </c>
      <c r="D6" s="95"/>
      <c r="E6" s="96" t="s">
        <v>57</v>
      </c>
      <c r="F6" s="96"/>
      <c r="G6" s="95" t="s">
        <v>58</v>
      </c>
      <c r="H6" s="95"/>
    </row>
    <row r="7" spans="2:8" ht="33.75" x14ac:dyDescent="0.2">
      <c r="B7" s="94"/>
      <c r="C7" s="7" t="s">
        <v>59</v>
      </c>
      <c r="D7" s="7" t="s">
        <v>60</v>
      </c>
      <c r="E7" s="22" t="s">
        <v>61</v>
      </c>
      <c r="F7" s="22" t="s">
        <v>62</v>
      </c>
      <c r="G7" s="7" t="s">
        <v>63</v>
      </c>
      <c r="H7" s="7" t="s">
        <v>64</v>
      </c>
    </row>
    <row r="8" spans="2:8" ht="12.95" customHeight="1" x14ac:dyDescent="0.2">
      <c r="B8" s="18" t="s">
        <v>65</v>
      </c>
      <c r="C8" s="4">
        <v>46201</v>
      </c>
      <c r="D8" s="4">
        <v>1276654447</v>
      </c>
      <c r="E8" s="23">
        <v>239626</v>
      </c>
      <c r="F8" s="23">
        <v>15586083496</v>
      </c>
      <c r="G8" s="4">
        <v>285827</v>
      </c>
      <c r="H8" s="4">
        <v>16862737943</v>
      </c>
    </row>
    <row r="9" spans="2:8" ht="12.95" customHeight="1" x14ac:dyDescent="0.2">
      <c r="B9" s="18" t="s">
        <v>66</v>
      </c>
      <c r="C9" s="4">
        <v>48423</v>
      </c>
      <c r="D9" s="4">
        <v>1355777378</v>
      </c>
      <c r="E9" s="23">
        <v>257028</v>
      </c>
      <c r="F9" s="23">
        <v>18131141938</v>
      </c>
      <c r="G9" s="4">
        <v>305451</v>
      </c>
      <c r="H9" s="4">
        <v>19486919316</v>
      </c>
    </row>
    <row r="10" spans="2:8" ht="12.95" customHeight="1" x14ac:dyDescent="0.2">
      <c r="B10" s="18" t="s">
        <v>67</v>
      </c>
      <c r="C10" s="4">
        <v>48721</v>
      </c>
      <c r="D10" s="4">
        <v>1295214789</v>
      </c>
      <c r="E10" s="23">
        <v>270470</v>
      </c>
      <c r="F10" s="23">
        <v>18839159777</v>
      </c>
      <c r="G10" s="4">
        <v>319191</v>
      </c>
      <c r="H10" s="4">
        <v>20134374566</v>
      </c>
    </row>
    <row r="11" spans="2:8" ht="12.95" customHeight="1" x14ac:dyDescent="0.2">
      <c r="B11" s="18" t="s">
        <v>68</v>
      </c>
      <c r="C11" s="4">
        <v>45842</v>
      </c>
      <c r="D11" s="4">
        <v>1261403949</v>
      </c>
      <c r="E11" s="23">
        <v>274022</v>
      </c>
      <c r="F11" s="23">
        <v>16770071948</v>
      </c>
      <c r="G11" s="4">
        <v>319864</v>
      </c>
      <c r="H11" s="4">
        <v>18031475897</v>
      </c>
    </row>
    <row r="12" spans="2:8" ht="12.95" customHeight="1" x14ac:dyDescent="0.2">
      <c r="B12" s="18" t="s">
        <v>69</v>
      </c>
      <c r="C12" s="4">
        <v>48600</v>
      </c>
      <c r="D12" s="4">
        <v>1186261520</v>
      </c>
      <c r="E12" s="23">
        <v>279242</v>
      </c>
      <c r="F12" s="23">
        <v>18266450971</v>
      </c>
      <c r="G12" s="4">
        <v>327842</v>
      </c>
      <c r="H12" s="4">
        <v>19452712491</v>
      </c>
    </row>
    <row r="13" spans="2:8" ht="12.95" customHeight="1" x14ac:dyDescent="0.2">
      <c r="B13" s="18" t="s">
        <v>70</v>
      </c>
      <c r="C13" s="4">
        <v>51472</v>
      </c>
      <c r="D13" s="4">
        <v>1326192320</v>
      </c>
      <c r="E13" s="23">
        <v>284271</v>
      </c>
      <c r="F13" s="23">
        <v>21215556233</v>
      </c>
      <c r="G13" s="4">
        <v>335743</v>
      </c>
      <c r="H13" s="4">
        <v>22541748553</v>
      </c>
    </row>
    <row r="14" spans="2:8" ht="12.95" customHeight="1" x14ac:dyDescent="0.2">
      <c r="B14" s="18" t="s">
        <v>71</v>
      </c>
      <c r="C14" s="4">
        <v>53794</v>
      </c>
      <c r="D14" s="4">
        <v>1330313020</v>
      </c>
      <c r="E14" s="23">
        <v>281021</v>
      </c>
      <c r="F14" s="23">
        <v>20839415929</v>
      </c>
      <c r="G14" s="4">
        <v>334815</v>
      </c>
      <c r="H14" s="4">
        <v>22169728949</v>
      </c>
    </row>
    <row r="15" spans="2:8" ht="12.95" customHeight="1" x14ac:dyDescent="0.2">
      <c r="B15" s="18" t="s">
        <v>72</v>
      </c>
      <c r="C15" s="4">
        <v>53799</v>
      </c>
      <c r="D15" s="4">
        <v>1477929066</v>
      </c>
      <c r="E15" s="23">
        <v>271629</v>
      </c>
      <c r="F15" s="23">
        <v>23127315486</v>
      </c>
      <c r="G15" s="4">
        <v>325428</v>
      </c>
      <c r="H15" s="4">
        <v>24605244552</v>
      </c>
    </row>
    <row r="16" spans="2:8" ht="12.95" customHeight="1" x14ac:dyDescent="0.2">
      <c r="B16" s="18" t="s">
        <v>73</v>
      </c>
      <c r="C16" s="4">
        <v>54844</v>
      </c>
      <c r="D16" s="4">
        <v>1521796300</v>
      </c>
      <c r="E16" s="23">
        <v>284223</v>
      </c>
      <c r="F16" s="23">
        <v>21088044416</v>
      </c>
      <c r="G16" s="4">
        <v>339067</v>
      </c>
      <c r="H16" s="4">
        <v>22609840716</v>
      </c>
    </row>
    <row r="17" spans="2:8" ht="12.95" customHeight="1" x14ac:dyDescent="0.2">
      <c r="B17" s="18" t="s">
        <v>74</v>
      </c>
      <c r="C17" s="4">
        <v>57742</v>
      </c>
      <c r="D17" s="4">
        <v>1643103675</v>
      </c>
      <c r="E17" s="23">
        <v>279269</v>
      </c>
      <c r="F17" s="23">
        <v>17583491537</v>
      </c>
      <c r="G17" s="4">
        <v>337011</v>
      </c>
      <c r="H17" s="4">
        <v>19226595212</v>
      </c>
    </row>
    <row r="18" spans="2:8" ht="12.95" customHeight="1" x14ac:dyDescent="0.2">
      <c r="B18" s="18" t="s">
        <v>75</v>
      </c>
      <c r="C18" s="4">
        <v>58912</v>
      </c>
      <c r="D18" s="4">
        <v>1837458991</v>
      </c>
      <c r="E18" s="23">
        <v>281812</v>
      </c>
      <c r="F18" s="23">
        <v>19370343164</v>
      </c>
      <c r="G18" s="4">
        <v>340724</v>
      </c>
      <c r="H18" s="4">
        <v>21207802155</v>
      </c>
    </row>
    <row r="19" spans="2:8" ht="12.95" customHeight="1" x14ac:dyDescent="0.2">
      <c r="B19" s="18" t="s">
        <v>76</v>
      </c>
      <c r="C19" s="4">
        <v>60584</v>
      </c>
      <c r="D19" s="4">
        <v>2000235152</v>
      </c>
      <c r="E19" s="23">
        <v>277439</v>
      </c>
      <c r="F19" s="23">
        <v>26818953925</v>
      </c>
      <c r="G19" s="4">
        <v>338023</v>
      </c>
      <c r="H19" s="4">
        <v>28819189077</v>
      </c>
    </row>
    <row r="20" spans="2:8" ht="12.95" customHeight="1" x14ac:dyDescent="0.2">
      <c r="B20" s="9" t="s">
        <v>77</v>
      </c>
      <c r="C20" s="10">
        <f>SUM(C8:C19)</f>
        <v>628934</v>
      </c>
      <c r="D20" s="10">
        <f>SUM(D8:D19)</f>
        <v>17512340607</v>
      </c>
      <c r="E20" s="28">
        <f t="shared" ref="E20:F20" si="0">SUM(E8:E19)</f>
        <v>3280052</v>
      </c>
      <c r="F20" s="28">
        <f t="shared" si="0"/>
        <v>237636028820</v>
      </c>
      <c r="G20" s="10">
        <f>SUM(G8:G19)</f>
        <v>3908986</v>
      </c>
      <c r="H20" s="10">
        <f>SUM(H8:H19)</f>
        <v>255148369427</v>
      </c>
    </row>
    <row r="21" spans="2:8" ht="12.95" customHeight="1" x14ac:dyDescent="0.2">
      <c r="B21" s="18" t="s">
        <v>78</v>
      </c>
      <c r="C21" s="4"/>
      <c r="D21" s="4"/>
      <c r="E21" s="4"/>
      <c r="F21" s="4"/>
      <c r="G21" s="4"/>
      <c r="H21" s="4"/>
    </row>
    <row r="22" spans="2:8" s="43" customFormat="1" ht="12.95" customHeight="1" x14ac:dyDescent="0.2">
      <c r="B22" s="18"/>
      <c r="C22" s="4"/>
      <c r="D22" s="4"/>
      <c r="E22" s="4"/>
      <c r="F22" s="4"/>
      <c r="G22" s="4"/>
      <c r="H22" s="4"/>
    </row>
    <row r="23" spans="2:8" ht="12.95" customHeight="1" x14ac:dyDescent="0.2">
      <c r="C23" s="4"/>
      <c r="D23" s="4"/>
      <c r="E23" s="4"/>
      <c r="F23" s="4"/>
      <c r="G23" s="4"/>
      <c r="H23" s="4"/>
    </row>
    <row r="24" spans="2:8" ht="12.95" customHeight="1" x14ac:dyDescent="0.2">
      <c r="B24" s="16" t="s">
        <v>786</v>
      </c>
      <c r="C24" s="4"/>
      <c r="D24" s="4"/>
      <c r="E24" s="4"/>
      <c r="F24" s="4"/>
      <c r="G24" s="4"/>
      <c r="H24" s="4"/>
    </row>
    <row r="38" spans="2:6" ht="12.95" customHeight="1" x14ac:dyDescent="0.2">
      <c r="F38" s="36"/>
    </row>
    <row r="43" spans="2:6" ht="12.95" customHeight="1" x14ac:dyDescent="0.2">
      <c r="B43" s="5" t="s">
        <v>780</v>
      </c>
    </row>
    <row r="46" spans="2:6" ht="12.95" customHeight="1" x14ac:dyDescent="0.2">
      <c r="B46" s="16" t="s">
        <v>787</v>
      </c>
    </row>
    <row r="66" spans="2:2" ht="12.95" customHeight="1" x14ac:dyDescent="0.2">
      <c r="B66" s="5" t="s">
        <v>780</v>
      </c>
    </row>
    <row r="68" spans="2:2" ht="12.95" customHeight="1" x14ac:dyDescent="0.2">
      <c r="B68" s="16" t="s">
        <v>788</v>
      </c>
    </row>
    <row r="88" spans="2:2" ht="12.95" customHeight="1" x14ac:dyDescent="0.2">
      <c r="B88" s="5" t="s">
        <v>780</v>
      </c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6"/>
  <sheetViews>
    <sheetView showGridLines="0" zoomScale="140" zoomScaleNormal="140" workbookViewId="0">
      <selection activeCell="B22" sqref="B22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8" ht="15.75" x14ac:dyDescent="0.25">
      <c r="B2" s="14" t="s">
        <v>79</v>
      </c>
    </row>
    <row r="3" spans="2:8" ht="12.95" customHeight="1" x14ac:dyDescent="0.25">
      <c r="B3" s="14"/>
    </row>
    <row r="5" spans="2:8" ht="12.95" customHeight="1" x14ac:dyDescent="0.2">
      <c r="B5" s="97" t="s">
        <v>80</v>
      </c>
      <c r="C5" s="95" t="s">
        <v>81</v>
      </c>
      <c r="D5" s="95"/>
      <c r="E5" s="96" t="s">
        <v>82</v>
      </c>
      <c r="F5" s="96"/>
      <c r="G5" s="95" t="s">
        <v>83</v>
      </c>
      <c r="H5" s="95"/>
    </row>
    <row r="6" spans="2:8" ht="33.75" x14ac:dyDescent="0.2">
      <c r="B6" s="98"/>
      <c r="C6" s="7" t="s">
        <v>84</v>
      </c>
      <c r="D6" s="7" t="s">
        <v>85</v>
      </c>
      <c r="E6" s="22" t="s">
        <v>86</v>
      </c>
      <c r="F6" s="22" t="s">
        <v>87</v>
      </c>
      <c r="G6" s="7" t="s">
        <v>88</v>
      </c>
      <c r="H6" s="7" t="s">
        <v>89</v>
      </c>
    </row>
    <row r="7" spans="2:8" ht="12.95" customHeight="1" x14ac:dyDescent="0.2">
      <c r="B7" s="18" t="s">
        <v>90</v>
      </c>
      <c r="C7" s="4">
        <v>10026278</v>
      </c>
      <c r="D7" s="4">
        <v>7964043123</v>
      </c>
      <c r="E7" s="23">
        <v>9546243</v>
      </c>
      <c r="F7" s="23">
        <v>103126333125</v>
      </c>
      <c r="G7" s="4">
        <v>19572521</v>
      </c>
      <c r="H7" s="4">
        <v>111090376248</v>
      </c>
    </row>
    <row r="8" spans="2:8" ht="12.95" customHeight="1" x14ac:dyDescent="0.2">
      <c r="B8" s="18" t="s">
        <v>91</v>
      </c>
      <c r="C8" s="4">
        <v>10538473</v>
      </c>
      <c r="D8" s="4">
        <v>9060940405</v>
      </c>
      <c r="E8" s="23">
        <v>10220550</v>
      </c>
      <c r="F8" s="23">
        <v>107317506190</v>
      </c>
      <c r="G8" s="4">
        <v>20759023</v>
      </c>
      <c r="H8" s="4">
        <v>116378446595</v>
      </c>
    </row>
    <row r="9" spans="2:8" ht="12.95" customHeight="1" x14ac:dyDescent="0.2">
      <c r="B9" s="18" t="s">
        <v>92</v>
      </c>
      <c r="C9" s="4">
        <v>10990644</v>
      </c>
      <c r="D9" s="4">
        <v>9190819139</v>
      </c>
      <c r="E9" s="23">
        <v>10796408</v>
      </c>
      <c r="F9" s="23">
        <v>122394111028</v>
      </c>
      <c r="G9" s="4">
        <v>21787052</v>
      </c>
      <c r="H9" s="4">
        <v>131584930167</v>
      </c>
    </row>
    <row r="10" spans="2:8" ht="12.95" customHeight="1" x14ac:dyDescent="0.2">
      <c r="B10" s="18" t="s">
        <v>93</v>
      </c>
      <c r="C10" s="4">
        <v>10843810</v>
      </c>
      <c r="D10" s="4">
        <v>9292804608</v>
      </c>
      <c r="E10" s="23">
        <v>11260686</v>
      </c>
      <c r="F10" s="23">
        <v>115250275253</v>
      </c>
      <c r="G10" s="4">
        <v>22104496</v>
      </c>
      <c r="H10" s="4">
        <v>124543079861</v>
      </c>
    </row>
    <row r="11" spans="2:8" ht="12.95" customHeight="1" x14ac:dyDescent="0.2">
      <c r="B11" s="18" t="s">
        <v>94</v>
      </c>
      <c r="C11" s="4">
        <v>10994777</v>
      </c>
      <c r="D11" s="4">
        <v>9007291572</v>
      </c>
      <c r="E11" s="23">
        <v>11739338</v>
      </c>
      <c r="F11" s="23">
        <v>117910925168</v>
      </c>
      <c r="G11" s="4">
        <v>22734115</v>
      </c>
      <c r="H11" s="4">
        <v>126918216740</v>
      </c>
    </row>
    <row r="12" spans="2:8" ht="12.95" customHeight="1" x14ac:dyDescent="0.2">
      <c r="B12" s="18" t="s">
        <v>95</v>
      </c>
      <c r="C12" s="4">
        <v>10969281</v>
      </c>
      <c r="D12" s="4">
        <v>9001711191</v>
      </c>
      <c r="E12" s="23">
        <v>11622070</v>
      </c>
      <c r="F12" s="23">
        <v>124148249339</v>
      </c>
      <c r="G12" s="4">
        <v>22591351</v>
      </c>
      <c r="H12" s="4">
        <v>133149960530</v>
      </c>
    </row>
    <row r="13" spans="2:8" ht="12.95" customHeight="1" x14ac:dyDescent="0.2">
      <c r="B13" s="18" t="s">
        <v>96</v>
      </c>
      <c r="C13" s="4">
        <v>10720743</v>
      </c>
      <c r="D13" s="4">
        <v>8862256550</v>
      </c>
      <c r="E13" s="23">
        <v>12041256</v>
      </c>
      <c r="F13" s="23">
        <v>125851861952</v>
      </c>
      <c r="G13" s="4">
        <v>22761999</v>
      </c>
      <c r="H13" s="4">
        <v>134714118502</v>
      </c>
    </row>
    <row r="14" spans="2:8" ht="12.95" customHeight="1" x14ac:dyDescent="0.2">
      <c r="B14" s="18" t="s">
        <v>97</v>
      </c>
      <c r="C14" s="4">
        <v>10701128</v>
      </c>
      <c r="D14" s="4">
        <v>8370858287</v>
      </c>
      <c r="E14" s="23">
        <v>12423414</v>
      </c>
      <c r="F14" s="23">
        <v>126262430248</v>
      </c>
      <c r="G14" s="4">
        <v>23124542</v>
      </c>
      <c r="H14" s="4">
        <v>134633288535</v>
      </c>
    </row>
    <row r="15" spans="2:8" ht="12.95" customHeight="1" x14ac:dyDescent="0.2">
      <c r="B15" s="18" t="s">
        <v>98</v>
      </c>
      <c r="C15" s="4">
        <v>11188354</v>
      </c>
      <c r="D15" s="4">
        <v>9036758000</v>
      </c>
      <c r="E15" s="23">
        <v>11408664</v>
      </c>
      <c r="F15" s="23">
        <v>131085099616</v>
      </c>
      <c r="G15" s="4">
        <v>22597018</v>
      </c>
      <c r="H15" s="4">
        <v>140121857616</v>
      </c>
    </row>
    <row r="16" spans="2:8" ht="12.95" customHeight="1" x14ac:dyDescent="0.2">
      <c r="B16" s="18" t="s">
        <v>99</v>
      </c>
      <c r="C16" s="4">
        <v>11373454</v>
      </c>
      <c r="D16" s="4">
        <v>9282043179</v>
      </c>
      <c r="E16" s="23">
        <v>11407959</v>
      </c>
      <c r="F16" s="23">
        <v>120464576879</v>
      </c>
      <c r="G16" s="4">
        <v>22781413</v>
      </c>
      <c r="H16" s="4">
        <v>129746620058</v>
      </c>
    </row>
    <row r="17" spans="2:10" ht="12.95" customHeight="1" x14ac:dyDescent="0.2">
      <c r="B17" s="18" t="s">
        <v>100</v>
      </c>
      <c r="C17" s="4">
        <v>11074473</v>
      </c>
      <c r="D17" s="4">
        <v>8989569877</v>
      </c>
      <c r="E17" s="23">
        <v>11393606</v>
      </c>
      <c r="F17" s="23">
        <v>121532091431</v>
      </c>
      <c r="G17" s="4">
        <v>22468079</v>
      </c>
      <c r="H17" s="4">
        <v>130521661308</v>
      </c>
    </row>
    <row r="18" spans="2:10" ht="12.95" customHeight="1" x14ac:dyDescent="0.2">
      <c r="B18" s="18" t="s">
        <v>101</v>
      </c>
      <c r="C18" s="4">
        <v>11325095</v>
      </c>
      <c r="D18" s="4">
        <v>10780872495</v>
      </c>
      <c r="E18" s="23">
        <v>11188296</v>
      </c>
      <c r="F18" s="23">
        <v>120072575558</v>
      </c>
      <c r="G18" s="4">
        <v>22513391</v>
      </c>
      <c r="H18" s="4">
        <v>130853448053</v>
      </c>
    </row>
    <row r="19" spans="2:10" ht="12.95" customHeight="1" x14ac:dyDescent="0.2">
      <c r="B19" s="9" t="s">
        <v>102</v>
      </c>
      <c r="C19" s="10">
        <f t="shared" ref="C19:H19" si="0">SUM(C7:C18)</f>
        <v>130746510</v>
      </c>
      <c r="D19" s="10">
        <f t="shared" si="0"/>
        <v>108839968426</v>
      </c>
      <c r="E19" s="28">
        <f t="shared" si="0"/>
        <v>135048490</v>
      </c>
      <c r="F19" s="28">
        <f t="shared" si="0"/>
        <v>1435416035787</v>
      </c>
      <c r="G19" s="10">
        <f t="shared" si="0"/>
        <v>265795000</v>
      </c>
      <c r="H19" s="10">
        <f t="shared" si="0"/>
        <v>1544256004213</v>
      </c>
    </row>
    <row r="20" spans="2:10" ht="12.95" customHeight="1" x14ac:dyDescent="0.2">
      <c r="B20" s="18" t="s">
        <v>103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  <c r="I21" s="43"/>
      <c r="J21" s="43"/>
    </row>
    <row r="22" spans="2:10" ht="12.95" customHeight="1" x14ac:dyDescent="0.2">
      <c r="B22" s="16" t="s">
        <v>789</v>
      </c>
    </row>
    <row r="42" spans="2:8" ht="12.95" customHeight="1" x14ac:dyDescent="0.2">
      <c r="B42" s="5" t="s">
        <v>780</v>
      </c>
    </row>
    <row r="43" spans="2:8" ht="12.95" customHeight="1" x14ac:dyDescent="0.2">
      <c r="C43" s="4"/>
      <c r="D43" s="4"/>
      <c r="E43" s="4"/>
      <c r="F43" s="4" t="s">
        <v>104</v>
      </c>
      <c r="G43" s="4"/>
      <c r="H43" s="4"/>
    </row>
    <row r="44" spans="2:8" ht="12.95" customHeight="1" x14ac:dyDescent="0.2">
      <c r="B44" s="16" t="s">
        <v>790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64" spans="2:2" ht="12.95" customHeight="1" x14ac:dyDescent="0.2">
      <c r="B64" s="5" t="s">
        <v>780</v>
      </c>
    </row>
    <row r="66" spans="2:2" ht="12.95" customHeight="1" x14ac:dyDescent="0.2">
      <c r="B66" s="16" t="s">
        <v>791</v>
      </c>
    </row>
    <row r="86" spans="2:2" ht="12.95" customHeight="1" x14ac:dyDescent="0.2">
      <c r="B86" s="5" t="s">
        <v>780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6"/>
  <sheetViews>
    <sheetView showGridLines="0" zoomScale="150" zoomScaleNormal="150" workbookViewId="0">
      <selection activeCell="B22" sqref="B22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8" ht="15.75" x14ac:dyDescent="0.25">
      <c r="B2" s="14" t="s">
        <v>105</v>
      </c>
    </row>
    <row r="3" spans="2:8" ht="12.95" customHeight="1" x14ac:dyDescent="0.2">
      <c r="B3" s="5" t="s">
        <v>106</v>
      </c>
    </row>
    <row r="4" spans="2:8" ht="12.95" customHeight="1" x14ac:dyDescent="0.2">
      <c r="G4" s="90"/>
      <c r="H4" s="90"/>
    </row>
    <row r="5" spans="2:8" ht="12.95" customHeight="1" x14ac:dyDescent="0.2">
      <c r="B5" s="97" t="s">
        <v>107</v>
      </c>
      <c r="C5" s="95" t="s">
        <v>108</v>
      </c>
      <c r="D5" s="95"/>
      <c r="E5" s="96" t="s">
        <v>109</v>
      </c>
      <c r="F5" s="96"/>
      <c r="G5" s="95" t="s">
        <v>110</v>
      </c>
      <c r="H5" s="95"/>
    </row>
    <row r="6" spans="2:8" ht="33.75" x14ac:dyDescent="0.2">
      <c r="B6" s="98"/>
      <c r="C6" s="7" t="s">
        <v>111</v>
      </c>
      <c r="D6" s="7" t="s">
        <v>112</v>
      </c>
      <c r="E6" s="22" t="s">
        <v>113</v>
      </c>
      <c r="F6" s="22" t="s">
        <v>114</v>
      </c>
      <c r="G6" s="7" t="s">
        <v>115</v>
      </c>
      <c r="H6" s="7" t="s">
        <v>116</v>
      </c>
    </row>
    <row r="7" spans="2:8" ht="12.95" customHeight="1" x14ac:dyDescent="0.2">
      <c r="B7" s="18" t="s">
        <v>117</v>
      </c>
      <c r="C7" s="4">
        <v>33234</v>
      </c>
      <c r="D7" s="4">
        <v>922209525</v>
      </c>
      <c r="E7" s="23">
        <v>11521</v>
      </c>
      <c r="F7" s="23">
        <v>2564326668</v>
      </c>
      <c r="G7" s="4">
        <f t="shared" ref="G7:G18" si="0">C7+E7</f>
        <v>44755</v>
      </c>
      <c r="H7" s="4">
        <f t="shared" ref="H7:H18" si="1">D7+F7</f>
        <v>3486536193</v>
      </c>
    </row>
    <row r="8" spans="2:8" ht="12.95" customHeight="1" x14ac:dyDescent="0.2">
      <c r="B8" s="18" t="s">
        <v>118</v>
      </c>
      <c r="C8" s="4">
        <v>33124</v>
      </c>
      <c r="D8" s="4">
        <v>999501888</v>
      </c>
      <c r="E8" s="23">
        <v>13034</v>
      </c>
      <c r="F8" s="23">
        <v>3440460607</v>
      </c>
      <c r="G8" s="4">
        <f t="shared" si="0"/>
        <v>46158</v>
      </c>
      <c r="H8" s="4">
        <f t="shared" si="1"/>
        <v>4439962495</v>
      </c>
    </row>
    <row r="9" spans="2:8" ht="12.95" customHeight="1" x14ac:dyDescent="0.2">
      <c r="B9" s="18" t="s">
        <v>119</v>
      </c>
      <c r="C9" s="4">
        <v>34134</v>
      </c>
      <c r="D9" s="4">
        <v>921995372</v>
      </c>
      <c r="E9" s="23">
        <v>13758</v>
      </c>
      <c r="F9" s="23">
        <v>3979922884</v>
      </c>
      <c r="G9" s="4">
        <f t="shared" si="0"/>
        <v>47892</v>
      </c>
      <c r="H9" s="4">
        <f t="shared" si="1"/>
        <v>4901918256</v>
      </c>
    </row>
    <row r="10" spans="2:8" ht="12.95" customHeight="1" x14ac:dyDescent="0.2">
      <c r="B10" s="18" t="s">
        <v>120</v>
      </c>
      <c r="C10" s="4">
        <v>32378</v>
      </c>
      <c r="D10" s="4">
        <v>937427493</v>
      </c>
      <c r="E10" s="23">
        <v>14542</v>
      </c>
      <c r="F10" s="23">
        <v>2312261902</v>
      </c>
      <c r="G10" s="4">
        <f t="shared" si="0"/>
        <v>46920</v>
      </c>
      <c r="H10" s="4">
        <f t="shared" si="1"/>
        <v>3249689395</v>
      </c>
    </row>
    <row r="11" spans="2:8" ht="12.95" customHeight="1" x14ac:dyDescent="0.2">
      <c r="B11" s="18" t="s">
        <v>121</v>
      </c>
      <c r="C11" s="4">
        <v>34358</v>
      </c>
      <c r="D11" s="4">
        <v>841417753</v>
      </c>
      <c r="E11" s="23">
        <v>15467</v>
      </c>
      <c r="F11" s="23">
        <v>3179099205</v>
      </c>
      <c r="G11" s="4">
        <f t="shared" si="0"/>
        <v>49825</v>
      </c>
      <c r="H11" s="4">
        <f t="shared" si="1"/>
        <v>4020516958</v>
      </c>
    </row>
    <row r="12" spans="2:8" ht="12.95" customHeight="1" x14ac:dyDescent="0.2">
      <c r="B12" s="18" t="s">
        <v>122</v>
      </c>
      <c r="C12" s="4">
        <v>35448</v>
      </c>
      <c r="D12" s="4">
        <v>915455644</v>
      </c>
      <c r="E12" s="23">
        <v>15385</v>
      </c>
      <c r="F12" s="23">
        <v>3648744418</v>
      </c>
      <c r="G12" s="4">
        <f t="shared" si="0"/>
        <v>50833</v>
      </c>
      <c r="H12" s="4">
        <f t="shared" si="1"/>
        <v>4564200062</v>
      </c>
    </row>
    <row r="13" spans="2:8" ht="12.95" customHeight="1" x14ac:dyDescent="0.2">
      <c r="B13" s="18" t="s">
        <v>123</v>
      </c>
      <c r="C13" s="4">
        <v>38477</v>
      </c>
      <c r="D13" s="4">
        <v>931646737</v>
      </c>
      <c r="E13" s="23">
        <v>16245</v>
      </c>
      <c r="F13" s="23">
        <v>4643843468</v>
      </c>
      <c r="G13" s="4">
        <f t="shared" si="0"/>
        <v>54722</v>
      </c>
      <c r="H13" s="4">
        <f t="shared" si="1"/>
        <v>5575490205</v>
      </c>
    </row>
    <row r="14" spans="2:8" ht="12.95" customHeight="1" x14ac:dyDescent="0.2">
      <c r="B14" s="18" t="s">
        <v>124</v>
      </c>
      <c r="C14" s="4">
        <v>36987</v>
      </c>
      <c r="D14" s="4">
        <v>1013053048</v>
      </c>
      <c r="E14" s="23">
        <v>15840</v>
      </c>
      <c r="F14" s="23">
        <v>6889694334</v>
      </c>
      <c r="G14" s="4">
        <f t="shared" si="0"/>
        <v>52827</v>
      </c>
      <c r="H14" s="4">
        <f t="shared" si="1"/>
        <v>7902747382</v>
      </c>
    </row>
    <row r="15" spans="2:8" ht="12.95" customHeight="1" x14ac:dyDescent="0.2">
      <c r="B15" s="18" t="s">
        <v>125</v>
      </c>
      <c r="C15" s="4">
        <v>37306</v>
      </c>
      <c r="D15" s="4">
        <v>1117146268</v>
      </c>
      <c r="E15" s="23">
        <v>16323</v>
      </c>
      <c r="F15" s="23">
        <v>5151005300</v>
      </c>
      <c r="G15" s="4">
        <f t="shared" si="0"/>
        <v>53629</v>
      </c>
      <c r="H15" s="4">
        <f t="shared" si="1"/>
        <v>6268151568</v>
      </c>
    </row>
    <row r="16" spans="2:8" ht="12.95" customHeight="1" x14ac:dyDescent="0.2">
      <c r="B16" s="18" t="s">
        <v>126</v>
      </c>
      <c r="C16" s="4">
        <v>40863</v>
      </c>
      <c r="D16" s="4">
        <v>1219869124</v>
      </c>
      <c r="E16" s="23">
        <v>14875</v>
      </c>
      <c r="F16" s="23">
        <v>3558042723</v>
      </c>
      <c r="G16" s="4">
        <f t="shared" si="0"/>
        <v>55738</v>
      </c>
      <c r="H16" s="4">
        <f t="shared" si="1"/>
        <v>4777911847</v>
      </c>
    </row>
    <row r="17" spans="2:10" ht="12.95" customHeight="1" x14ac:dyDescent="0.2">
      <c r="B17" s="18" t="s">
        <v>127</v>
      </c>
      <c r="C17" s="4">
        <v>42653</v>
      </c>
      <c r="D17" s="4">
        <v>1354750804</v>
      </c>
      <c r="E17" s="23">
        <v>14916</v>
      </c>
      <c r="F17" s="23">
        <v>4831772826</v>
      </c>
      <c r="G17" s="4">
        <f t="shared" si="0"/>
        <v>57569</v>
      </c>
      <c r="H17" s="4">
        <f t="shared" si="1"/>
        <v>6186523630</v>
      </c>
    </row>
    <row r="18" spans="2:10" ht="12.95" customHeight="1" x14ac:dyDescent="0.2">
      <c r="B18" s="18" t="s">
        <v>128</v>
      </c>
      <c r="C18" s="4">
        <v>43629</v>
      </c>
      <c r="D18" s="4">
        <v>1586761318</v>
      </c>
      <c r="E18" s="23">
        <v>14156</v>
      </c>
      <c r="F18" s="23">
        <v>8452509669</v>
      </c>
      <c r="G18" s="4">
        <f t="shared" si="0"/>
        <v>57785</v>
      </c>
      <c r="H18" s="4">
        <f t="shared" si="1"/>
        <v>10039270987</v>
      </c>
    </row>
    <row r="19" spans="2:10" ht="12.95" customHeight="1" x14ac:dyDescent="0.2">
      <c r="B19" s="9" t="s">
        <v>129</v>
      </c>
      <c r="C19" s="10">
        <f t="shared" ref="C19:H19" si="2">SUM(C7:C18)</f>
        <v>442591</v>
      </c>
      <c r="D19" s="10">
        <f t="shared" si="2"/>
        <v>12761234974</v>
      </c>
      <c r="E19" s="28">
        <f t="shared" si="2"/>
        <v>176062</v>
      </c>
      <c r="F19" s="28">
        <f t="shared" si="2"/>
        <v>52651684004</v>
      </c>
      <c r="G19" s="10">
        <f t="shared" si="2"/>
        <v>618653</v>
      </c>
      <c r="H19" s="10">
        <f t="shared" si="2"/>
        <v>65412918978</v>
      </c>
    </row>
    <row r="20" spans="2:10" ht="12.95" customHeight="1" x14ac:dyDescent="0.2">
      <c r="B20" s="18" t="s">
        <v>130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  <c r="I21" s="43"/>
      <c r="J21" s="43"/>
    </row>
    <row r="22" spans="2:10" ht="12.95" customHeight="1" x14ac:dyDescent="0.2">
      <c r="B22" s="16" t="s">
        <v>792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B41" s="5" t="s">
        <v>780</v>
      </c>
      <c r="C41" s="4"/>
      <c r="D41" s="4"/>
      <c r="E41" s="4"/>
      <c r="F41" s="4"/>
      <c r="G41" s="4"/>
      <c r="H41" s="4"/>
    </row>
    <row r="44" spans="2:8" ht="12.95" customHeight="1" x14ac:dyDescent="0.2">
      <c r="B44" s="16" t="s">
        <v>793</v>
      </c>
    </row>
    <row r="64" spans="2:2" ht="12.95" customHeight="1" x14ac:dyDescent="0.2">
      <c r="B64" s="5" t="s">
        <v>780</v>
      </c>
    </row>
    <row r="66" spans="2:2" ht="12.95" customHeight="1" x14ac:dyDescent="0.2">
      <c r="B66" s="16" t="s">
        <v>794</v>
      </c>
    </row>
    <row r="86" spans="2:2" ht="12.95" customHeight="1" x14ac:dyDescent="0.2">
      <c r="B86" s="5" t="s">
        <v>780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128"/>
  <sheetViews>
    <sheetView showGridLines="0" topLeftCell="A67" zoomScale="140" zoomScaleNormal="140" workbookViewId="0">
      <selection activeCell="F29" sqref="F29"/>
    </sheetView>
  </sheetViews>
  <sheetFormatPr defaultColWidth="9.33203125"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10" width="9.33203125" style="5"/>
    <col min="11" max="11" width="14" style="5" customWidth="1"/>
    <col min="12" max="16384" width="9.33203125" style="5"/>
  </cols>
  <sheetData>
    <row r="2" spans="2:8" ht="15.75" x14ac:dyDescent="0.25">
      <c r="B2" s="14" t="s">
        <v>131</v>
      </c>
    </row>
    <row r="5" spans="2:8" ht="14.25" customHeight="1" x14ac:dyDescent="0.2">
      <c r="B5" s="97" t="s">
        <v>132</v>
      </c>
      <c r="C5" s="95" t="s">
        <v>133</v>
      </c>
      <c r="D5" s="95"/>
      <c r="E5" s="96" t="s">
        <v>134</v>
      </c>
      <c r="F5" s="96"/>
      <c r="G5" s="95" t="s">
        <v>135</v>
      </c>
      <c r="H5" s="95"/>
    </row>
    <row r="6" spans="2:8" ht="12.95" customHeight="1" x14ac:dyDescent="0.2">
      <c r="B6" s="98"/>
      <c r="C6" s="7" t="s">
        <v>796</v>
      </c>
      <c r="D6" s="7" t="s">
        <v>797</v>
      </c>
      <c r="E6" s="85" t="s">
        <v>796</v>
      </c>
      <c r="F6" s="85" t="s">
        <v>797</v>
      </c>
      <c r="G6" s="85" t="s">
        <v>796</v>
      </c>
      <c r="H6" s="85" t="s">
        <v>797</v>
      </c>
    </row>
    <row r="7" spans="2:8" ht="12.95" customHeight="1" x14ac:dyDescent="0.2">
      <c r="B7" s="18" t="s">
        <v>136</v>
      </c>
      <c r="C7" s="4">
        <v>5339655</v>
      </c>
      <c r="D7" s="4">
        <v>4532109</v>
      </c>
      <c r="E7" s="23">
        <v>1252442</v>
      </c>
      <c r="F7" s="23">
        <v>8243267</v>
      </c>
      <c r="G7" s="4">
        <v>6592097</v>
      </c>
      <c r="H7" s="4">
        <v>12775376</v>
      </c>
    </row>
    <row r="8" spans="2:8" ht="12.95" customHeight="1" x14ac:dyDescent="0.2">
      <c r="B8" s="18" t="s">
        <v>137</v>
      </c>
      <c r="C8" s="4">
        <v>5549543</v>
      </c>
      <c r="D8" s="4">
        <v>4815862</v>
      </c>
      <c r="E8" s="23">
        <v>1345604</v>
      </c>
      <c r="F8" s="23">
        <v>8814847</v>
      </c>
      <c r="G8" s="4">
        <v>6895147</v>
      </c>
      <c r="H8" s="4">
        <v>13630709</v>
      </c>
    </row>
    <row r="9" spans="2:8" ht="12.95" customHeight="1" x14ac:dyDescent="0.2">
      <c r="B9" s="18" t="s">
        <v>138</v>
      </c>
      <c r="C9" s="4">
        <v>5828982</v>
      </c>
      <c r="D9" s="4">
        <v>4981074</v>
      </c>
      <c r="E9" s="23">
        <v>1413942</v>
      </c>
      <c r="F9" s="23">
        <v>9312465</v>
      </c>
      <c r="G9" s="4">
        <v>7242924</v>
      </c>
      <c r="H9" s="4">
        <v>14293539</v>
      </c>
    </row>
    <row r="10" spans="2:8" ht="12.95" customHeight="1" x14ac:dyDescent="0.2">
      <c r="B10" s="18" t="s">
        <v>139</v>
      </c>
      <c r="C10" s="4">
        <v>5752215</v>
      </c>
      <c r="D10" s="4">
        <v>4902763</v>
      </c>
      <c r="E10" s="23">
        <v>1420601</v>
      </c>
      <c r="F10" s="23">
        <v>9771449</v>
      </c>
      <c r="G10" s="4">
        <v>7172816</v>
      </c>
      <c r="H10" s="4">
        <v>14674212</v>
      </c>
    </row>
    <row r="11" spans="2:8" ht="12.95" customHeight="1" x14ac:dyDescent="0.2">
      <c r="B11" s="18" t="s">
        <v>140</v>
      </c>
      <c r="C11" s="4">
        <v>5731760</v>
      </c>
      <c r="D11" s="4">
        <v>5080659</v>
      </c>
      <c r="E11" s="23">
        <v>1464539</v>
      </c>
      <c r="F11" s="23">
        <v>10211693</v>
      </c>
      <c r="G11" s="4">
        <v>7196299</v>
      </c>
      <c r="H11" s="4">
        <v>15292352</v>
      </c>
    </row>
    <row r="12" spans="2:8" ht="12.95" customHeight="1" x14ac:dyDescent="0.2">
      <c r="B12" s="18" t="s">
        <v>141</v>
      </c>
      <c r="C12" s="4">
        <v>5823331</v>
      </c>
      <c r="D12" s="4">
        <v>4960090</v>
      </c>
      <c r="E12" s="23">
        <v>1420669</v>
      </c>
      <c r="F12" s="23">
        <v>10144321</v>
      </c>
      <c r="G12" s="4">
        <v>7244000</v>
      </c>
      <c r="H12" s="4">
        <v>15104411</v>
      </c>
    </row>
    <row r="13" spans="2:8" ht="12.95" customHeight="1" x14ac:dyDescent="0.2">
      <c r="B13" s="18" t="s">
        <v>142</v>
      </c>
      <c r="C13" s="4">
        <v>5721215</v>
      </c>
      <c r="D13" s="4">
        <v>4805068</v>
      </c>
      <c r="E13" s="23">
        <v>1423475</v>
      </c>
      <c r="F13" s="23">
        <v>10556521</v>
      </c>
      <c r="G13" s="4">
        <v>7144690</v>
      </c>
      <c r="H13" s="4">
        <v>15361589</v>
      </c>
    </row>
    <row r="14" spans="2:8" ht="12.95" customHeight="1" x14ac:dyDescent="0.2">
      <c r="B14" s="18" t="s">
        <v>143</v>
      </c>
      <c r="C14" s="4">
        <v>5658966</v>
      </c>
      <c r="D14" s="4">
        <v>4804668</v>
      </c>
      <c r="E14" s="23">
        <v>1399971</v>
      </c>
      <c r="F14" s="23">
        <v>10972112</v>
      </c>
      <c r="G14" s="4">
        <v>7058937</v>
      </c>
      <c r="H14" s="4">
        <v>15776780</v>
      </c>
    </row>
    <row r="15" spans="2:8" ht="12.95" customHeight="1" x14ac:dyDescent="0.2">
      <c r="B15" s="18" t="s">
        <v>144</v>
      </c>
      <c r="C15" s="4">
        <v>5888721</v>
      </c>
      <c r="D15" s="4">
        <v>5106155</v>
      </c>
      <c r="E15" s="23">
        <v>1403368</v>
      </c>
      <c r="F15" s="23">
        <v>9949933</v>
      </c>
      <c r="G15" s="4">
        <v>7292089</v>
      </c>
      <c r="H15" s="4">
        <v>15056088</v>
      </c>
    </row>
    <row r="16" spans="2:8" ht="12.95" customHeight="1" x14ac:dyDescent="0.2">
      <c r="B16" s="18" t="s">
        <v>145</v>
      </c>
      <c r="C16" s="4">
        <v>5821336</v>
      </c>
      <c r="D16" s="4">
        <v>5352667</v>
      </c>
      <c r="E16" s="23">
        <v>1347229</v>
      </c>
      <c r="F16" s="23">
        <v>10001592</v>
      </c>
      <c r="G16" s="4">
        <v>7168565</v>
      </c>
      <c r="H16" s="4">
        <v>15354259</v>
      </c>
    </row>
    <row r="17" spans="2:10" ht="12.95" customHeight="1" x14ac:dyDescent="0.2">
      <c r="B17" s="18" t="s">
        <v>146</v>
      </c>
      <c r="C17" s="4">
        <v>5617590</v>
      </c>
      <c r="D17" s="4">
        <v>5258928</v>
      </c>
      <c r="E17" s="23">
        <v>1291243</v>
      </c>
      <c r="F17" s="23">
        <v>10036599</v>
      </c>
      <c r="G17" s="4">
        <v>6908833</v>
      </c>
      <c r="H17" s="4">
        <v>15295527</v>
      </c>
    </row>
    <row r="18" spans="2:10" ht="12.95" customHeight="1" x14ac:dyDescent="0.2">
      <c r="B18" s="18" t="s">
        <v>147</v>
      </c>
      <c r="C18" s="4">
        <v>5675926</v>
      </c>
      <c r="D18" s="4">
        <v>5432923</v>
      </c>
      <c r="E18" s="23">
        <v>1374040</v>
      </c>
      <c r="F18" s="23">
        <v>9753820</v>
      </c>
      <c r="G18" s="4">
        <v>7049966</v>
      </c>
      <c r="H18" s="4">
        <v>15186743</v>
      </c>
    </row>
    <row r="19" spans="2:10" ht="12.95" customHeight="1" x14ac:dyDescent="0.2">
      <c r="B19" s="9" t="s">
        <v>148</v>
      </c>
      <c r="C19" s="10">
        <f t="shared" ref="C19:H19" si="0">SUM(C7:C18)</f>
        <v>68409240</v>
      </c>
      <c r="D19" s="10">
        <f t="shared" si="0"/>
        <v>60032966</v>
      </c>
      <c r="E19" s="28">
        <f t="shared" si="0"/>
        <v>16557123</v>
      </c>
      <c r="F19" s="28">
        <f t="shared" si="0"/>
        <v>117768619</v>
      </c>
      <c r="G19" s="10">
        <f>SUM(G7:G18)</f>
        <v>84966363</v>
      </c>
      <c r="H19" s="10">
        <f t="shared" si="0"/>
        <v>177801585</v>
      </c>
    </row>
    <row r="20" spans="2:10" ht="12.95" customHeight="1" x14ac:dyDescent="0.2">
      <c r="B20" s="18" t="s">
        <v>149</v>
      </c>
      <c r="C20" s="4">
        <f t="shared" ref="C20:H20" si="1">C19/12</f>
        <v>5700770</v>
      </c>
      <c r="D20" s="4">
        <f t="shared" si="1"/>
        <v>5002747.166666667</v>
      </c>
      <c r="E20" s="4">
        <f t="shared" si="1"/>
        <v>1379760.25</v>
      </c>
      <c r="F20" s="4">
        <f t="shared" si="1"/>
        <v>9814051.583333334</v>
      </c>
      <c r="G20" s="4">
        <f t="shared" si="1"/>
        <v>7080530.25</v>
      </c>
      <c r="H20" s="4">
        <f t="shared" si="1"/>
        <v>14816798.75</v>
      </c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6" t="s">
        <v>795</v>
      </c>
      <c r="C22" s="4"/>
      <c r="D22" s="4"/>
      <c r="E22" s="4"/>
      <c r="F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B42" s="5" t="s">
        <v>780</v>
      </c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B44" s="19" t="s">
        <v>798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1" ht="12.95" customHeight="1" x14ac:dyDescent="0.2">
      <c r="B65" s="5" t="s">
        <v>780</v>
      </c>
      <c r="C65" s="4"/>
      <c r="D65" s="4"/>
      <c r="E65" s="4"/>
      <c r="F65" s="4"/>
      <c r="G65" s="4"/>
      <c r="H65" s="4"/>
    </row>
    <row r="66" spans="2:11" ht="15.75" x14ac:dyDescent="0.25">
      <c r="B66" s="14" t="s">
        <v>150</v>
      </c>
    </row>
    <row r="68" spans="2:11" ht="12.95" customHeight="1" x14ac:dyDescent="0.2">
      <c r="B68" s="97" t="s">
        <v>151</v>
      </c>
      <c r="C68" s="95" t="s">
        <v>152</v>
      </c>
      <c r="D68" s="95"/>
      <c r="E68" s="96" t="s">
        <v>153</v>
      </c>
      <c r="F68" s="96"/>
      <c r="G68" s="95" t="s">
        <v>154</v>
      </c>
      <c r="H68" s="95"/>
    </row>
    <row r="69" spans="2:11" ht="12.95" customHeight="1" x14ac:dyDescent="0.2">
      <c r="B69" s="98"/>
      <c r="C69" s="7" t="s">
        <v>796</v>
      </c>
      <c r="D69" s="7" t="s">
        <v>797</v>
      </c>
      <c r="E69" s="85" t="s">
        <v>796</v>
      </c>
      <c r="F69" s="85" t="s">
        <v>797</v>
      </c>
      <c r="G69" s="85" t="s">
        <v>796</v>
      </c>
      <c r="H69" s="85" t="s">
        <v>797</v>
      </c>
    </row>
    <row r="70" spans="2:11" ht="12.95" customHeight="1" x14ac:dyDescent="0.2">
      <c r="B70" s="18" t="s">
        <v>155</v>
      </c>
      <c r="C70" s="4">
        <v>4098607612</v>
      </c>
      <c r="D70" s="4">
        <v>3749934099</v>
      </c>
      <c r="E70" s="23">
        <v>7288086221</v>
      </c>
      <c r="F70" s="23">
        <v>95638130841</v>
      </c>
      <c r="G70" s="4">
        <v>11386693833</v>
      </c>
      <c r="H70" s="4">
        <v>99388064940</v>
      </c>
    </row>
    <row r="71" spans="2:11" ht="12.95" customHeight="1" x14ac:dyDescent="0.2">
      <c r="B71" s="18" t="s">
        <v>156</v>
      </c>
      <c r="C71" s="4">
        <v>4728792645</v>
      </c>
      <c r="D71" s="4">
        <v>4203043620</v>
      </c>
      <c r="E71" s="23">
        <v>7775252057</v>
      </c>
      <c r="F71" s="23">
        <v>99331783640</v>
      </c>
      <c r="G71" s="4">
        <v>12504044702</v>
      </c>
      <c r="H71" s="4">
        <v>103534827260</v>
      </c>
    </row>
    <row r="72" spans="2:11" ht="12.95" customHeight="1" x14ac:dyDescent="0.2">
      <c r="B72" s="18" t="s">
        <v>157</v>
      </c>
      <c r="C72" s="4">
        <v>4893321740</v>
      </c>
      <c r="D72" s="4">
        <v>4166666556</v>
      </c>
      <c r="E72" s="23">
        <v>11793569356</v>
      </c>
      <c r="F72" s="23">
        <v>110373714649</v>
      </c>
      <c r="G72" s="4">
        <v>16686891096</v>
      </c>
      <c r="H72" s="4">
        <v>114540381205</v>
      </c>
    </row>
    <row r="73" spans="2:11" ht="12.95" customHeight="1" x14ac:dyDescent="0.2">
      <c r="B73" s="18" t="s">
        <v>158</v>
      </c>
      <c r="C73" s="4">
        <v>4983083432</v>
      </c>
      <c r="D73" s="4">
        <v>4172176241</v>
      </c>
      <c r="E73" s="23">
        <v>10806623187</v>
      </c>
      <c r="F73" s="23">
        <v>104180533971</v>
      </c>
      <c r="G73" s="4">
        <v>15789706619</v>
      </c>
      <c r="H73" s="4">
        <v>108352710212</v>
      </c>
      <c r="K73" s="4"/>
    </row>
    <row r="74" spans="2:11" ht="12.95" customHeight="1" x14ac:dyDescent="0.2">
      <c r="B74" s="18" t="s">
        <v>159</v>
      </c>
      <c r="C74" s="4">
        <v>4691937123</v>
      </c>
      <c r="D74" s="4">
        <v>4177947743</v>
      </c>
      <c r="E74" s="23">
        <v>8499825565</v>
      </c>
      <c r="F74" s="23">
        <v>109206436946</v>
      </c>
      <c r="G74" s="4">
        <v>13191762688</v>
      </c>
      <c r="H74" s="4">
        <v>113384384689</v>
      </c>
    </row>
    <row r="75" spans="2:11" ht="12.95" customHeight="1" x14ac:dyDescent="0.2">
      <c r="B75" s="18" t="s">
        <v>160</v>
      </c>
      <c r="C75" s="4">
        <v>4893136030</v>
      </c>
      <c r="D75" s="4">
        <v>3963519532</v>
      </c>
      <c r="E75" s="23">
        <v>8583240763</v>
      </c>
      <c r="F75" s="23">
        <v>115380629032</v>
      </c>
      <c r="G75" s="4">
        <v>13476376793</v>
      </c>
      <c r="H75" s="4">
        <v>119344148564</v>
      </c>
    </row>
    <row r="76" spans="2:11" ht="12.95" customHeight="1" x14ac:dyDescent="0.2">
      <c r="B76" s="18" t="s">
        <v>161</v>
      </c>
      <c r="C76" s="4">
        <v>4745022576</v>
      </c>
      <c r="D76" s="4">
        <v>3967170368</v>
      </c>
      <c r="E76" s="23">
        <v>9953555948</v>
      </c>
      <c r="F76" s="23">
        <v>115658054838</v>
      </c>
      <c r="G76" s="4">
        <v>14698578524</v>
      </c>
      <c r="H76" s="4">
        <v>119625225206</v>
      </c>
    </row>
    <row r="77" spans="2:11" ht="12.95" customHeight="1" x14ac:dyDescent="0.2">
      <c r="B77" s="18" t="s">
        <v>162</v>
      </c>
      <c r="C77" s="4">
        <v>4480505488</v>
      </c>
      <c r="D77" s="4">
        <v>3720776519</v>
      </c>
      <c r="E77" s="23">
        <v>8350370549</v>
      </c>
      <c r="F77" s="23">
        <v>117752354096</v>
      </c>
      <c r="G77" s="4">
        <v>12830876037</v>
      </c>
      <c r="H77" s="4">
        <v>121473130615</v>
      </c>
    </row>
    <row r="78" spans="2:11" ht="12.95" customHeight="1" x14ac:dyDescent="0.2">
      <c r="B78" s="18" t="s">
        <v>163</v>
      </c>
      <c r="C78" s="4">
        <v>4864860885</v>
      </c>
      <c r="D78" s="4">
        <v>4025260481</v>
      </c>
      <c r="E78" s="23">
        <v>9793539056</v>
      </c>
      <c r="F78" s="23">
        <v>121068895745</v>
      </c>
      <c r="G78" s="4">
        <v>14658399941</v>
      </c>
      <c r="H78" s="4">
        <v>125094156226</v>
      </c>
    </row>
    <row r="79" spans="2:11" ht="12.95" customHeight="1" x14ac:dyDescent="0.2">
      <c r="B79" s="18" t="s">
        <v>164</v>
      </c>
      <c r="C79" s="4">
        <v>4961188702</v>
      </c>
      <c r="D79" s="4">
        <v>4172032324</v>
      </c>
      <c r="E79" s="23">
        <v>8205731799</v>
      </c>
      <c r="F79" s="23">
        <v>112066801085</v>
      </c>
      <c r="G79" s="4">
        <v>13166920501</v>
      </c>
      <c r="H79" s="4">
        <v>116238833409</v>
      </c>
    </row>
    <row r="80" spans="2:11" ht="12.95" customHeight="1" x14ac:dyDescent="0.2">
      <c r="B80" s="18" t="s">
        <v>165</v>
      </c>
      <c r="C80" s="4">
        <v>4726681007</v>
      </c>
      <c r="D80" s="4">
        <v>4111118624</v>
      </c>
      <c r="E80" s="23">
        <v>8205800987</v>
      </c>
      <c r="F80" s="23">
        <v>113111767986</v>
      </c>
      <c r="G80" s="4">
        <v>12932481994</v>
      </c>
      <c r="H80" s="4">
        <v>117222886610</v>
      </c>
    </row>
    <row r="81" spans="2:8" ht="12.95" customHeight="1" x14ac:dyDescent="0.2">
      <c r="B81" s="18" t="s">
        <v>166</v>
      </c>
      <c r="C81" s="4">
        <v>5864698574</v>
      </c>
      <c r="D81" s="4">
        <v>4746781789</v>
      </c>
      <c r="E81" s="23">
        <v>12152917426</v>
      </c>
      <c r="F81" s="23">
        <v>107721740154</v>
      </c>
      <c r="G81" s="4">
        <v>18017616000</v>
      </c>
      <c r="H81" s="4">
        <v>112468521943</v>
      </c>
    </row>
    <row r="82" spans="2:8" ht="12.95" customHeight="1" x14ac:dyDescent="0.2">
      <c r="B82" s="9" t="s">
        <v>167</v>
      </c>
      <c r="C82" s="10">
        <f t="shared" ref="C82:H82" si="2">SUM(C70:C81)</f>
        <v>57931835814</v>
      </c>
      <c r="D82" s="10">
        <f t="shared" si="2"/>
        <v>49176427896</v>
      </c>
      <c r="E82" s="28">
        <f>SUM(E70:E81)</f>
        <v>111408512914</v>
      </c>
      <c r="F82" s="28">
        <f>SUM(F70:F81)</f>
        <v>1321490842983</v>
      </c>
      <c r="G82" s="10">
        <f t="shared" si="2"/>
        <v>169340348728</v>
      </c>
      <c r="H82" s="10">
        <f t="shared" si="2"/>
        <v>1370667270879</v>
      </c>
    </row>
    <row r="83" spans="2:8" ht="12.95" customHeight="1" x14ac:dyDescent="0.2">
      <c r="B83" s="18" t="s">
        <v>168</v>
      </c>
      <c r="C83" s="4">
        <f t="shared" ref="C83:H83" si="3">C82/12</f>
        <v>4827652984.5</v>
      </c>
      <c r="D83" s="4">
        <f t="shared" si="3"/>
        <v>4098035658</v>
      </c>
      <c r="E83" s="4">
        <f t="shared" si="3"/>
        <v>9284042742.833334</v>
      </c>
      <c r="F83" s="4">
        <f t="shared" si="3"/>
        <v>110124236915.25</v>
      </c>
      <c r="G83" s="4">
        <f t="shared" si="3"/>
        <v>14111695727.333334</v>
      </c>
      <c r="H83" s="4">
        <f t="shared" si="3"/>
        <v>114222272573.25</v>
      </c>
    </row>
    <row r="84" spans="2:8" ht="12.95" customHeight="1" x14ac:dyDescent="0.2">
      <c r="C84" s="4"/>
      <c r="D84" s="4"/>
      <c r="E84" s="4"/>
      <c r="F84" s="4"/>
      <c r="G84" s="4"/>
      <c r="H84" s="4"/>
    </row>
    <row r="85" spans="2:8" ht="12.95" customHeight="1" x14ac:dyDescent="0.2">
      <c r="B85" s="16" t="s">
        <v>799</v>
      </c>
    </row>
    <row r="86" spans="2:8" ht="12.95" customHeight="1" x14ac:dyDescent="0.2">
      <c r="G86" s="5" t="s">
        <v>169</v>
      </c>
    </row>
    <row r="105" spans="2:2" ht="12.95" customHeight="1" x14ac:dyDescent="0.2">
      <c r="B105" s="5" t="s">
        <v>780</v>
      </c>
    </row>
    <row r="107" spans="2:2" ht="12.95" customHeight="1" x14ac:dyDescent="0.2">
      <c r="B107" s="16" t="s">
        <v>800</v>
      </c>
    </row>
    <row r="128" spans="2:2" ht="12.95" customHeight="1" x14ac:dyDescent="0.2">
      <c r="B128" s="5" t="s">
        <v>780</v>
      </c>
    </row>
  </sheetData>
  <mergeCells count="8">
    <mergeCell ref="B5:B6"/>
    <mergeCell ref="B68:B69"/>
    <mergeCell ref="C5:D5"/>
    <mergeCell ref="E5:F5"/>
    <mergeCell ref="G5:H5"/>
    <mergeCell ref="C68:D68"/>
    <mergeCell ref="E68:F68"/>
    <mergeCell ref="G68:H6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showGridLines="0" zoomScale="140" zoomScaleNormal="140" workbookViewId="0">
      <selection activeCell="B2" sqref="B2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8.1640625" style="5" customWidth="1"/>
    <col min="4" max="4" width="22.1640625" style="5" customWidth="1"/>
    <col min="5" max="16384" width="9.33203125" style="5"/>
  </cols>
  <sheetData>
    <row r="2" spans="2:4" ht="12.95" customHeight="1" x14ac:dyDescent="0.2">
      <c r="B2" s="16" t="s">
        <v>801</v>
      </c>
    </row>
    <row r="4" spans="2:4" ht="22.5" x14ac:dyDescent="0.2">
      <c r="B4" s="8" t="s">
        <v>170</v>
      </c>
      <c r="C4" s="7" t="s">
        <v>171</v>
      </c>
      <c r="D4" s="7" t="s">
        <v>832</v>
      </c>
    </row>
    <row r="5" spans="2:4" ht="12.95" customHeight="1" x14ac:dyDescent="0.2">
      <c r="B5" s="5" t="s">
        <v>172</v>
      </c>
      <c r="C5" s="4">
        <v>366276</v>
      </c>
      <c r="D5" s="4">
        <v>29689725</v>
      </c>
    </row>
    <row r="6" spans="2:4" ht="12.95" customHeight="1" x14ac:dyDescent="0.2">
      <c r="B6" s="5" t="s">
        <v>173</v>
      </c>
      <c r="C6" s="4">
        <v>38150345</v>
      </c>
      <c r="D6" s="4">
        <v>83090177</v>
      </c>
    </row>
    <row r="7" spans="2:4" ht="12.95" customHeight="1" x14ac:dyDescent="0.2">
      <c r="B7" s="5" t="s">
        <v>174</v>
      </c>
      <c r="C7" s="4">
        <v>0</v>
      </c>
      <c r="D7" s="4">
        <v>260355</v>
      </c>
    </row>
    <row r="8" spans="2:4" ht="12.95" customHeight="1" x14ac:dyDescent="0.2">
      <c r="B8" s="5" t="s">
        <v>175</v>
      </c>
      <c r="C8" s="4">
        <v>20973805</v>
      </c>
      <c r="D8" s="4">
        <v>2247677</v>
      </c>
    </row>
    <row r="9" spans="2:4" ht="12.95" customHeight="1" x14ac:dyDescent="0.2">
      <c r="B9" s="5" t="s">
        <v>176</v>
      </c>
      <c r="C9" s="4">
        <v>44386</v>
      </c>
      <c r="D9" s="4">
        <v>0</v>
      </c>
    </row>
    <row r="10" spans="2:4" ht="12.95" customHeight="1" x14ac:dyDescent="0.2">
      <c r="B10" s="5" t="s">
        <v>177</v>
      </c>
      <c r="C10" s="4">
        <v>419342</v>
      </c>
      <c r="D10" s="4">
        <v>105</v>
      </c>
    </row>
    <row r="11" spans="2:4" ht="12.95" customHeight="1" x14ac:dyDescent="0.2">
      <c r="B11" s="20" t="s">
        <v>178</v>
      </c>
      <c r="C11" s="21">
        <v>78812</v>
      </c>
      <c r="D11" s="21">
        <v>2480580</v>
      </c>
    </row>
    <row r="12" spans="2:4" ht="12.95" customHeight="1" x14ac:dyDescent="0.2">
      <c r="B12" s="18" t="s">
        <v>179</v>
      </c>
      <c r="C12" s="4"/>
      <c r="D12" s="4"/>
    </row>
    <row r="14" spans="2:4" ht="12.95" customHeight="1" x14ac:dyDescent="0.2">
      <c r="B14" s="16" t="s">
        <v>802</v>
      </c>
    </row>
    <row r="16" spans="2:4" ht="22.5" x14ac:dyDescent="0.2">
      <c r="B16" s="8" t="s">
        <v>180</v>
      </c>
      <c r="C16" s="7" t="s">
        <v>181</v>
      </c>
      <c r="D16" s="7" t="s">
        <v>841</v>
      </c>
    </row>
    <row r="17" spans="2:4" ht="12.95" customHeight="1" x14ac:dyDescent="0.2">
      <c r="B17" s="5" t="s">
        <v>182</v>
      </c>
      <c r="C17" s="4">
        <v>1713894188</v>
      </c>
      <c r="D17" s="4">
        <v>285600804629</v>
      </c>
    </row>
    <row r="18" spans="2:4" ht="12.95" customHeight="1" x14ac:dyDescent="0.2">
      <c r="B18" s="5" t="s">
        <v>183</v>
      </c>
      <c r="C18" s="4">
        <v>31989705503</v>
      </c>
      <c r="D18" s="4">
        <v>936194313911</v>
      </c>
    </row>
    <row r="19" spans="2:4" ht="12.95" customHeight="1" x14ac:dyDescent="0.2">
      <c r="B19" s="5" t="s">
        <v>184</v>
      </c>
      <c r="C19" s="4">
        <v>0</v>
      </c>
      <c r="D19" s="4">
        <v>11237699595</v>
      </c>
    </row>
    <row r="20" spans="2:4" ht="12.95" customHeight="1" x14ac:dyDescent="0.2">
      <c r="B20" s="5" t="s">
        <v>185</v>
      </c>
      <c r="C20" s="4">
        <v>14371680906</v>
      </c>
      <c r="D20" s="4">
        <v>4660198724</v>
      </c>
    </row>
    <row r="21" spans="2:4" ht="12.95" customHeight="1" x14ac:dyDescent="0.2">
      <c r="B21" s="5" t="s">
        <v>186</v>
      </c>
      <c r="C21" s="4">
        <v>30691638</v>
      </c>
      <c r="D21" s="4">
        <v>0</v>
      </c>
    </row>
    <row r="22" spans="2:4" ht="12.95" customHeight="1" x14ac:dyDescent="0.2">
      <c r="B22" s="5" t="s">
        <v>187</v>
      </c>
      <c r="C22" s="4">
        <v>88140215</v>
      </c>
      <c r="D22" s="4">
        <v>34484</v>
      </c>
    </row>
    <row r="23" spans="2:4" ht="12.95" customHeight="1" x14ac:dyDescent="0.2">
      <c r="B23" s="20" t="s">
        <v>188</v>
      </c>
      <c r="C23" s="21">
        <v>982315446</v>
      </c>
      <c r="D23" s="21">
        <v>83797791640</v>
      </c>
    </row>
    <row r="24" spans="2:4" ht="12.95" customHeight="1" x14ac:dyDescent="0.2">
      <c r="B24" s="18" t="s">
        <v>189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12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6" t="s">
        <v>803</v>
      </c>
    </row>
    <row r="5" spans="2:6" ht="11.25" x14ac:dyDescent="0.2">
      <c r="B5" s="99" t="s">
        <v>190</v>
      </c>
      <c r="C5" s="96" t="s">
        <v>191</v>
      </c>
      <c r="D5" s="96"/>
      <c r="E5" s="95" t="s">
        <v>192</v>
      </c>
      <c r="F5" s="95"/>
    </row>
    <row r="6" spans="2:6" ht="22.5" x14ac:dyDescent="0.2">
      <c r="B6" s="100"/>
      <c r="C6" s="22" t="s">
        <v>193</v>
      </c>
      <c r="D6" s="22" t="s">
        <v>194</v>
      </c>
      <c r="E6" s="7" t="s">
        <v>195</v>
      </c>
      <c r="F6" s="7" t="s">
        <v>196</v>
      </c>
    </row>
    <row r="7" spans="2:6" ht="12.95" customHeight="1" x14ac:dyDescent="0.2">
      <c r="B7" s="5" t="s">
        <v>197</v>
      </c>
      <c r="C7" s="23">
        <v>33</v>
      </c>
      <c r="D7" s="23">
        <v>27247</v>
      </c>
      <c r="E7" s="4">
        <v>484</v>
      </c>
      <c r="F7" s="4">
        <v>5453358</v>
      </c>
    </row>
    <row r="8" spans="2:6" ht="12.95" customHeight="1" x14ac:dyDescent="0.2">
      <c r="B8" s="5" t="s">
        <v>198</v>
      </c>
      <c r="C8" s="23">
        <v>35</v>
      </c>
      <c r="D8" s="23">
        <v>24294</v>
      </c>
      <c r="E8" s="4">
        <v>91</v>
      </c>
      <c r="F8" s="4">
        <v>188573</v>
      </c>
    </row>
    <row r="9" spans="2:6" ht="12.95" customHeight="1" x14ac:dyDescent="0.2">
      <c r="B9" s="20" t="s">
        <v>199</v>
      </c>
      <c r="C9" s="24">
        <v>10</v>
      </c>
      <c r="D9" s="24">
        <v>2000</v>
      </c>
      <c r="E9" s="21">
        <v>2</v>
      </c>
      <c r="F9" s="21">
        <v>547</v>
      </c>
    </row>
    <row r="10" spans="2:6" ht="12.95" customHeight="1" x14ac:dyDescent="0.2">
      <c r="B10" s="18" t="s">
        <v>200</v>
      </c>
    </row>
    <row r="12" spans="2:6" ht="12.95" customHeight="1" x14ac:dyDescent="0.2">
      <c r="B12" s="46"/>
    </row>
  </sheetData>
  <mergeCells count="3">
    <mergeCell ref="B5:B6"/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34</vt:i4>
      </vt:variant>
    </vt:vector>
  </HeadingPairs>
  <TitlesOfParts>
    <vt:vector size="34" baseType="lpstr">
      <vt:lpstr>Table 1</vt:lpstr>
      <vt:lpstr>Figure 1, 2, 3 and 4</vt:lpstr>
      <vt:lpstr>Figure 5</vt:lpstr>
      <vt:lpstr>Figure 6, 7 and 8</vt:lpstr>
      <vt:lpstr>Figure 9, 10 and 11</vt:lpstr>
      <vt:lpstr>Figure 12, 13 and 14</vt:lpstr>
      <vt:lpstr>Figure 15, 16, 17 and 18</vt:lpstr>
      <vt:lpstr>Table 2 and 3</vt:lpstr>
      <vt:lpstr>Table 4</vt:lpstr>
      <vt:lpstr>Figure 19</vt:lpstr>
      <vt:lpstr>Figure 20, 21 and 22</vt:lpstr>
      <vt:lpstr>Figure 23</vt:lpstr>
      <vt:lpstr>Figure 24, 25 and 26</vt:lpstr>
      <vt:lpstr>Figure 27 and 28</vt:lpstr>
      <vt:lpstr>Figure 29</vt:lpstr>
      <vt:lpstr>Figure 30</vt:lpstr>
      <vt:lpstr>Figure 31 and 32</vt:lpstr>
      <vt:lpstr>Figure 33</vt:lpstr>
      <vt:lpstr>Figure 34</vt:lpstr>
      <vt:lpstr>Figure 35</vt:lpstr>
      <vt:lpstr>Figure 36</vt:lpstr>
      <vt:lpstr>Figure 37</vt:lpstr>
      <vt:lpstr>Figure 38</vt:lpstr>
      <vt:lpstr>Figure 39</vt:lpstr>
      <vt:lpstr>Figure 40</vt:lpstr>
      <vt:lpstr>Figure 41 and 42</vt:lpstr>
      <vt:lpstr>Table 5</vt:lpstr>
      <vt:lpstr>Figure 43</vt:lpstr>
      <vt:lpstr>Table 6</vt:lpstr>
      <vt:lpstr>Table 7</vt:lpstr>
      <vt:lpstr>Figure 44 and 45</vt:lpstr>
      <vt:lpstr>Figure 46</vt:lpstr>
      <vt:lpstr>Figure 47</vt:lpstr>
      <vt:lpstr>Table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Svjetlana Čolak</cp:lastModifiedBy>
  <cp:lastPrinted>2017-05-05T09:12:20Z</cp:lastPrinted>
  <dcterms:created xsi:type="dcterms:W3CDTF">2016-02-25T14:37:25Z</dcterms:created>
  <dcterms:modified xsi:type="dcterms:W3CDTF">2017-10-12T12:01:34Z</dcterms:modified>
</cp:coreProperties>
</file>