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zpavelic\My Documents\publikacija\2019\objava\"/>
    </mc:Choice>
  </mc:AlternateContent>
  <bookViews>
    <workbookView xWindow="0" yWindow="0" windowWidth="19470" windowHeight="15630" tabRatio="776" firstSheet="25" activeTab="26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Tablica 8." sheetId="50" r:id="rId16"/>
    <sheet name="Slika 9. i 10." sheetId="79" r:id="rId17"/>
    <sheet name="Slika 11. " sheetId="52" r:id="rId18"/>
    <sheet name="Tablica 9." sheetId="53" r:id="rId19"/>
    <sheet name="Tablica 10." sheetId="85" r:id="rId20"/>
    <sheet name="Slika 12. " sheetId="54" r:id="rId21"/>
    <sheet name="Slika 13." sheetId="55" r:id="rId22"/>
    <sheet name="Slika 14." sheetId="61" r:id="rId23"/>
    <sheet name="Slika 15. " sheetId="62" r:id="rId24"/>
    <sheet name="Slika 16." sheetId="64" r:id="rId25"/>
    <sheet name="Tablica 11." sheetId="80" r:id="rId26"/>
    <sheet name="Slika 17." sheetId="66" r:id="rId27"/>
    <sheet name="Slika 18." sheetId="86" r:id="rId28"/>
    <sheet name="Slika 19." sheetId="87" r:id="rId29"/>
    <sheet name="Slika 20." sheetId="69" r:id="rId30"/>
    <sheet name="Slika 21." sheetId="70" r:id="rId31"/>
    <sheet name="Slika 22." sheetId="81" r:id="rId32"/>
    <sheet name="Slika 23." sheetId="88" r:id="rId33"/>
    <sheet name="Slika 24." sheetId="89" r:id="rId34"/>
    <sheet name="Slika 25." sheetId="90" r:id="rId35"/>
    <sheet name="Slika 26." sheetId="82" r:id="rId36"/>
    <sheet name="Slika 27." sheetId="73" r:id="rId37"/>
    <sheet name="Tablica 12." sheetId="91" r:id="rId38"/>
    <sheet name="Slika 28." sheetId="74" r:id="rId39"/>
  </sheet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6">'Slika 9. i 10.'!#REF!</definedName>
    <definedName name="_Toc416770624" localSheetId="16">'Slika 9. i 10.'!#REF!</definedName>
    <definedName name="_Toc416770643" localSheetId="38">'Slika 28.'!$G$27</definedName>
  </definedNames>
  <calcPr calcId="152511"/>
</workbook>
</file>

<file path=xl/calcChain.xml><?xml version="1.0" encoding="utf-8"?>
<calcChain xmlns="http://schemas.openxmlformats.org/spreadsheetml/2006/main">
  <c r="I17" i="5" l="1"/>
  <c r="D18" i="49" l="1"/>
  <c r="D12" i="53" l="1"/>
  <c r="G65" i="52" l="1"/>
  <c r="C13" i="29" l="1"/>
  <c r="E10" i="28"/>
  <c r="D10" i="28"/>
  <c r="C10" i="28"/>
  <c r="E16" i="91" l="1"/>
  <c r="E15" i="91"/>
  <c r="E14" i="91"/>
  <c r="H14" i="80"/>
  <c r="H15" i="80"/>
  <c r="G9" i="80"/>
  <c r="F9" i="80"/>
  <c r="E9" i="80"/>
  <c r="D9" i="80"/>
  <c r="C9" i="80"/>
  <c r="H9" i="80"/>
  <c r="H8" i="80"/>
  <c r="H7" i="80"/>
  <c r="F9" i="28" l="1"/>
  <c r="F8" i="28"/>
  <c r="F10" i="28" l="1"/>
  <c r="F6" i="47"/>
  <c r="F7" i="47"/>
  <c r="F8" i="47"/>
  <c r="F9" i="47"/>
  <c r="E15" i="50" l="1"/>
  <c r="G6" i="52" l="1"/>
  <c r="F6" i="52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F42" i="52"/>
  <c r="F43" i="52"/>
  <c r="F44" i="52"/>
  <c r="F45" i="52"/>
  <c r="F46" i="52"/>
  <c r="F47" i="52"/>
  <c r="F48" i="52"/>
  <c r="F49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F50" i="52"/>
  <c r="F51" i="52"/>
  <c r="F52" i="52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G12" i="50" l="1"/>
  <c r="G11" i="50"/>
  <c r="G8" i="50"/>
  <c r="G7" i="50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E8" i="84"/>
  <c r="E7" i="84"/>
  <c r="F6" i="3" l="1"/>
  <c r="F7" i="3"/>
  <c r="F8" i="3"/>
  <c r="F9" i="3"/>
  <c r="F10" i="3"/>
  <c r="F11" i="3"/>
  <c r="F12" i="3"/>
  <c r="F13" i="3"/>
  <c r="F14" i="3"/>
  <c r="F15" i="3"/>
  <c r="F16" i="3"/>
  <c r="F17" i="3"/>
  <c r="I7" i="5" l="1"/>
  <c r="I8" i="5"/>
  <c r="I9" i="5"/>
  <c r="I10" i="5"/>
  <c r="I11" i="5"/>
  <c r="I12" i="5"/>
  <c r="I13" i="5"/>
  <c r="I14" i="5"/>
  <c r="I15" i="5"/>
  <c r="I16" i="5"/>
  <c r="I6" i="5"/>
  <c r="C28" i="9" l="1"/>
  <c r="F18" i="82" l="1"/>
  <c r="G7" i="90"/>
  <c r="G8" i="90"/>
  <c r="G9" i="90"/>
  <c r="G10" i="90"/>
  <c r="G11" i="90"/>
  <c r="G12" i="90"/>
  <c r="G13" i="90"/>
  <c r="G14" i="90"/>
  <c r="G15" i="90"/>
  <c r="G16" i="90"/>
  <c r="G17" i="90"/>
  <c r="G6" i="90"/>
  <c r="F55" i="81" l="1"/>
  <c r="F65" i="81"/>
  <c r="F64" i="81"/>
  <c r="F63" i="81"/>
  <c r="F62" i="81"/>
  <c r="F61" i="81"/>
  <c r="F60" i="81"/>
  <c r="F59" i="81"/>
  <c r="F58" i="81"/>
  <c r="F57" i="81"/>
  <c r="F56" i="81"/>
  <c r="F54" i="81"/>
  <c r="F54" i="70"/>
  <c r="F55" i="70"/>
  <c r="F56" i="70"/>
  <c r="F57" i="70"/>
  <c r="F58" i="70"/>
  <c r="F59" i="70"/>
  <c r="F60" i="70"/>
  <c r="F61" i="70"/>
  <c r="F62" i="70"/>
  <c r="F63" i="70"/>
  <c r="F64" i="70"/>
  <c r="F65" i="70"/>
  <c r="E54" i="44"/>
  <c r="E55" i="44"/>
  <c r="E56" i="44"/>
  <c r="E57" i="44"/>
  <c r="E58" i="44"/>
  <c r="E59" i="44"/>
  <c r="E60" i="44"/>
  <c r="E61" i="44"/>
  <c r="E62" i="44"/>
  <c r="E63" i="44"/>
  <c r="E64" i="44"/>
  <c r="E65" i="44"/>
  <c r="E53" i="44"/>
  <c r="F10" i="47" l="1"/>
  <c r="F10" i="12"/>
  <c r="F9" i="12"/>
  <c r="F8" i="12"/>
  <c r="F7" i="12"/>
  <c r="F6" i="12"/>
  <c r="E11" i="47"/>
  <c r="D11" i="47"/>
  <c r="C11" i="47"/>
  <c r="F11" i="47" l="1"/>
  <c r="C11" i="12"/>
  <c r="E11" i="12"/>
  <c r="D11" i="12"/>
  <c r="F11" i="12" l="1"/>
  <c r="F18" i="91"/>
  <c r="G18" i="91"/>
  <c r="H18" i="91"/>
  <c r="E18" i="91"/>
  <c r="F17" i="91"/>
  <c r="G17" i="91"/>
  <c r="H17" i="91"/>
  <c r="H19" i="91" s="1"/>
  <c r="E17" i="91"/>
  <c r="F15" i="91"/>
  <c r="G15" i="91"/>
  <c r="H15" i="91"/>
  <c r="F14" i="91"/>
  <c r="G14" i="91"/>
  <c r="H14" i="91"/>
  <c r="F42" i="81"/>
  <c r="F43" i="81"/>
  <c r="F44" i="81"/>
  <c r="F45" i="81"/>
  <c r="F46" i="81"/>
  <c r="F47" i="81"/>
  <c r="F48" i="81"/>
  <c r="F49" i="81"/>
  <c r="F50" i="81"/>
  <c r="F51" i="81"/>
  <c r="F52" i="81"/>
  <c r="F53" i="81"/>
  <c r="F42" i="70"/>
  <c r="F43" i="70"/>
  <c r="F44" i="70"/>
  <c r="F45" i="70"/>
  <c r="F46" i="70"/>
  <c r="F47" i="70"/>
  <c r="F48" i="70"/>
  <c r="F49" i="70"/>
  <c r="F50" i="70"/>
  <c r="F51" i="70"/>
  <c r="F52" i="70"/>
  <c r="F53" i="70"/>
  <c r="F16" i="91" l="1"/>
  <c r="G16" i="91"/>
  <c r="H16" i="91"/>
  <c r="E19" i="91"/>
  <c r="F19" i="91"/>
  <c r="G19" i="91" l="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F18" i="90"/>
  <c r="E18" i="90"/>
  <c r="D18" i="90"/>
  <c r="C18" i="90"/>
  <c r="H17" i="90"/>
  <c r="H16" i="90"/>
  <c r="H15" i="90"/>
  <c r="H14" i="90"/>
  <c r="H13" i="90"/>
  <c r="H12" i="90"/>
  <c r="H11" i="90"/>
  <c r="H10" i="90"/>
  <c r="H9" i="90"/>
  <c r="H8" i="90"/>
  <c r="H7" i="90"/>
  <c r="H6" i="90"/>
  <c r="G18" i="90"/>
  <c r="F18" i="89"/>
  <c r="E18" i="89"/>
  <c r="D18" i="89"/>
  <c r="C18" i="89"/>
  <c r="H17" i="89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F18" i="88"/>
  <c r="E18" i="88"/>
  <c r="D18" i="88"/>
  <c r="C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G6" i="88"/>
  <c r="F41" i="81"/>
  <c r="F40" i="81"/>
  <c r="F39" i="81"/>
  <c r="F38" i="81"/>
  <c r="F37" i="81"/>
  <c r="F36" i="81"/>
  <c r="F35" i="81"/>
  <c r="F34" i="81"/>
  <c r="F33" i="81"/>
  <c r="F32" i="81"/>
  <c r="F31" i="81"/>
  <c r="F30" i="81"/>
  <c r="F41" i="70"/>
  <c r="F40" i="70"/>
  <c r="F39" i="70"/>
  <c r="F38" i="70"/>
  <c r="F37" i="70"/>
  <c r="F36" i="70"/>
  <c r="F35" i="70"/>
  <c r="F34" i="70"/>
  <c r="F33" i="70"/>
  <c r="F32" i="70"/>
  <c r="F31" i="70"/>
  <c r="F30" i="70"/>
  <c r="F18" i="87"/>
  <c r="E18" i="87"/>
  <c r="D18" i="87"/>
  <c r="C18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F18" i="86"/>
  <c r="E18" i="86"/>
  <c r="D18" i="86"/>
  <c r="C18" i="86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G16" i="80"/>
  <c r="F16" i="80"/>
  <c r="E16" i="80"/>
  <c r="D16" i="80"/>
  <c r="C16" i="80"/>
  <c r="D12" i="85"/>
  <c r="C12" i="85"/>
  <c r="E11" i="85"/>
  <c r="E10" i="85"/>
  <c r="E9" i="85"/>
  <c r="E8" i="85"/>
  <c r="E7" i="85"/>
  <c r="E6" i="85"/>
  <c r="C12" i="53"/>
  <c r="E11" i="53"/>
  <c r="E10" i="53"/>
  <c r="E9" i="53"/>
  <c r="E8" i="53"/>
  <c r="E7" i="53"/>
  <c r="E6" i="53"/>
  <c r="I7" i="79"/>
  <c r="I6" i="79"/>
  <c r="F16" i="50"/>
  <c r="E16" i="50"/>
  <c r="D16" i="50"/>
  <c r="C16" i="50"/>
  <c r="D15" i="50"/>
  <c r="C15" i="50"/>
  <c r="G13" i="50"/>
  <c r="F13" i="50"/>
  <c r="E13" i="50"/>
  <c r="D13" i="50"/>
  <c r="C13" i="50"/>
  <c r="G9" i="50"/>
  <c r="F9" i="50"/>
  <c r="E9" i="50"/>
  <c r="D9" i="50"/>
  <c r="C9" i="50"/>
  <c r="F18" i="49"/>
  <c r="E18" i="49"/>
  <c r="C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9" i="84"/>
  <c r="D9" i="84"/>
  <c r="C9" i="84"/>
  <c r="F53" i="31"/>
  <c r="F52" i="31"/>
  <c r="F51" i="31"/>
  <c r="F50" i="31"/>
  <c r="F49" i="31"/>
  <c r="F48" i="31"/>
  <c r="F47" i="31"/>
  <c r="F46" i="31"/>
  <c r="F45" i="31"/>
  <c r="F44" i="31"/>
  <c r="F43" i="31"/>
  <c r="F42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D12" i="29"/>
  <c r="E41" i="30"/>
  <c r="E40" i="30"/>
  <c r="E39" i="30"/>
  <c r="E38" i="30"/>
  <c r="E37" i="30"/>
  <c r="E36" i="30"/>
  <c r="E35" i="30"/>
  <c r="E34" i="30"/>
  <c r="E33" i="30"/>
  <c r="E32" i="30"/>
  <c r="E31" i="30"/>
  <c r="E30" i="30"/>
  <c r="G17" i="50" l="1"/>
  <c r="F17" i="50"/>
  <c r="E17" i="50"/>
  <c r="C17" i="50"/>
  <c r="E12" i="85"/>
  <c r="E12" i="53"/>
  <c r="D9" i="29"/>
  <c r="D11" i="29"/>
  <c r="D7" i="29"/>
  <c r="D10" i="29"/>
  <c r="G18" i="82"/>
  <c r="G18" i="73"/>
  <c r="G18" i="88"/>
  <c r="G18" i="86"/>
  <c r="D17" i="50"/>
  <c r="H18" i="49"/>
  <c r="G18" i="49"/>
  <c r="D8" i="29"/>
  <c r="H18" i="90"/>
  <c r="H18" i="89"/>
  <c r="G18" i="89"/>
  <c r="H18" i="88"/>
  <c r="H18" i="87"/>
  <c r="G18" i="87"/>
  <c r="H18" i="86"/>
  <c r="H16" i="80"/>
  <c r="D13" i="29" l="1"/>
</calcChain>
</file>

<file path=xl/sharedStrings.xml><?xml version="1.0" encoding="utf-8"?>
<sst xmlns="http://schemas.openxmlformats.org/spreadsheetml/2006/main" count="488" uniqueCount="269">
  <si>
    <t>Isplatni bankomat</t>
  </si>
  <si>
    <t>Uređaj</t>
  </si>
  <si>
    <t>Uplatno-isplatni bankomat</t>
  </si>
  <si>
    <t>Uplatni bankomat</t>
  </si>
  <si>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</si>
  <si>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</si>
  <si>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</si>
  <si>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</si>
  <si>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</si>
  <si>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</si>
  <si>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</si>
  <si>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Grad Zagreb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</si>
  <si>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</si>
  <si>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</si>
  <si>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</si>
  <si>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</si>
  <si>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</si>
  <si>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</si>
  <si>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</si>
  <si>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</si>
  <si>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</si>
  <si>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</si>
  <si>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</si>
  <si>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</si>
  <si>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</si>
  <si>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</si>
  <si>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</si>
  <si>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</si>
  <si>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</si>
  <si>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</si>
  <si>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</si>
  <si>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</si>
  <si>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</si>
  <si>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</si>
  <si>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</si>
  <si>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</si>
  <si>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</si>
  <si>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</si>
  <si>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</si>
  <si>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</si>
  <si>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</si>
  <si>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</si>
  <si>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</si>
  <si>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</si>
  <si>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</si>
  <si>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</si>
  <si>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</si>
  <si>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</si>
  <si>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</si>
  <si>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</si>
  <si>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</si>
  <si>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</si>
  <si>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</si>
  <si>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</si>
  <si>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</si>
  <si>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</si>
  <si>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</si>
  <si>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</si>
  <si>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</si>
  <si>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</si>
  <si>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</si>
  <si>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</si>
  <si>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</si>
  <si>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</si>
  <si>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</si>
  <si>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</si>
  <si>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</si>
  <si>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</si>
  <si>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BiH</t>
  </si>
  <si>
    <t>Slovenija</t>
  </si>
  <si>
    <t>Njemačka</t>
  </si>
  <si>
    <t>Italija</t>
  </si>
  <si>
    <t>SAD</t>
  </si>
  <si>
    <t>Velika Britanija</t>
  </si>
  <si>
    <t>Austrija</t>
  </si>
  <si>
    <t>Izvještano razdoblje</t>
  </si>
  <si>
    <t>Pružatelj platnih usluga  prihvatitelj</t>
  </si>
  <si>
    <t>Kreditne institucije</t>
  </si>
  <si>
    <t>u kunama</t>
  </si>
  <si>
    <t>Vrijednost transakcija, u kunama</t>
  </si>
  <si>
    <t>Ukupan broj bankomata</t>
  </si>
  <si>
    <t>Ukupno debitne kartice</t>
  </si>
  <si>
    <t xml:space="preserve"> </t>
  </si>
  <si>
    <t>Kontaktni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</si>
  <si>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</si>
  <si>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</si>
  <si>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</si>
  <si>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</si>
  <si>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</si>
  <si>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</si>
  <si>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</si>
  <si>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</si>
  <si>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</si>
  <si>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</si>
  <si>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</si>
  <si>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</si>
  <si>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Tablica 6. Broj imatelja platnih kartica u RH (potrošača)</t>
  </si>
  <si>
    <t>Napomena: Podaci se odnose na ukupan broj i vrijednost nacionalnih kartičnih platnih transakcija tijekom svakog izvještajnog mjeseca.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</si>
  <si>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</si>
  <si>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</si>
  <si>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</si>
  <si>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</si>
  <si>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Luksemburg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</si>
  <si>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</si>
  <si>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</si>
  <si>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</si>
  <si>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</si>
  <si>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</si>
  <si>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2015.</t>
  </si>
  <si>
    <t>2014.</t>
  </si>
  <si>
    <t>EFTPOS uređaji za isplatu i uplatu</t>
  </si>
  <si>
    <t>Slika 1. Broj bankomata na teritoriju RH prema funkcijama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</si>
  <si>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</si>
  <si>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</si>
  <si>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</si>
  <si>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</si>
  <si>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</si>
  <si>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</si>
  <si>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Slika 12. Broj i vrijednost nacionalnih kartičnih platnih transakcija podizanja gotovog novca</t>
  </si>
  <si>
    <t>Slika 13. Broj i vrijednost nacionalnih kartičnih platnih transakcija polaganja gotovog novca</t>
  </si>
  <si>
    <t>Beskontaktno-kontaktni</t>
  </si>
  <si>
    <t>Napomena: Podaci se odnose na stanje na posljednji dan svakog izvještajnog mjeseca.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</si>
  <si>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</si>
  <si>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</si>
  <si>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</si>
  <si>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</si>
  <si>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</si>
  <si>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</si>
  <si>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Prosječna mjesečna vrijednost nacionalnih kartičnih platnih transakcija po korištenoj platnoj kartici – lijevo</t>
  </si>
  <si>
    <t>Prosječan mjesečni broj nacionalnih kartičnih platnih transakcija po korištenoj platnoj kartici – desno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</si>
  <si>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</si>
  <si>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</si>
  <si>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</si>
  <si>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</si>
  <si>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</si>
  <si>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</si>
  <si>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</si>
  <si>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</si>
  <si>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</si>
  <si>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>Broj transakcija – lijevo</t>
  </si>
  <si>
    <t>Vrijednost transakcija – desno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</si>
  <si>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</si>
  <si>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</si>
  <si>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</si>
  <si>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</si>
  <si>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</si>
  <si>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</si>
  <si>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</si>
  <si>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</si>
  <si>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</si>
  <si>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</si>
  <si>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</si>
  <si>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Ukupno na dan  
31. 12. 2014.</t>
  </si>
  <si>
    <t>Napomena: Podaci se odnose na ukupan broj kontaktnih i beskontaktnih platnih kartica na posljednji dan svakog izvještajnog mjeseca.</t>
  </si>
  <si>
    <t>Slika 10. Vrijednost nacionalnih kartičnih platnih transakcija prema prihvatnim uređajima</t>
  </si>
  <si>
    <t>Broj i vrijednost nacionalnih kartičnih platnih transakcija prema prihvatnim uređajima</t>
  </si>
  <si>
    <t xml:space="preserve">Tablica 5. Broj kontaktnih i beskontaktnih platnih kartica izdanih u RH </t>
  </si>
  <si>
    <t>Ukupno na dan 
31. 12. 2015.</t>
  </si>
  <si>
    <t>Ukupno na dan 31. 12. 2016.</t>
  </si>
  <si>
    <t>2016.</t>
  </si>
  <si>
    <t>Napomena: Podaci se odnose na ukupan broj i vrijednost međunarodnih kartičnih platnih transakcija tijekom svakog izvještajnog mjeseca.</t>
  </si>
  <si>
    <t>Napomena: Podaci se odnose na ukupan broj transakcija prihvata i vrijednost transakcija prihvata.</t>
  </si>
  <si>
    <t>Napomena: Podaci se odnose na ukupan broj transakcija prihvata tijekom svakog izvještajnog mjeseca.</t>
  </si>
  <si>
    <t>Napomena: Podaci se odnose na ukupan broj i vrijednost transakcija prihvata tijekom svakog izvještajnog mjeseca.</t>
  </si>
  <si>
    <t>Beskontaktni</t>
  </si>
  <si>
    <t>Uplatno-isplatni transakcijski bankomat</t>
  </si>
  <si>
    <t>Broj korištenih platnih karica</t>
  </si>
  <si>
    <t>Broj nacionalnih kartičnih platnih transakcija</t>
  </si>
  <si>
    <t>Vrijednost nacionalnih kartičnih platnih transakcija</t>
  </si>
  <si>
    <t>Napomena: Podaci se odnose na prosječan broj i vrijednost nacionalnih kartičnih platnih transakcija tijekom svakog izvještajnog mjeseca.</t>
  </si>
  <si>
    <t>Slika 9. Broj nacionalnih kartičnih platnih transakcija prema prihvatnim uređajima</t>
  </si>
  <si>
    <t xml:space="preserve">Slika 16. Broj i vrijednost transakcija prihvata na teritoriju RH </t>
  </si>
  <si>
    <t xml:space="preserve">Slika 23. Ukupan broj i vrijednost transakcija prihvata za kupnju robe i usluga </t>
  </si>
  <si>
    <t>UKUPNO</t>
  </si>
  <si>
    <t>Slika 24. Ukupan broj i vrijednost transakcija prihvata za podizanje gotovog novca</t>
  </si>
  <si>
    <t>Slika 28. Broj i vrijednost transakcija prihvata platnih kartica inozemnih izdavatelja prema državi izdavatelja – šest najzastupljenijih država</t>
  </si>
  <si>
    <t>Tablica 12. Broj i vrijednost transakcija prihvata platnih kartica inozemnih izdavatelja prema prihvatnim uređajima i imateljima kartice</t>
  </si>
  <si>
    <t>POTROŠAČ</t>
  </si>
  <si>
    <t>NEPOTROŠAČ</t>
  </si>
  <si>
    <t>Platna transakcija</t>
  </si>
  <si>
    <t>Korisnik</t>
  </si>
  <si>
    <t xml:space="preserve">Slika 11. Prosječan mjesečni broj i vrijednost nacionalnih kartičnih platnih transakcija po korištenoj platnoj kartici </t>
  </si>
  <si>
    <t xml:space="preserve">Slika 14. Broj i vrijednost međunarodnih kartičnih platnih transakcija 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</si>
  <si>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</si>
  <si>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</si>
  <si>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</si>
  <si>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</si>
  <si>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</si>
  <si>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</si>
  <si>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</si>
  <si>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</si>
  <si>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Napomena: Podaci se odnose na ukupnu vrijednost transakcija prihvata tijekom svakog izvještajnog mjeseca.</t>
  </si>
  <si>
    <t>Potrošač  (broj transakcija) – desno</t>
  </si>
  <si>
    <t>UKUPNO – BROJ TRANSAKCIJA</t>
  </si>
  <si>
    <t>UKUPNO – VRIJEDNOST TRANSAKCIJA</t>
  </si>
  <si>
    <t>Slika 25. Ukupan broj i vrijednost transakcija prihvata za polaganje gotovog novca</t>
  </si>
  <si>
    <t>Tablica 9. Broj i vrijednost nacionalnih kartičnih platnih transakcija kupnje robe i usluga po funkciji</t>
  </si>
  <si>
    <t xml:space="preserve"> u kunama</t>
  </si>
  <si>
    <t xml:space="preserve">Tablica 10. Broj i vrijednost nacionalnih kartičnih platnih transakcija podizanja gotovog novca po funkciji </t>
  </si>
  <si>
    <t>Ukupno – broj transakcija</t>
  </si>
  <si>
    <t>Ukupno – vrijednost transakcija</t>
  </si>
  <si>
    <t>Ukupno na dan 31. 12. 2017.</t>
  </si>
  <si>
    <t>2017.</t>
  </si>
  <si>
    <t>Napomena: Podaci se odnose na ukupan broj korištenih, nekorištenih i blokiranih platnih kartica na posljednji dan svakog izvještajnog mjeseca.</t>
  </si>
  <si>
    <t>Ostalo/članska</t>
  </si>
  <si>
    <t>Ukupno na dan 31. 12. 2018.</t>
  </si>
  <si>
    <t>na dan 31. prosinca 2018.</t>
  </si>
  <si>
    <t>Napomena: Podaci se odnose na stanje na posljednji dan svakog izvještajnog mjeseca u 2018.</t>
  </si>
  <si>
    <t>2018.</t>
  </si>
  <si>
    <t>Napomena: Podaci se odnose na ukupan broj platnih kartica na dan 31. prosinca 2018.</t>
  </si>
  <si>
    <t>Napomena: Podaci se odnose  na  ukupan broj novoizdanih i deaktiviranih platnih kartica tijekom svakog izvještajnog mjeseca u 2018.</t>
  </si>
  <si>
    <t>Napomena: Podaci se odnose na ukupan broj na dan 31. prosinca 2018.</t>
  </si>
  <si>
    <t>Napomena: Podaci se odnose na ukupan broj i vrijednost nacionalnih kartičnih platnih transakcija u 2018.</t>
  </si>
  <si>
    <t>Napomena: Podaci se odnose na ukupan broj nacionalnih  kartičnih platnih transakcija u 2018.</t>
  </si>
  <si>
    <t>Napomena: Podaci se odnose na ukupnu vrijednost nacionalnih kartičnih platnih transakcija u 2018.</t>
  </si>
  <si>
    <t>Napomena: Podaci se odnose na ukupan broj i vrijednost nacionalnih kartičnih platnih  transakcija kupnje robe i usluga u 2018.</t>
  </si>
  <si>
    <t>Napomena: Podaci se odnose na ukupan broj i vrijednost nacionalnih kartičnih platnih  transakcija podizanja gotovog novca u 2018.</t>
  </si>
  <si>
    <t xml:space="preserve">Napomena: Podaci se odnose na ukupan broj i vrijednost međunarodnih kartičnih platnih transakcija u 2018. </t>
  </si>
  <si>
    <t>Napomena: Podaci se odnose na ukupan broj i vrijednost transakcija prihvata platnih kartica inozemnih izdavatelja u 2018.</t>
  </si>
  <si>
    <t>Transakcijski</t>
  </si>
  <si>
    <t>Napomena: Podaci se odnose na ukupan broj i vrijednost transakcija prihvata u kunama u 2018.</t>
  </si>
  <si>
    <t>Napomena: Podaci se odnose na ukupan broj i ukupnu vrijednost transakcija prihvata u kunama tijekom izvještajnog mjeseca.</t>
  </si>
  <si>
    <t>Irska</t>
  </si>
  <si>
    <t>Nizozemska</t>
  </si>
  <si>
    <t>Srbija</t>
  </si>
  <si>
    <t>Španjolska</t>
  </si>
  <si>
    <t>Vrijednost transakcija preračunata u HRK na zadnji dan svakog izvještajnog razdoblja.</t>
  </si>
  <si>
    <t>Napomena: Podaci se odnose na ukupan broj i vrijednost nacionalnih kartičnih platnih transakcija u kunama u 2018.</t>
  </si>
  <si>
    <t>Napomena: Podaci se odnose na ukupan broj transakcija prihvata i vrijednost transakcija prihvata platnih transakcija izvršenih platnim karticama hrvatskih izdavatelja.</t>
  </si>
  <si>
    <t>Slika 18. Ukupan broj i vrijednost transakcija prihvata platnih transakcija izvršenih platnim karticama hrvatskih izdavatelja prema imatelju platne kartice</t>
  </si>
  <si>
    <t>Slika 19. Ukupan broj i vrijednost transakcija prihvata platnih transakcija izvršenih platnim karticama inozemnih izdavatelja prema imatelju platne kartice</t>
  </si>
  <si>
    <t>Napomena: Podaci se odnose na ukupan broj transakcija prihvata i vrijednost transakcija prihvata platnih transakcija izvršenih platnim karticama inozemnih izdavatelja.</t>
  </si>
  <si>
    <t>Zagrebačka</t>
  </si>
  <si>
    <t>Krapinsko-zagorska</t>
  </si>
  <si>
    <t xml:space="preserve">Sisačko-moslavačka </t>
  </si>
  <si>
    <t xml:space="preserve">Karlovačka </t>
  </si>
  <si>
    <t xml:space="preserve">Varaždinska </t>
  </si>
  <si>
    <t xml:space="preserve">Koprivničko-križevačka </t>
  </si>
  <si>
    <t xml:space="preserve">Bjelovarsko-bilogorska </t>
  </si>
  <si>
    <t xml:space="preserve">Primorsko-goranska </t>
  </si>
  <si>
    <t xml:space="preserve">Ličko-senjska </t>
  </si>
  <si>
    <t xml:space="preserve">Virovitičko-podravska </t>
  </si>
  <si>
    <t>Požeško-slavonska</t>
  </si>
  <si>
    <t xml:space="preserve">Brodsko-posavska </t>
  </si>
  <si>
    <t xml:space="preserve">Zadarska </t>
  </si>
  <si>
    <t>Osječko-baranjska</t>
  </si>
  <si>
    <t>Šibensko-kninska</t>
  </si>
  <si>
    <t>Vukovarsko-srijemska</t>
  </si>
  <si>
    <t xml:space="preserve">Splitsko-dalmatinska </t>
  </si>
  <si>
    <t xml:space="preserve">Istarska </t>
  </si>
  <si>
    <t>Dubrovačko-neretvanska</t>
  </si>
  <si>
    <t>Međimurska</t>
  </si>
  <si>
    <t>Slika 20. Broj i vrijednost transakcija prihvata platnih transakcija izvršenih platnim karticama izdanima u RH</t>
  </si>
  <si>
    <t>Slika 21. Broj transakcija prihvata platnih transakcija izvršenih platnim karticama izdanima u RH prema vrsti transakcije</t>
  </si>
  <si>
    <t>Napomena: Podaci se odnose na ukupan broj i vrijednost nacionalnih i međunarodnih kartičnih platnih transakcija u 2018.</t>
  </si>
  <si>
    <t>Slika 26. Broj transakcija prihvata platnih transakcija izvršenih platnim karticama inozemnih izdavatelja prema prihvatnim uređajima</t>
  </si>
  <si>
    <t xml:space="preserve">Slika 27. Vrijednost transakcija prihvata platnih transakcija izvršenih platnim karticama inozemnih izdavatelja prema prihvatnim uređajima </t>
  </si>
  <si>
    <t>Slika 22. Vrijednost transakcija prihvata platnih transakcija izvršenih platnim karticama izdanima u RH prema vrsti transakcije</t>
  </si>
  <si>
    <t>Institucije za elektronički novac i institucije za platni promet</t>
  </si>
  <si>
    <t xml:space="preserve">Slika 15. Broj i vrijednost međunarodnih kartičnih platnih transakcija  – najzastupljenije države </t>
  </si>
  <si>
    <t>Napomena: Podaci se odnose na ukupan broj i vrijednost prihvata platnih transakcija izvršenih platnim karticama hrvatskih izdavatelja za kupnju robe i usluga.</t>
  </si>
  <si>
    <t>Napomena: Podaci se odnose na ukupan broj i vrijednost prihvata platnih transakcija izvršenih platnim karticama hrvatskih izdavatelja za podizanje gotovog novca</t>
  </si>
  <si>
    <t>Napomena:Podaci se odnose na ukupan broj i vrijednost prihvata platnih transakcija izvršenih platnim karticama hrvatskih izdavatelja za polaganje gotovog novca</t>
  </si>
  <si>
    <t>Napomena: Podaci se odnose na ukupnu vrijednost prihvata platnih transakcija izvršenih platnim karticama inozemnih izdavatelja prema prihvatnim uređajima  2018.</t>
  </si>
  <si>
    <t>Napomena: Podaci se odnose na ukupan broj  prihvata platnih transakcija izvršenih platnim karticama inozemnih izdavatelja prema prihvatnim uređajima u 2018.</t>
  </si>
  <si>
    <t>Napomena: Podaci se odnose na ukupan broj i vrijednost prihvata platnih transakcija izvršenih platnim karticama inozemnih izdavatelja u RH.</t>
  </si>
  <si>
    <t>3,64+0,32</t>
  </si>
  <si>
    <t>Tablica 11. Broj i vrijednost transakcija prihvata prema prema prihvatnom uređaju</t>
  </si>
  <si>
    <t>Slika 17. Ukupan broj i vrijednost transakcija prihvata platnih transakcija prema izdavatelju platne kartice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</si>
</sst>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[$-41A]mmm/yy;@"/>
    <numFmt numFmtId="166" formatCode="[$-41A]mmm/\ yy;@"/>
    <numFmt numFmtId="167" formatCode="[$-41A]mmm\-yy;@"/>
    <numFmt numFmtId="168" formatCode="0.0"/>
    <numFmt numFmtId="169" formatCode="0.0%"/>
    <numFmt numFmtId="170" formatCode="0.000%"/>
  </numFmts>
  <fonts count="14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15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2" xfId="2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167" fontId="0" fillId="0" borderId="0" xfId="0" applyNumberFormat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8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2" fontId="0" fillId="0" borderId="0" xfId="22" applyNumberFormat="1" applyFont="1"/>
    <xf numFmtId="165" fontId="3" fillId="0" borderId="0" xfId="20" applyNumberFormat="1" applyBorder="1" applyAlignment="1">
      <alignment horizontal="center"/>
    </xf>
    <xf numFmtId="166" fontId="3" fillId="0" borderId="2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9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9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6" fontId="0" fillId="0" borderId="2" xfId="0" applyNumberFormat="1" applyBorder="1" applyAlignment="1">
      <alignment horizontal="center"/>
    </xf>
    <xf numFmtId="168" fontId="0" fillId="0" borderId="0" xfId="22" applyNumberFormat="1" applyFont="1"/>
    <xf numFmtId="1" fontId="8" fillId="0" borderId="0" xfId="22" applyNumberFormat="1" applyFont="1"/>
    <xf numFmtId="0" fontId="0" fillId="0" borderId="0" xfId="0" applyNumberFormat="1"/>
    <xf numFmtId="0" fontId="5" fillId="0" borderId="0" xfId="0" applyNumberFormat="1" applyFont="1" applyAlignment="1">
      <alignment horizontal="center" vertical="center"/>
    </xf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3" fontId="13" fillId="0" borderId="0" xfId="0" applyNumberFormat="1" applyFont="1" applyAlignment="1">
      <alignment vertical="center"/>
    </xf>
    <xf numFmtId="3" fontId="0" fillId="0" borderId="4" xfId="0" applyNumberFormat="1" applyBorder="1"/>
    <xf numFmtId="4" fontId="0" fillId="0" borderId="2" xfId="0" applyNumberFormat="1" applyBorder="1"/>
    <xf numFmtId="0" fontId="0" fillId="0" borderId="0" xfId="0" applyNumberFormat="1"/>
    <xf numFmtId="168" fontId="0" fillId="0" borderId="0" xfId="22" applyNumberFormat="1" applyFont="1" applyAlignment="1">
      <alignment vertical="center"/>
    </xf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3" fontId="8" fillId="0" borderId="0" xfId="0" applyNumberFormat="1" applyFont="1"/>
    <xf numFmtId="2" fontId="0" fillId="0" borderId="0" xfId="0" applyNumberFormat="1" applyAlignment="1">
      <alignment vertical="center"/>
    </xf>
    <xf numFmtId="2" fontId="0" fillId="0" borderId="0" xfId="0" applyNumberFormat="1" applyFont="1"/>
    <xf numFmtId="0" fontId="0" fillId="0" borderId="2" xfId="0" applyNumberForma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20" applyNumberFormat="1" applyFont="1" applyBorder="1"/>
    <xf numFmtId="0" fontId="0" fillId="0" borderId="0" xfId="20" applyNumberFormat="1" applyFont="1" applyFill="1" applyBorder="1"/>
    <xf numFmtId="0" fontId="5" fillId="0" borderId="0" xfId="21" applyNumberFormat="1" applyBorder="1">
      <alignment horizontal="right" vertical="center" wrapText="1"/>
    </xf>
    <xf numFmtId="0" fontId="5" fillId="0" borderId="0" xfId="21" applyNumberFormat="1" applyBorder="1" applyAlignment="1">
      <alignment horizontal="center" vertical="center" wrapText="1"/>
    </xf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0" fillId="0" borderId="0" xfId="0" applyNumberFormat="1"/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70" fontId="0" fillId="0" borderId="0" xfId="22" applyNumberFormat="1" applyFont="1" applyAlignment="1">
      <alignment vertical="center"/>
    </xf>
    <xf numFmtId="17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22" applyNumberFormat="1" applyFont="1"/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3" fillId="0" borderId="0" xfId="0" applyNumberFormat="1" applyFont="1"/>
    <xf numFmtId="0" fontId="5" fillId="0" borderId="2" xfId="19" applyNumberFormat="1" applyFont="1"/>
    <xf numFmtId="0" fontId="0" fillId="0" borderId="0" xfId="0" applyNumberFormat="1"/>
    <xf numFmtId="0" fontId="0" fillId="0" borderId="0" xfId="0" applyNumberFormat="1"/>
    <xf numFmtId="10" fontId="0" fillId="0" borderId="0" xfId="0" applyNumberFormat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Isplatni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4439</c:v>
                </c:pt>
                <c:pt idx="1">
                  <c:v>4438</c:v>
                </c:pt>
                <c:pt idx="2">
                  <c:v>4567</c:v>
                </c:pt>
                <c:pt idx="3">
                  <c:v>4967</c:v>
                </c:pt>
                <c:pt idx="4">
                  <c:v>5188</c:v>
                </c:pt>
                <c:pt idx="5">
                  <c:v>5352</c:v>
                </c:pt>
                <c:pt idx="6">
                  <c:v>5500</c:v>
                </c:pt>
                <c:pt idx="7">
                  <c:v>5522</c:v>
                </c:pt>
                <c:pt idx="8">
                  <c:v>5504</c:v>
                </c:pt>
                <c:pt idx="9">
                  <c:v>4963</c:v>
                </c:pt>
                <c:pt idx="10">
                  <c:v>4566</c:v>
                </c:pt>
                <c:pt idx="11">
                  <c:v>4578</c:v>
                </c:pt>
              </c:numCache>
            </c:numRef>
          </c:val>
        </c:ser>
        <c:ser>
          <c:idx val="1"/>
          <c:order val="1"/>
          <c:tx>
            <c:strRef>
              <c:f>'Slika 1.'!$D$5</c:f>
              <c:strCache>
                <c:ptCount val="1"/>
                <c:pt idx="0">
                  <c:v>Uređaj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64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</c:ser>
        <c:ser>
          <c:idx val="2"/>
          <c:order val="2"/>
          <c:tx>
            <c:strRef>
              <c:f>'Slika 1.'!$E$5</c:f>
              <c:strCache>
                <c:ptCount val="1"/>
                <c:pt idx="0">
                  <c:v>Uplatno-isplatni bankomat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1.'!$E$6:$E$17</c:f>
              <c:numCache>
                <c:formatCode>General</c:formatCode>
                <c:ptCount val="12"/>
                <c:pt idx="0">
                  <c:v>406</c:v>
                </c:pt>
                <c:pt idx="1">
                  <c:v>416</c:v>
                </c:pt>
                <c:pt idx="2">
                  <c:v>433</c:v>
                </c:pt>
                <c:pt idx="3">
                  <c:v>435</c:v>
                </c:pt>
                <c:pt idx="4">
                  <c:v>442</c:v>
                </c:pt>
                <c:pt idx="5">
                  <c:v>442</c:v>
                </c:pt>
                <c:pt idx="6">
                  <c:v>444</c:v>
                </c:pt>
                <c:pt idx="7">
                  <c:v>460</c:v>
                </c:pt>
                <c:pt idx="8">
                  <c:v>463</c:v>
                </c:pt>
                <c:pt idx="9">
                  <c:v>471</c:v>
                </c:pt>
                <c:pt idx="10">
                  <c:v>477</c:v>
                </c:pt>
                <c:pt idx="11">
                  <c:v>481</c:v>
                </c:pt>
              </c:numCache>
            </c:numRef>
          </c:val>
        </c:ser>
        <c:ser>
          <c:idx val="3"/>
          <c:order val="3"/>
          <c:tx>
            <c:strRef>
              <c:f>'Slika 1.'!$F$5</c:f>
              <c:strCache>
                <c:ptCount val="1"/>
                <c:pt idx="0">
                  <c:v>Uplatni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1.'!$F$6:$F$17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70</c:v>
                </c:pt>
                <c:pt idx="3">
                  <c:v>70</c:v>
                </c:pt>
                <c:pt idx="4">
                  <c:v>71</c:v>
                </c:pt>
                <c:pt idx="5">
                  <c:v>72</c:v>
                </c:pt>
                <c:pt idx="6">
                  <c:v>72</c:v>
                </c:pt>
                <c:pt idx="7">
                  <c:v>73</c:v>
                </c:pt>
                <c:pt idx="8">
                  <c:v>87</c:v>
                </c:pt>
                <c:pt idx="9">
                  <c:v>87</c:v>
                </c:pt>
                <c:pt idx="10">
                  <c:v>85</c:v>
                </c:pt>
                <c:pt idx="11">
                  <c:v>78</c:v>
                </c:pt>
              </c:numCache>
            </c:numRef>
          </c:val>
        </c:ser>
        <c:ser>
          <c:idx val="4"/>
          <c:order val="4"/>
          <c:tx>
            <c:strRef>
              <c:f>'Slika 1.'!$G$5</c:f>
              <c:strCache>
                <c:ptCount val="1"/>
                <c:pt idx="0">
                  <c:v>Uplatno-isplatni transakcijski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1.'!$G$6:$G$17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5"/>
          <c:order val="5"/>
          <c:tx>
            <c:strRef>
              <c:f>'Slika 1.'!$H$5</c:f>
              <c:strCache>
                <c:ptCount val="1"/>
                <c:pt idx="0">
                  <c:v>Transakcijski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1.'!$H$6:$H$17</c:f>
              <c:numCache>
                <c:formatCode>#,##0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15700176"/>
        <c:axId val="215700736"/>
      </c:barChart>
      <c:catAx>
        <c:axId val="21570017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5700736"/>
        <c:crosses val="autoZero"/>
        <c:auto val="0"/>
        <c:lblAlgn val="ctr"/>
        <c:lblOffset val="100"/>
        <c:noMultiLvlLbl val="0"/>
      </c:catAx>
      <c:valAx>
        <c:axId val="215700736"/>
        <c:scaling>
          <c:orientation val="minMax"/>
          <c:max val="7000"/>
          <c:min val="0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spPr>
          <a:ln w="3175"/>
        </c:spPr>
        <c:crossAx val="21570017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"/>
          <c:y val="0.82736306486356281"/>
          <c:w val="0.90129350173327571"/>
          <c:h val="0.172636935136437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9. i 10.'!$B$7</c:f>
              <c:strCache>
                <c:ptCount val="1"/>
                <c:pt idx="0">
                  <c:v>Vrijednost transakcija, u kunama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10.'!$C$7:$H$7</c:f>
              <c:numCache>
                <c:formatCode>#,##0</c:formatCode>
                <c:ptCount val="6"/>
                <c:pt idx="0">
                  <c:v>85498816482</c:v>
                </c:pt>
                <c:pt idx="1">
                  <c:v>56761843909</c:v>
                </c:pt>
                <c:pt idx="2">
                  <c:v>2180123023</c:v>
                </c:pt>
                <c:pt idx="3">
                  <c:v>4861467876</c:v>
                </c:pt>
                <c:pt idx="4">
                  <c:v>4756949</c:v>
                </c:pt>
                <c:pt idx="5">
                  <c:v>1181534643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'Slika 11. '!$F$5</c:f>
              <c:strCache>
                <c:ptCount val="1"/>
                <c:pt idx="0">
                  <c:v>Prosječan mjesečni broj nacionalnih kartičnih platnih transakcija po korištenoj platnoj kartici – desno</c:v>
                </c:pt>
              </c:strCache>
            </c:strRef>
          </c:tx>
          <c:marker>
            <c:symbol val="none"/>
          </c:marker>
          <c:cat>
            <c:numRef>
              <c:f>'Slika 11. 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11. '!$F$6:$F$65</c:f>
              <c:numCache>
                <c:formatCode>#,##0.00</c:formatCode>
                <c:ptCount val="60"/>
                <c:pt idx="0">
                  <c:v>6.4429036059686835</c:v>
                </c:pt>
                <c:pt idx="1">
                  <c:v>6.1863045294079759</c:v>
                </c:pt>
                <c:pt idx="2">
                  <c:v>6.8777142831421738</c:v>
                </c:pt>
                <c:pt idx="3">
                  <c:v>6.5861759126101891</c:v>
                </c:pt>
                <c:pt idx="4">
                  <c:v>6.8817860812695226</c:v>
                </c:pt>
                <c:pt idx="5">
                  <c:v>6.7720430740246957</c:v>
                </c:pt>
                <c:pt idx="6">
                  <c:v>6.7977829998872545</c:v>
                </c:pt>
                <c:pt idx="7">
                  <c:v>6.3947498208308868</c:v>
                </c:pt>
                <c:pt idx="8">
                  <c:v>6.6858463361196501</c:v>
                </c:pt>
                <c:pt idx="9">
                  <c:v>6.7383840334751728</c:v>
                </c:pt>
                <c:pt idx="10">
                  <c:v>6.3725779177863151</c:v>
                </c:pt>
                <c:pt idx="11">
                  <c:v>7.0015106925005144</c:v>
                </c:pt>
                <c:pt idx="12">
                  <c:v>6.1041862123493402</c:v>
                </c:pt>
                <c:pt idx="13">
                  <c:v>5.9584645286914917</c:v>
                </c:pt>
                <c:pt idx="14">
                  <c:v>6.7883855546339156</c:v>
                </c:pt>
                <c:pt idx="15">
                  <c:v>6.5738782826329469</c:v>
                </c:pt>
                <c:pt idx="16">
                  <c:v>6.8760478744628468</c:v>
                </c:pt>
                <c:pt idx="17">
                  <c:v>6.9004545664519892</c:v>
                </c:pt>
                <c:pt idx="18">
                  <c:v>7.0851747035090922</c:v>
                </c:pt>
                <c:pt idx="19">
                  <c:v>6.7685369646864038</c:v>
                </c:pt>
                <c:pt idx="20">
                  <c:v>6.7779346376344076</c:v>
                </c:pt>
                <c:pt idx="21">
                  <c:v>6.872349292031009</c:v>
                </c:pt>
                <c:pt idx="22">
                  <c:v>6.6888000794096616</c:v>
                </c:pt>
                <c:pt idx="23">
                  <c:v>7.2321672316139933</c:v>
                </c:pt>
                <c:pt idx="24">
                  <c:v>6.3117320924478175</c:v>
                </c:pt>
                <c:pt idx="25">
                  <c:v>6.5300685596928796</c:v>
                </c:pt>
                <c:pt idx="26">
                  <c:v>6.9624491339097778</c:v>
                </c:pt>
                <c:pt idx="27">
                  <c:v>7.0958233468899232</c:v>
                </c:pt>
                <c:pt idx="28">
                  <c:v>7.307161071628534</c:v>
                </c:pt>
                <c:pt idx="29">
                  <c:v>7.1610485528567844</c:v>
                </c:pt>
                <c:pt idx="30">
                  <c:v>7.554260070734359</c:v>
                </c:pt>
                <c:pt idx="31">
                  <c:v>7.4251953907461505</c:v>
                </c:pt>
                <c:pt idx="32">
                  <c:v>7.4543643337736736</c:v>
                </c:pt>
                <c:pt idx="33">
                  <c:v>7.5829429815647016</c:v>
                </c:pt>
                <c:pt idx="34">
                  <c:v>7.2064811567056237</c:v>
                </c:pt>
                <c:pt idx="35">
                  <c:v>7.8977540676695854</c:v>
                </c:pt>
                <c:pt idx="36">
                  <c:v>6.8297355071810859</c:v>
                </c:pt>
                <c:pt idx="37">
                  <c:v>6.8124155954457137</c:v>
                </c:pt>
                <c:pt idx="38">
                  <c:v>7.784135379875627</c:v>
                </c:pt>
                <c:pt idx="39">
                  <c:v>7.5199496097328451</c:v>
                </c:pt>
                <c:pt idx="40">
                  <c:v>7.8630812087731146</c:v>
                </c:pt>
                <c:pt idx="41">
                  <c:v>7.7463124346352599</c:v>
                </c:pt>
                <c:pt idx="42">
                  <c:v>7.8127012617973373</c:v>
                </c:pt>
                <c:pt idx="43">
                  <c:v>7.6180736299314331</c:v>
                </c:pt>
                <c:pt idx="44">
                  <c:v>7.5999071242169158</c:v>
                </c:pt>
                <c:pt idx="45">
                  <c:v>7.8659333537963656</c:v>
                </c:pt>
                <c:pt idx="46">
                  <c:v>7.5200946763823175</c:v>
                </c:pt>
                <c:pt idx="47">
                  <c:v>8.0437550273423355</c:v>
                </c:pt>
                <c:pt idx="48">
                  <c:v>7.2700320856371361</c:v>
                </c:pt>
                <c:pt idx="49">
                  <c:v>6.8747629068809593</c:v>
                </c:pt>
                <c:pt idx="50">
                  <c:v>7.986421639557892</c:v>
                </c:pt>
                <c:pt idx="51">
                  <c:v>7.8159121287515454</c:v>
                </c:pt>
                <c:pt idx="52">
                  <c:v>8.2886995717254699</c:v>
                </c:pt>
                <c:pt idx="53">
                  <c:v>8.1827543722967224</c:v>
                </c:pt>
                <c:pt idx="54">
                  <c:v>8.3497573572166051</c:v>
                </c:pt>
                <c:pt idx="55">
                  <c:v>8.239330092199209</c:v>
                </c:pt>
                <c:pt idx="56">
                  <c:v>8.1035153983112487</c:v>
                </c:pt>
                <c:pt idx="57">
                  <c:v>8.4589445246638739</c:v>
                </c:pt>
                <c:pt idx="58">
                  <c:v>8.0960336901650809</c:v>
                </c:pt>
                <c:pt idx="59">
                  <c:v>8.6557753640336692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60368"/>
        <c:axId val="218060928"/>
      </c:lineChart>
      <c:lineChart>
        <c:grouping val="standard"/>
        <c:varyColors val="0"/>
        <c:ser>
          <c:idx val="1"/>
          <c:order val="1"/>
          <c:tx>
            <c:strRef>
              <c:f>'Slika 11. '!$G$5</c:f>
              <c:strCache>
                <c:ptCount val="1"/>
                <c:pt idx="0">
                  <c:v>Prosječna mjesečna vrijednost nacionalnih kartičnih platnih transakcija po korištenoj platnoj kartici – lijevo</c:v>
                </c:pt>
              </c:strCache>
            </c:strRef>
          </c:tx>
          <c:marker>
            <c:symbol val="none"/>
          </c:marker>
          <c:cat>
            <c:numRef>
              <c:f>'Slika 11. 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11. '!$G$6:$G$65</c:f>
              <c:numCache>
                <c:formatCode>#,##0.00</c:formatCode>
                <c:ptCount val="60"/>
                <c:pt idx="0">
                  <c:v>2294.2882168215979</c:v>
                </c:pt>
                <c:pt idx="1">
                  <c:v>2192.2771500706967</c:v>
                </c:pt>
                <c:pt idx="2">
                  <c:v>2418.4357464406798</c:v>
                </c:pt>
                <c:pt idx="3">
                  <c:v>2357.3370099041358</c:v>
                </c:pt>
                <c:pt idx="4">
                  <c:v>2475.93968581028</c:v>
                </c:pt>
                <c:pt idx="5">
                  <c:v>2479.1466680412905</c:v>
                </c:pt>
                <c:pt idx="6">
                  <c:v>2515.0173963749453</c:v>
                </c:pt>
                <c:pt idx="7">
                  <c:v>2367.5511115632694</c:v>
                </c:pt>
                <c:pt idx="8">
                  <c:v>2451.1060274742131</c:v>
                </c:pt>
                <c:pt idx="9">
                  <c:v>2443.875258712063</c:v>
                </c:pt>
                <c:pt idx="10">
                  <c:v>2294.080843872207</c:v>
                </c:pt>
                <c:pt idx="11">
                  <c:v>2540.7406846430567</c:v>
                </c:pt>
                <c:pt idx="12">
                  <c:v>2173.5873282974826</c:v>
                </c:pt>
                <c:pt idx="13">
                  <c:v>2100.7991832198654</c:v>
                </c:pt>
                <c:pt idx="14">
                  <c:v>2407.2467850183616</c:v>
                </c:pt>
                <c:pt idx="15">
                  <c:v>2373.9209432829571</c:v>
                </c:pt>
                <c:pt idx="16">
                  <c:v>2422.121824657665</c:v>
                </c:pt>
                <c:pt idx="17">
                  <c:v>2459.416645695339</c:v>
                </c:pt>
                <c:pt idx="18">
                  <c:v>2557.2486754470979</c:v>
                </c:pt>
                <c:pt idx="19">
                  <c:v>2430.3454347962365</c:v>
                </c:pt>
                <c:pt idx="20">
                  <c:v>2431.5215396999793</c:v>
                </c:pt>
                <c:pt idx="21">
                  <c:v>2448.6175932428873</c:v>
                </c:pt>
                <c:pt idx="22">
                  <c:v>2352.2390539872899</c:v>
                </c:pt>
                <c:pt idx="23">
                  <c:v>2619.2415880491462</c:v>
                </c:pt>
                <c:pt idx="24">
                  <c:v>2168.8595733532761</c:v>
                </c:pt>
                <c:pt idx="25">
                  <c:v>2222.544515824271</c:v>
                </c:pt>
                <c:pt idx="26">
                  <c:v>2395.7096224998782</c:v>
                </c:pt>
                <c:pt idx="27">
                  <c:v>2500.1265789577992</c:v>
                </c:pt>
                <c:pt idx="28">
                  <c:v>2532.667624421515</c:v>
                </c:pt>
                <c:pt idx="29">
                  <c:v>2524.954676738048</c:v>
                </c:pt>
                <c:pt idx="30">
                  <c:v>2664.5131821871423</c:v>
                </c:pt>
                <c:pt idx="31">
                  <c:v>2622.8254506294206</c:v>
                </c:pt>
                <c:pt idx="32">
                  <c:v>2586.2991670821139</c:v>
                </c:pt>
                <c:pt idx="33">
                  <c:v>2622.2104978851557</c:v>
                </c:pt>
                <c:pt idx="34">
                  <c:v>2474.2096013654245</c:v>
                </c:pt>
                <c:pt idx="35">
                  <c:v>2783.1453082109833</c:v>
                </c:pt>
                <c:pt idx="36">
                  <c:v>2267.0128405834971</c:v>
                </c:pt>
                <c:pt idx="37">
                  <c:v>2284.8552615754252</c:v>
                </c:pt>
                <c:pt idx="38">
                  <c:v>2610.0720508483614</c:v>
                </c:pt>
                <c:pt idx="39">
                  <c:v>2581.5788596616608</c:v>
                </c:pt>
                <c:pt idx="40">
                  <c:v>2679.6082798202901</c:v>
                </c:pt>
                <c:pt idx="41">
                  <c:v>2665.5510136476887</c:v>
                </c:pt>
                <c:pt idx="42">
                  <c:v>2750.1101460442451</c:v>
                </c:pt>
                <c:pt idx="43">
                  <c:v>2685.5225147319438</c:v>
                </c:pt>
                <c:pt idx="44">
                  <c:v>2649.0350890485452</c:v>
                </c:pt>
                <c:pt idx="45">
                  <c:v>2706.5397611946391</c:v>
                </c:pt>
                <c:pt idx="46">
                  <c:v>2601.0440995423369</c:v>
                </c:pt>
                <c:pt idx="47">
                  <c:v>2837.5582818236708</c:v>
                </c:pt>
                <c:pt idx="48">
                  <c:v>2419.7139821153182</c:v>
                </c:pt>
                <c:pt idx="49">
                  <c:v>2273.9925164307961</c:v>
                </c:pt>
                <c:pt idx="50">
                  <c:v>2679.805442181666</c:v>
                </c:pt>
                <c:pt idx="51">
                  <c:v>2694.0005257257944</c:v>
                </c:pt>
                <c:pt idx="52">
                  <c:v>2829.3546547693732</c:v>
                </c:pt>
                <c:pt idx="53">
                  <c:v>2835.2166604449471</c:v>
                </c:pt>
                <c:pt idx="54">
                  <c:v>2923.1712038840533</c:v>
                </c:pt>
                <c:pt idx="55">
                  <c:v>2884.9407601027756</c:v>
                </c:pt>
                <c:pt idx="56">
                  <c:v>2797.6631516705957</c:v>
                </c:pt>
                <c:pt idx="57">
                  <c:v>2898.8273825498086</c:v>
                </c:pt>
                <c:pt idx="58">
                  <c:v>2792.170016989638</c:v>
                </c:pt>
                <c:pt idx="59">
                  <c:v>3038.6784806004302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62048"/>
        <c:axId val="218061488"/>
      </c:lineChart>
      <c:dateAx>
        <c:axId val="218060368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8060928"/>
        <c:crosses val="autoZero"/>
        <c:auto val="0"/>
        <c:lblOffset val="100"/>
        <c:baseTimeUnit val="months"/>
        <c:majorUnit val="2"/>
        <c:majorTimeUnit val="months"/>
      </c:dateAx>
      <c:valAx>
        <c:axId val="21806092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8060368"/>
        <c:crosses val="autoZero"/>
        <c:crossBetween val="between"/>
      </c:valAx>
      <c:valAx>
        <c:axId val="2180614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218062048"/>
        <c:crosses val="max"/>
        <c:crossBetween val="between"/>
      </c:valAx>
      <c:dateAx>
        <c:axId val="2180620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1806148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'Slika 12. 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12. 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12. '!$D$6:$D$65</c:f>
              <c:numCache>
                <c:formatCode>#,##0</c:formatCode>
                <c:ptCount val="60"/>
                <c:pt idx="0">
                  <c:v>5272832195</c:v>
                </c:pt>
                <c:pt idx="1">
                  <c:v>5217719073</c:v>
                </c:pt>
                <c:pt idx="2">
                  <c:v>5724015061</c:v>
                </c:pt>
                <c:pt idx="3">
                  <c:v>5698926512</c:v>
                </c:pt>
                <c:pt idx="4">
                  <c:v>6001990751</c:v>
                </c:pt>
                <c:pt idx="5">
                  <c:v>5993565769</c:v>
                </c:pt>
                <c:pt idx="6">
                  <c:v>6160371954</c:v>
                </c:pt>
                <c:pt idx="7">
                  <c:v>5870871418</c:v>
                </c:pt>
                <c:pt idx="8">
                  <c:v>6000906784</c:v>
                </c:pt>
                <c:pt idx="9">
                  <c:v>6113250340</c:v>
                </c:pt>
                <c:pt idx="10">
                  <c:v>5715360378</c:v>
                </c:pt>
                <c:pt idx="11">
                  <c:v>6276631519</c:v>
                </c:pt>
                <c:pt idx="12">
                  <c:v>5458088979</c:v>
                </c:pt>
                <c:pt idx="13">
                  <c:v>5373333911</c:v>
                </c:pt>
                <c:pt idx="14">
                  <c:v>5996120795</c:v>
                </c:pt>
                <c:pt idx="15">
                  <c:v>6061776852</c:v>
                </c:pt>
                <c:pt idx="16">
                  <c:v>6134160830</c:v>
                </c:pt>
                <c:pt idx="17">
                  <c:v>6184116986</c:v>
                </c:pt>
                <c:pt idx="18">
                  <c:v>6513775021</c:v>
                </c:pt>
                <c:pt idx="19">
                  <c:v>6150274026</c:v>
                </c:pt>
                <c:pt idx="20">
                  <c:v>6195261234</c:v>
                </c:pt>
                <c:pt idx="21">
                  <c:v>6243935908</c:v>
                </c:pt>
                <c:pt idx="22">
                  <c:v>6032039906</c:v>
                </c:pt>
                <c:pt idx="23">
                  <c:v>6556319206</c:v>
                </c:pt>
                <c:pt idx="24">
                  <c:v>5514464401</c:v>
                </c:pt>
                <c:pt idx="25">
                  <c:v>5741517621</c:v>
                </c:pt>
                <c:pt idx="26">
                  <c:v>6097170475</c:v>
                </c:pt>
                <c:pt idx="27">
                  <c:v>6346534978</c:v>
                </c:pt>
                <c:pt idx="28">
                  <c:v>6370574517</c:v>
                </c:pt>
                <c:pt idx="29">
                  <c:v>6327736639</c:v>
                </c:pt>
                <c:pt idx="30">
                  <c:v>6535488468</c:v>
                </c:pt>
                <c:pt idx="31">
                  <c:v>6551751429</c:v>
                </c:pt>
                <c:pt idx="32">
                  <c:v>6421891372</c:v>
                </c:pt>
                <c:pt idx="33">
                  <c:v>6450142057</c:v>
                </c:pt>
                <c:pt idx="34">
                  <c:v>6145659859</c:v>
                </c:pt>
                <c:pt idx="35">
                  <c:v>6819331904</c:v>
                </c:pt>
                <c:pt idx="36">
                  <c:v>5666038801</c:v>
                </c:pt>
                <c:pt idx="37">
                  <c:v>5872617770</c:v>
                </c:pt>
                <c:pt idx="38">
                  <c:v>6532401746</c:v>
                </c:pt>
                <c:pt idx="39">
                  <c:v>6381224799</c:v>
                </c:pt>
                <c:pt idx="40">
                  <c:v>6733357752</c:v>
                </c:pt>
                <c:pt idx="41">
                  <c:v>6652542580</c:v>
                </c:pt>
                <c:pt idx="42">
                  <c:v>6911790845</c:v>
                </c:pt>
                <c:pt idx="43">
                  <c:v>6854972720</c:v>
                </c:pt>
                <c:pt idx="44">
                  <c:v>6582349265</c:v>
                </c:pt>
                <c:pt idx="45">
                  <c:v>6730793169</c:v>
                </c:pt>
                <c:pt idx="46">
                  <c:v>6412821254</c:v>
                </c:pt>
                <c:pt idx="47">
                  <c:v>6954726818</c:v>
                </c:pt>
                <c:pt idx="48">
                  <c:v>6109852398</c:v>
                </c:pt>
                <c:pt idx="49">
                  <c:v>5802305920</c:v>
                </c:pt>
                <c:pt idx="50">
                  <c:v>6723678447</c:v>
                </c:pt>
                <c:pt idx="51">
                  <c:v>6703397142</c:v>
                </c:pt>
                <c:pt idx="52">
                  <c:v>7003655927</c:v>
                </c:pt>
                <c:pt idx="53">
                  <c:v>6898560809</c:v>
                </c:pt>
                <c:pt idx="54">
                  <c:v>7170032002</c:v>
                </c:pt>
                <c:pt idx="55">
                  <c:v>7119389645</c:v>
                </c:pt>
                <c:pt idx="56">
                  <c:v>6822560273</c:v>
                </c:pt>
                <c:pt idx="57">
                  <c:v>7094779360</c:v>
                </c:pt>
                <c:pt idx="58">
                  <c:v>6750920337</c:v>
                </c:pt>
                <c:pt idx="59">
                  <c:v>7383228008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65408"/>
        <c:axId val="218065968"/>
      </c:lineChart>
      <c:lineChart>
        <c:grouping val="standard"/>
        <c:varyColors val="0"/>
        <c:ser>
          <c:idx val="0"/>
          <c:order val="0"/>
          <c:tx>
            <c:strRef>
              <c:f>'Slika 12. 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12. 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12. '!$C$6:$C$65</c:f>
              <c:numCache>
                <c:formatCode>#,##0</c:formatCode>
                <c:ptCount val="60"/>
                <c:pt idx="0">
                  <c:v>7711687</c:v>
                </c:pt>
                <c:pt idx="1">
                  <c:v>7621725</c:v>
                </c:pt>
                <c:pt idx="2">
                  <c:v>8508721</c:v>
                </c:pt>
                <c:pt idx="3">
                  <c:v>8204199</c:v>
                </c:pt>
                <c:pt idx="4">
                  <c:v>8657161</c:v>
                </c:pt>
                <c:pt idx="5">
                  <c:v>8453173</c:v>
                </c:pt>
                <c:pt idx="6">
                  <c:v>8466027</c:v>
                </c:pt>
                <c:pt idx="7">
                  <c:v>8065424</c:v>
                </c:pt>
                <c:pt idx="8">
                  <c:v>8422881</c:v>
                </c:pt>
                <c:pt idx="9">
                  <c:v>8753724</c:v>
                </c:pt>
                <c:pt idx="10">
                  <c:v>8138089</c:v>
                </c:pt>
                <c:pt idx="11">
                  <c:v>8675256</c:v>
                </c:pt>
                <c:pt idx="12">
                  <c:v>7759653</c:v>
                </c:pt>
                <c:pt idx="13">
                  <c:v>7609181</c:v>
                </c:pt>
                <c:pt idx="14">
                  <c:v>8591325</c:v>
                </c:pt>
                <c:pt idx="15">
                  <c:v>8472997</c:v>
                </c:pt>
                <c:pt idx="16">
                  <c:v>8752646</c:v>
                </c:pt>
                <c:pt idx="17">
                  <c:v>8634818</c:v>
                </c:pt>
                <c:pt idx="18">
                  <c:v>8805044</c:v>
                </c:pt>
                <c:pt idx="19">
                  <c:v>8304931</c:v>
                </c:pt>
                <c:pt idx="20">
                  <c:v>8530613</c:v>
                </c:pt>
                <c:pt idx="21">
                  <c:v>8692400</c:v>
                </c:pt>
                <c:pt idx="22">
                  <c:v>8435360</c:v>
                </c:pt>
                <c:pt idx="23">
                  <c:v>8986012</c:v>
                </c:pt>
                <c:pt idx="24">
                  <c:v>7753997</c:v>
                </c:pt>
                <c:pt idx="25">
                  <c:v>8112145</c:v>
                </c:pt>
                <c:pt idx="26">
                  <c:v>8558943</c:v>
                </c:pt>
                <c:pt idx="27">
                  <c:v>8766360</c:v>
                </c:pt>
                <c:pt idx="28">
                  <c:v>8885170</c:v>
                </c:pt>
                <c:pt idx="29">
                  <c:v>8702950</c:v>
                </c:pt>
                <c:pt idx="30">
                  <c:v>8644408</c:v>
                </c:pt>
                <c:pt idx="31">
                  <c:v>8658822</c:v>
                </c:pt>
                <c:pt idx="32">
                  <c:v>8773882</c:v>
                </c:pt>
                <c:pt idx="33">
                  <c:v>8880420</c:v>
                </c:pt>
                <c:pt idx="34">
                  <c:v>8446694</c:v>
                </c:pt>
                <c:pt idx="35">
                  <c:v>9095544</c:v>
                </c:pt>
                <c:pt idx="36">
                  <c:v>7711869</c:v>
                </c:pt>
                <c:pt idx="37">
                  <c:v>8076015</c:v>
                </c:pt>
                <c:pt idx="38">
                  <c:v>9097555</c:v>
                </c:pt>
                <c:pt idx="39">
                  <c:v>8580014</c:v>
                </c:pt>
                <c:pt idx="40">
                  <c:v>9272705</c:v>
                </c:pt>
                <c:pt idx="41">
                  <c:v>8915055</c:v>
                </c:pt>
                <c:pt idx="42">
                  <c:v>8931646</c:v>
                </c:pt>
                <c:pt idx="43">
                  <c:v>8824231</c:v>
                </c:pt>
                <c:pt idx="44">
                  <c:v>8644644</c:v>
                </c:pt>
                <c:pt idx="45">
                  <c:v>9090540</c:v>
                </c:pt>
                <c:pt idx="46">
                  <c:v>8514172</c:v>
                </c:pt>
                <c:pt idx="47">
                  <c:v>9018536</c:v>
                </c:pt>
                <c:pt idx="48">
                  <c:v>8297328</c:v>
                </c:pt>
                <c:pt idx="49">
                  <c:v>7732502</c:v>
                </c:pt>
                <c:pt idx="50">
                  <c:v>9038216</c:v>
                </c:pt>
                <c:pt idx="51">
                  <c:v>8821345</c:v>
                </c:pt>
                <c:pt idx="52">
                  <c:v>9268444</c:v>
                </c:pt>
                <c:pt idx="53">
                  <c:v>8874714</c:v>
                </c:pt>
                <c:pt idx="54">
                  <c:v>8987970</c:v>
                </c:pt>
                <c:pt idx="55">
                  <c:v>8791509</c:v>
                </c:pt>
                <c:pt idx="56">
                  <c:v>8738108</c:v>
                </c:pt>
                <c:pt idx="57">
                  <c:v>9221592</c:v>
                </c:pt>
                <c:pt idx="58">
                  <c:v>8634904</c:v>
                </c:pt>
                <c:pt idx="59">
                  <c:v>9130774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82096"/>
        <c:axId val="217481536"/>
      </c:lineChart>
      <c:catAx>
        <c:axId val="21806540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806596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180659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8065408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 HRK</a:t>
                  </a:r>
                  <a:endParaRPr lang="en-US"/>
                </a:p>
              </c:rich>
            </c:tx>
          </c:dispUnitsLbl>
        </c:dispUnits>
      </c:valAx>
      <c:valAx>
        <c:axId val="217481536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7482096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  <c:dateAx>
        <c:axId val="21748209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748153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13.'!$D$6:$D$65</c:f>
              <c:numCache>
                <c:formatCode>#,##0</c:formatCode>
                <c:ptCount val="60"/>
                <c:pt idx="0">
                  <c:v>404095097</c:v>
                </c:pt>
                <c:pt idx="1">
                  <c:v>389139918</c:v>
                </c:pt>
                <c:pt idx="2">
                  <c:v>449761733</c:v>
                </c:pt>
                <c:pt idx="3">
                  <c:v>310005125</c:v>
                </c:pt>
                <c:pt idx="4">
                  <c:v>441856519</c:v>
                </c:pt>
                <c:pt idx="5">
                  <c:v>491734940</c:v>
                </c:pt>
                <c:pt idx="6">
                  <c:v>554007087</c:v>
                </c:pt>
                <c:pt idx="7">
                  <c:v>529298872</c:v>
                </c:pt>
                <c:pt idx="8">
                  <c:v>536620073</c:v>
                </c:pt>
                <c:pt idx="9">
                  <c:v>515169584</c:v>
                </c:pt>
                <c:pt idx="10">
                  <c:v>464292929</c:v>
                </c:pt>
                <c:pt idx="11">
                  <c:v>501162426</c:v>
                </c:pt>
                <c:pt idx="12">
                  <c:v>437462560</c:v>
                </c:pt>
                <c:pt idx="13">
                  <c:v>417761716</c:v>
                </c:pt>
                <c:pt idx="14">
                  <c:v>492701186</c:v>
                </c:pt>
                <c:pt idx="15">
                  <c:v>514748639</c:v>
                </c:pt>
                <c:pt idx="16">
                  <c:v>523356216</c:v>
                </c:pt>
                <c:pt idx="17">
                  <c:v>565057359</c:v>
                </c:pt>
                <c:pt idx="18">
                  <c:v>656724490</c:v>
                </c:pt>
                <c:pt idx="19">
                  <c:v>633881607</c:v>
                </c:pt>
                <c:pt idx="20">
                  <c:v>600851477</c:v>
                </c:pt>
                <c:pt idx="21">
                  <c:v>566406333</c:v>
                </c:pt>
                <c:pt idx="22">
                  <c:v>536919616</c:v>
                </c:pt>
                <c:pt idx="23">
                  <c:v>570165983</c:v>
                </c:pt>
                <c:pt idx="24">
                  <c:v>478170461</c:v>
                </c:pt>
                <c:pt idx="25">
                  <c:v>512639713</c:v>
                </c:pt>
                <c:pt idx="26">
                  <c:v>549693473</c:v>
                </c:pt>
                <c:pt idx="27">
                  <c:v>582699966</c:v>
                </c:pt>
                <c:pt idx="28">
                  <c:v>604174778</c:v>
                </c:pt>
                <c:pt idx="29">
                  <c:v>622450135</c:v>
                </c:pt>
                <c:pt idx="30">
                  <c:v>692048756</c:v>
                </c:pt>
                <c:pt idx="31">
                  <c:v>705028115</c:v>
                </c:pt>
                <c:pt idx="32">
                  <c:v>656237175</c:v>
                </c:pt>
                <c:pt idx="33">
                  <c:v>623918776</c:v>
                </c:pt>
                <c:pt idx="34">
                  <c:v>576348944</c:v>
                </c:pt>
                <c:pt idx="35">
                  <c:v>614910660</c:v>
                </c:pt>
                <c:pt idx="36">
                  <c:v>508412726</c:v>
                </c:pt>
                <c:pt idx="37">
                  <c:v>526671084</c:v>
                </c:pt>
                <c:pt idx="38">
                  <c:v>613709645</c:v>
                </c:pt>
                <c:pt idx="39">
                  <c:v>595689390</c:v>
                </c:pt>
                <c:pt idx="40">
                  <c:v>660001053</c:v>
                </c:pt>
                <c:pt idx="41">
                  <c:v>669163059</c:v>
                </c:pt>
                <c:pt idx="42">
                  <c:v>752679258</c:v>
                </c:pt>
                <c:pt idx="43">
                  <c:v>726381733</c:v>
                </c:pt>
                <c:pt idx="44">
                  <c:v>670881190</c:v>
                </c:pt>
                <c:pt idx="45">
                  <c:v>675163013</c:v>
                </c:pt>
                <c:pt idx="46">
                  <c:v>617721565</c:v>
                </c:pt>
                <c:pt idx="47">
                  <c:v>633509667</c:v>
                </c:pt>
                <c:pt idx="48">
                  <c:v>593537981</c:v>
                </c:pt>
                <c:pt idx="49">
                  <c:v>546771376</c:v>
                </c:pt>
                <c:pt idx="50">
                  <c:v>640220334</c:v>
                </c:pt>
                <c:pt idx="51">
                  <c:v>670424716</c:v>
                </c:pt>
                <c:pt idx="52">
                  <c:v>729402406</c:v>
                </c:pt>
                <c:pt idx="53">
                  <c:v>746835020</c:v>
                </c:pt>
                <c:pt idx="54">
                  <c:v>846583207</c:v>
                </c:pt>
                <c:pt idx="55">
                  <c:v>838599137</c:v>
                </c:pt>
                <c:pt idx="56">
                  <c:v>781815328</c:v>
                </c:pt>
                <c:pt idx="57">
                  <c:v>811370008</c:v>
                </c:pt>
                <c:pt idx="58">
                  <c:v>743921866</c:v>
                </c:pt>
                <c:pt idx="59">
                  <c:v>775906947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85456"/>
        <c:axId val="217486016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13.'!$C$6:$C$65</c:f>
              <c:numCache>
                <c:formatCode>#,##0</c:formatCode>
                <c:ptCount val="60"/>
                <c:pt idx="0">
                  <c:v>223272</c:v>
                </c:pt>
                <c:pt idx="1">
                  <c:v>209911</c:v>
                </c:pt>
                <c:pt idx="2">
                  <c:v>236559</c:v>
                </c:pt>
                <c:pt idx="3">
                  <c:v>194358</c:v>
                </c:pt>
                <c:pt idx="4">
                  <c:v>228884</c:v>
                </c:pt>
                <c:pt idx="5">
                  <c:v>232455</c:v>
                </c:pt>
                <c:pt idx="6">
                  <c:v>248338</c:v>
                </c:pt>
                <c:pt idx="7">
                  <c:v>217724</c:v>
                </c:pt>
                <c:pt idx="8">
                  <c:v>245833</c:v>
                </c:pt>
                <c:pt idx="9">
                  <c:v>255191</c:v>
                </c:pt>
                <c:pt idx="10">
                  <c:v>235177</c:v>
                </c:pt>
                <c:pt idx="11">
                  <c:v>246971</c:v>
                </c:pt>
                <c:pt idx="12">
                  <c:v>238582</c:v>
                </c:pt>
                <c:pt idx="13">
                  <c:v>222264</c:v>
                </c:pt>
                <c:pt idx="14">
                  <c:v>252647</c:v>
                </c:pt>
                <c:pt idx="15">
                  <c:v>252894</c:v>
                </c:pt>
                <c:pt idx="16">
                  <c:v>247559</c:v>
                </c:pt>
                <c:pt idx="17">
                  <c:v>250709</c:v>
                </c:pt>
                <c:pt idx="18">
                  <c:v>268065</c:v>
                </c:pt>
                <c:pt idx="19">
                  <c:v>241745</c:v>
                </c:pt>
                <c:pt idx="20">
                  <c:v>260043</c:v>
                </c:pt>
                <c:pt idx="21">
                  <c:v>266509</c:v>
                </c:pt>
                <c:pt idx="22">
                  <c:v>257933</c:v>
                </c:pt>
                <c:pt idx="23">
                  <c:v>269325</c:v>
                </c:pt>
                <c:pt idx="24">
                  <c:v>250000</c:v>
                </c:pt>
                <c:pt idx="25">
                  <c:v>258500</c:v>
                </c:pt>
                <c:pt idx="26">
                  <c:v>271573</c:v>
                </c:pt>
                <c:pt idx="27">
                  <c:v>277460</c:v>
                </c:pt>
                <c:pt idx="28">
                  <c:v>277652</c:v>
                </c:pt>
                <c:pt idx="29">
                  <c:v>277389</c:v>
                </c:pt>
                <c:pt idx="30">
                  <c:v>283650</c:v>
                </c:pt>
                <c:pt idx="31">
                  <c:v>270295</c:v>
                </c:pt>
                <c:pt idx="32">
                  <c:v>287193</c:v>
                </c:pt>
                <c:pt idx="33">
                  <c:v>295356</c:v>
                </c:pt>
                <c:pt idx="34">
                  <c:v>278779</c:v>
                </c:pt>
                <c:pt idx="35">
                  <c:v>290215</c:v>
                </c:pt>
                <c:pt idx="36">
                  <c:v>266767</c:v>
                </c:pt>
                <c:pt idx="37">
                  <c:v>266574</c:v>
                </c:pt>
                <c:pt idx="38">
                  <c:v>304302</c:v>
                </c:pt>
                <c:pt idx="39">
                  <c:v>289347</c:v>
                </c:pt>
                <c:pt idx="40">
                  <c:v>307758</c:v>
                </c:pt>
                <c:pt idx="41">
                  <c:v>297791</c:v>
                </c:pt>
                <c:pt idx="42">
                  <c:v>310400</c:v>
                </c:pt>
                <c:pt idx="43">
                  <c:v>289506</c:v>
                </c:pt>
                <c:pt idx="44">
                  <c:v>294352</c:v>
                </c:pt>
                <c:pt idx="45">
                  <c:v>316002</c:v>
                </c:pt>
                <c:pt idx="46">
                  <c:v>299259</c:v>
                </c:pt>
                <c:pt idx="47">
                  <c:v>300500</c:v>
                </c:pt>
                <c:pt idx="48">
                  <c:v>307408</c:v>
                </c:pt>
                <c:pt idx="49">
                  <c:v>280050</c:v>
                </c:pt>
                <c:pt idx="50">
                  <c:v>318579</c:v>
                </c:pt>
                <c:pt idx="51">
                  <c:v>316449</c:v>
                </c:pt>
                <c:pt idx="52">
                  <c:v>336113</c:v>
                </c:pt>
                <c:pt idx="53">
                  <c:v>329773</c:v>
                </c:pt>
                <c:pt idx="54">
                  <c:v>347255</c:v>
                </c:pt>
                <c:pt idx="55">
                  <c:v>328653</c:v>
                </c:pt>
                <c:pt idx="56">
                  <c:v>338689</c:v>
                </c:pt>
                <c:pt idx="57">
                  <c:v>370442</c:v>
                </c:pt>
                <c:pt idx="58">
                  <c:v>348771</c:v>
                </c:pt>
                <c:pt idx="59">
                  <c:v>350410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87136"/>
        <c:axId val="217486576"/>
      </c:lineChart>
      <c:dateAx>
        <c:axId val="217485456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7486016"/>
        <c:crosses val="autoZero"/>
        <c:auto val="0"/>
        <c:lblOffset val="100"/>
        <c:baseTimeUnit val="days"/>
        <c:majorUnit val="2"/>
        <c:majorTimeUnit val="months"/>
      </c:dateAx>
      <c:valAx>
        <c:axId val="21748601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7485456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217486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17487136"/>
        <c:crosses val="max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21748713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748657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14.'!$D$5:$D$6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14.'!$B$7:$B$66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14.'!$D$7:$D$66</c:f>
              <c:numCache>
                <c:formatCode>#,##0</c:formatCode>
                <c:ptCount val="60"/>
                <c:pt idx="0">
                  <c:v>682486357</c:v>
                </c:pt>
                <c:pt idx="1">
                  <c:v>554509462</c:v>
                </c:pt>
                <c:pt idx="2">
                  <c:v>597655513</c:v>
                </c:pt>
                <c:pt idx="3">
                  <c:v>677759015</c:v>
                </c:pt>
                <c:pt idx="4">
                  <c:v>583455556</c:v>
                </c:pt>
                <c:pt idx="5">
                  <c:v>619050411</c:v>
                </c:pt>
                <c:pt idx="6">
                  <c:v>610679964</c:v>
                </c:pt>
                <c:pt idx="7">
                  <c:v>581652263</c:v>
                </c:pt>
                <c:pt idx="8">
                  <c:v>695420615</c:v>
                </c:pt>
                <c:pt idx="9">
                  <c:v>729293580</c:v>
                </c:pt>
                <c:pt idx="10">
                  <c:v>672028830</c:v>
                </c:pt>
                <c:pt idx="11">
                  <c:v>761376397</c:v>
                </c:pt>
                <c:pt idx="12">
                  <c:v>641299671</c:v>
                </c:pt>
                <c:pt idx="13">
                  <c:v>511688951</c:v>
                </c:pt>
                <c:pt idx="14">
                  <c:v>615585263</c:v>
                </c:pt>
                <c:pt idx="15">
                  <c:v>576421064</c:v>
                </c:pt>
                <c:pt idx="16">
                  <c:v>581511130</c:v>
                </c:pt>
                <c:pt idx="17">
                  <c:v>627062614</c:v>
                </c:pt>
                <c:pt idx="18">
                  <c:v>580709895</c:v>
                </c:pt>
                <c:pt idx="19">
                  <c:v>568948581</c:v>
                </c:pt>
                <c:pt idx="20">
                  <c:v>643329372</c:v>
                </c:pt>
                <c:pt idx="21">
                  <c:v>700607232</c:v>
                </c:pt>
                <c:pt idx="22">
                  <c:v>653154508</c:v>
                </c:pt>
                <c:pt idx="23">
                  <c:v>659735271</c:v>
                </c:pt>
                <c:pt idx="24">
                  <c:v>623719958</c:v>
                </c:pt>
                <c:pt idx="25">
                  <c:v>532385709</c:v>
                </c:pt>
                <c:pt idx="26">
                  <c:v>582836319</c:v>
                </c:pt>
                <c:pt idx="27">
                  <c:v>515291890</c:v>
                </c:pt>
                <c:pt idx="28">
                  <c:v>553441839</c:v>
                </c:pt>
                <c:pt idx="29">
                  <c:v>556836864</c:v>
                </c:pt>
                <c:pt idx="30">
                  <c:v>575613675</c:v>
                </c:pt>
                <c:pt idx="31">
                  <c:v>560806298</c:v>
                </c:pt>
                <c:pt idx="32">
                  <c:v>588038057</c:v>
                </c:pt>
                <c:pt idx="33">
                  <c:v>647245989</c:v>
                </c:pt>
                <c:pt idx="34">
                  <c:v>635952032</c:v>
                </c:pt>
                <c:pt idx="35">
                  <c:v>635268256</c:v>
                </c:pt>
                <c:pt idx="36">
                  <c:v>692948345</c:v>
                </c:pt>
                <c:pt idx="37">
                  <c:v>556418837</c:v>
                </c:pt>
                <c:pt idx="38">
                  <c:v>631091280</c:v>
                </c:pt>
                <c:pt idx="39">
                  <c:v>615993630</c:v>
                </c:pt>
                <c:pt idx="40">
                  <c:v>648629380</c:v>
                </c:pt>
                <c:pt idx="41">
                  <c:v>659859183</c:v>
                </c:pt>
                <c:pt idx="42">
                  <c:v>640128686</c:v>
                </c:pt>
                <c:pt idx="43">
                  <c:v>660847615</c:v>
                </c:pt>
                <c:pt idx="44">
                  <c:v>728459665</c:v>
                </c:pt>
                <c:pt idx="45">
                  <c:v>790689068</c:v>
                </c:pt>
                <c:pt idx="46">
                  <c:v>797055016</c:v>
                </c:pt>
                <c:pt idx="47">
                  <c:v>799872308</c:v>
                </c:pt>
                <c:pt idx="48">
                  <c:v>853592153</c:v>
                </c:pt>
                <c:pt idx="49">
                  <c:v>655926827</c:v>
                </c:pt>
                <c:pt idx="50">
                  <c:v>752870032</c:v>
                </c:pt>
                <c:pt idx="51">
                  <c:v>748849650</c:v>
                </c:pt>
                <c:pt idx="52">
                  <c:v>772607012</c:v>
                </c:pt>
                <c:pt idx="53">
                  <c:v>800347667</c:v>
                </c:pt>
                <c:pt idx="54">
                  <c:v>796226717</c:v>
                </c:pt>
                <c:pt idx="55">
                  <c:v>795722806</c:v>
                </c:pt>
                <c:pt idx="56">
                  <c:v>817671052</c:v>
                </c:pt>
                <c:pt idx="57">
                  <c:v>973090121</c:v>
                </c:pt>
                <c:pt idx="58">
                  <c:v>951940506</c:v>
                </c:pt>
                <c:pt idx="59">
                  <c:v>900339566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500720"/>
        <c:axId val="218501280"/>
      </c:lineChart>
      <c:lineChart>
        <c:grouping val="standard"/>
        <c:varyColors val="0"/>
        <c:ser>
          <c:idx val="0"/>
          <c:order val="0"/>
          <c:tx>
            <c:strRef>
              <c:f>'Slika 14.'!$C$5:$C$6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14.'!$B$7:$B$66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14.'!$C$7:$C$66</c:f>
              <c:numCache>
                <c:formatCode>#,##0</c:formatCode>
                <c:ptCount val="60"/>
                <c:pt idx="0">
                  <c:v>1141615</c:v>
                </c:pt>
                <c:pt idx="1">
                  <c:v>991304</c:v>
                </c:pt>
                <c:pt idx="2">
                  <c:v>1127816</c:v>
                </c:pt>
                <c:pt idx="3">
                  <c:v>1131258</c:v>
                </c:pt>
                <c:pt idx="4">
                  <c:v>1039555</c:v>
                </c:pt>
                <c:pt idx="5">
                  <c:v>1090621</c:v>
                </c:pt>
                <c:pt idx="6">
                  <c:v>1100670</c:v>
                </c:pt>
                <c:pt idx="7">
                  <c:v>1011658</c:v>
                </c:pt>
                <c:pt idx="8">
                  <c:v>1146320</c:v>
                </c:pt>
                <c:pt idx="9">
                  <c:v>1258775</c:v>
                </c:pt>
                <c:pt idx="10">
                  <c:v>1207677</c:v>
                </c:pt>
                <c:pt idx="11">
                  <c:v>1268386</c:v>
                </c:pt>
                <c:pt idx="12">
                  <c:v>1262690</c:v>
                </c:pt>
                <c:pt idx="13">
                  <c:v>1064398</c:v>
                </c:pt>
                <c:pt idx="14">
                  <c:v>1242956</c:v>
                </c:pt>
                <c:pt idx="15">
                  <c:v>1193408</c:v>
                </c:pt>
                <c:pt idx="16">
                  <c:v>1203584</c:v>
                </c:pt>
                <c:pt idx="17">
                  <c:v>1298678</c:v>
                </c:pt>
                <c:pt idx="18">
                  <c:v>1131080</c:v>
                </c:pt>
                <c:pt idx="19">
                  <c:v>1189871</c:v>
                </c:pt>
                <c:pt idx="20">
                  <c:v>1336401</c:v>
                </c:pt>
                <c:pt idx="21">
                  <c:v>1479001</c:v>
                </c:pt>
                <c:pt idx="22">
                  <c:v>1480865</c:v>
                </c:pt>
                <c:pt idx="23">
                  <c:v>1424253</c:v>
                </c:pt>
                <c:pt idx="24">
                  <c:v>1529541</c:v>
                </c:pt>
                <c:pt idx="25">
                  <c:v>1398146</c:v>
                </c:pt>
                <c:pt idx="26">
                  <c:v>1515968</c:v>
                </c:pt>
                <c:pt idx="27">
                  <c:v>1436445</c:v>
                </c:pt>
                <c:pt idx="28">
                  <c:v>1526593</c:v>
                </c:pt>
                <c:pt idx="29">
                  <c:v>1500832</c:v>
                </c:pt>
                <c:pt idx="30">
                  <c:v>1373994</c:v>
                </c:pt>
                <c:pt idx="31">
                  <c:v>1550871</c:v>
                </c:pt>
                <c:pt idx="32">
                  <c:v>1663514</c:v>
                </c:pt>
                <c:pt idx="33">
                  <c:v>1833930</c:v>
                </c:pt>
                <c:pt idx="34">
                  <c:v>1859160</c:v>
                </c:pt>
                <c:pt idx="35">
                  <c:v>1748408</c:v>
                </c:pt>
                <c:pt idx="36">
                  <c:v>1903131</c:v>
                </c:pt>
                <c:pt idx="37">
                  <c:v>1658915</c:v>
                </c:pt>
                <c:pt idx="38">
                  <c:v>1852877</c:v>
                </c:pt>
                <c:pt idx="39">
                  <c:v>1771196</c:v>
                </c:pt>
                <c:pt idx="40">
                  <c:v>1886422</c:v>
                </c:pt>
                <c:pt idx="41">
                  <c:v>1857849</c:v>
                </c:pt>
                <c:pt idx="42">
                  <c:v>1847995</c:v>
                </c:pt>
                <c:pt idx="43">
                  <c:v>2006473</c:v>
                </c:pt>
                <c:pt idx="44">
                  <c:v>2140541</c:v>
                </c:pt>
                <c:pt idx="45">
                  <c:v>2344136</c:v>
                </c:pt>
                <c:pt idx="46">
                  <c:v>2393501</c:v>
                </c:pt>
                <c:pt idx="47">
                  <c:v>2258791</c:v>
                </c:pt>
                <c:pt idx="48">
                  <c:v>2475117</c:v>
                </c:pt>
                <c:pt idx="49">
                  <c:v>2083208</c:v>
                </c:pt>
                <c:pt idx="50">
                  <c:v>2382463</c:v>
                </c:pt>
                <c:pt idx="51">
                  <c:v>2261002</c:v>
                </c:pt>
                <c:pt idx="52">
                  <c:v>2325725</c:v>
                </c:pt>
                <c:pt idx="53">
                  <c:v>2364374</c:v>
                </c:pt>
                <c:pt idx="54">
                  <c:v>2267955</c:v>
                </c:pt>
                <c:pt idx="55">
                  <c:v>2403810</c:v>
                </c:pt>
                <c:pt idx="56">
                  <c:v>2416475</c:v>
                </c:pt>
                <c:pt idx="57">
                  <c:v>2845093</c:v>
                </c:pt>
                <c:pt idx="58">
                  <c:v>2832385</c:v>
                </c:pt>
                <c:pt idx="59">
                  <c:v>2750889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502400"/>
        <c:axId val="218501840"/>
      </c:lineChart>
      <c:dateAx>
        <c:axId val="21850072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501280"/>
        <c:crosses val="autoZero"/>
        <c:auto val="1"/>
        <c:lblOffset val="100"/>
        <c:baseTimeUnit val="months"/>
      </c:dateAx>
      <c:valAx>
        <c:axId val="21850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5007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85018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502400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850240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85018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15.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15. '!$B$6:$B$17</c:f>
              <c:strCache>
                <c:ptCount val="12"/>
                <c:pt idx="0">
                  <c:v>BiH</c:v>
                </c:pt>
                <c:pt idx="1">
                  <c:v>Velika Britanija</c:v>
                </c:pt>
                <c:pt idx="2">
                  <c:v>Njemačka</c:v>
                </c:pt>
                <c:pt idx="3">
                  <c:v>Italija</c:v>
                </c:pt>
                <c:pt idx="4">
                  <c:v>Slovenija</c:v>
                </c:pt>
                <c:pt idx="5">
                  <c:v>Luksemburg</c:v>
                </c:pt>
                <c:pt idx="6">
                  <c:v>SAD</c:v>
                </c:pt>
                <c:pt idx="7">
                  <c:v>Irska</c:v>
                </c:pt>
                <c:pt idx="8">
                  <c:v>Nizozemska</c:v>
                </c:pt>
                <c:pt idx="9">
                  <c:v>Austrija</c:v>
                </c:pt>
                <c:pt idx="10">
                  <c:v>Srbija</c:v>
                </c:pt>
                <c:pt idx="11">
                  <c:v>Španjolska</c:v>
                </c:pt>
              </c:strCache>
            </c:strRef>
          </c:cat>
          <c:val>
            <c:numRef>
              <c:f>'Slika 15. '!$C$6:$C$17</c:f>
              <c:numCache>
                <c:formatCode>#,##0</c:formatCode>
                <c:ptCount val="12"/>
                <c:pt idx="0">
                  <c:v>3586483</c:v>
                </c:pt>
                <c:pt idx="1">
                  <c:v>4383341</c:v>
                </c:pt>
                <c:pt idx="2">
                  <c:v>1747375</c:v>
                </c:pt>
                <c:pt idx="3">
                  <c:v>1175826</c:v>
                </c:pt>
                <c:pt idx="4">
                  <c:v>1423047</c:v>
                </c:pt>
                <c:pt idx="5">
                  <c:v>3262879</c:v>
                </c:pt>
                <c:pt idx="6">
                  <c:v>1887390</c:v>
                </c:pt>
                <c:pt idx="7">
                  <c:v>1425310</c:v>
                </c:pt>
                <c:pt idx="8">
                  <c:v>2568883</c:v>
                </c:pt>
                <c:pt idx="9">
                  <c:v>698619</c:v>
                </c:pt>
                <c:pt idx="10">
                  <c:v>1159580</c:v>
                </c:pt>
                <c:pt idx="11">
                  <c:v>572131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505760"/>
        <c:axId val="218506320"/>
      </c:barChart>
      <c:lineChart>
        <c:grouping val="standard"/>
        <c:varyColors val="0"/>
        <c:ser>
          <c:idx val="1"/>
          <c:order val="1"/>
          <c:tx>
            <c:strRef>
              <c:f>'Slika 15.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15. '!$B$6:$B$17</c:f>
              <c:strCache>
                <c:ptCount val="12"/>
                <c:pt idx="0">
                  <c:v>BiH</c:v>
                </c:pt>
                <c:pt idx="1">
                  <c:v>Velika Britanija</c:v>
                </c:pt>
                <c:pt idx="2">
                  <c:v>Njemačka</c:v>
                </c:pt>
                <c:pt idx="3">
                  <c:v>Italija</c:v>
                </c:pt>
                <c:pt idx="4">
                  <c:v>Slovenija</c:v>
                </c:pt>
                <c:pt idx="5">
                  <c:v>Luksemburg</c:v>
                </c:pt>
                <c:pt idx="6">
                  <c:v>SAD</c:v>
                </c:pt>
                <c:pt idx="7">
                  <c:v>Irska</c:v>
                </c:pt>
                <c:pt idx="8">
                  <c:v>Nizozemska</c:v>
                </c:pt>
                <c:pt idx="9">
                  <c:v>Austrija</c:v>
                </c:pt>
                <c:pt idx="10">
                  <c:v>Srbija</c:v>
                </c:pt>
                <c:pt idx="11">
                  <c:v>Španjolska</c:v>
                </c:pt>
              </c:strCache>
            </c:strRef>
          </c:cat>
          <c:val>
            <c:numRef>
              <c:f>'Slika 15. '!$D$6:$D$17</c:f>
              <c:numCache>
                <c:formatCode>#,##0</c:formatCode>
                <c:ptCount val="12"/>
                <c:pt idx="0">
                  <c:v>1266991338</c:v>
                </c:pt>
                <c:pt idx="1">
                  <c:v>1128541137</c:v>
                </c:pt>
                <c:pt idx="2">
                  <c:v>870899424</c:v>
                </c:pt>
                <c:pt idx="3">
                  <c:v>843938842</c:v>
                </c:pt>
                <c:pt idx="4">
                  <c:v>640846545</c:v>
                </c:pt>
                <c:pt idx="5">
                  <c:v>628436318</c:v>
                </c:pt>
                <c:pt idx="6">
                  <c:v>522876294</c:v>
                </c:pt>
                <c:pt idx="7">
                  <c:v>419281930</c:v>
                </c:pt>
                <c:pt idx="8">
                  <c:v>413518989</c:v>
                </c:pt>
                <c:pt idx="9">
                  <c:v>357519947</c:v>
                </c:pt>
                <c:pt idx="10">
                  <c:v>330375185</c:v>
                </c:pt>
                <c:pt idx="11">
                  <c:v>302299297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43728"/>
        <c:axId val="218506880"/>
      </c:lineChart>
      <c:catAx>
        <c:axId val="21850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8506320"/>
        <c:crosses val="autoZero"/>
        <c:auto val="1"/>
        <c:lblAlgn val="ctr"/>
        <c:lblOffset val="100"/>
        <c:noMultiLvlLbl val="0"/>
      </c:catAx>
      <c:valAx>
        <c:axId val="21850632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850576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18506880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864372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1864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5068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16.'!$B$6:$B$65</c:f>
              <c:numCache>
                <c:formatCode>[$-41A]mmm/yy;@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16.'!$D$6:$D$65</c:f>
              <c:numCache>
                <c:formatCode>#,##0</c:formatCode>
                <c:ptCount val="60"/>
                <c:pt idx="0">
                  <c:v>7914042185</c:v>
                </c:pt>
                <c:pt idx="1">
                  <c:v>9031922572</c:v>
                </c:pt>
                <c:pt idx="2">
                  <c:v>10220232881</c:v>
                </c:pt>
                <c:pt idx="3">
                  <c:v>10693230609</c:v>
                </c:pt>
                <c:pt idx="4">
                  <c:v>11289320296</c:v>
                </c:pt>
                <c:pt idx="5">
                  <c:v>12437142542</c:v>
                </c:pt>
                <c:pt idx="6">
                  <c:v>14870474891</c:v>
                </c:pt>
                <c:pt idx="7">
                  <c:v>15072059150</c:v>
                </c:pt>
                <c:pt idx="8">
                  <c:v>12525454185</c:v>
                </c:pt>
                <c:pt idx="9">
                  <c:v>11307047722</c:v>
                </c:pt>
                <c:pt idx="10">
                  <c:v>10133723149</c:v>
                </c:pt>
                <c:pt idx="11">
                  <c:v>11307174663</c:v>
                </c:pt>
                <c:pt idx="12">
                  <c:v>9386912314</c:v>
                </c:pt>
                <c:pt idx="13">
                  <c:v>9160614175</c:v>
                </c:pt>
                <c:pt idx="14">
                  <c:v>10612974667</c:v>
                </c:pt>
                <c:pt idx="15">
                  <c:v>11214694440</c:v>
                </c:pt>
                <c:pt idx="16">
                  <c:v>12018763667</c:v>
                </c:pt>
                <c:pt idx="17">
                  <c:v>13214163248</c:v>
                </c:pt>
                <c:pt idx="18">
                  <c:v>16387336064</c:v>
                </c:pt>
                <c:pt idx="19">
                  <c:v>16326356127</c:v>
                </c:pt>
                <c:pt idx="20">
                  <c:v>13297685009</c:v>
                </c:pt>
                <c:pt idx="21">
                  <c:v>11765913930</c:v>
                </c:pt>
                <c:pt idx="22">
                  <c:v>10866644751</c:v>
                </c:pt>
                <c:pt idx="23">
                  <c:v>12056172703</c:v>
                </c:pt>
                <c:pt idx="24">
                  <c:v>9759602843</c:v>
                </c:pt>
                <c:pt idx="25">
                  <c:v>10015590417</c:v>
                </c:pt>
                <c:pt idx="26">
                  <c:v>10986665753</c:v>
                </c:pt>
                <c:pt idx="27">
                  <c:v>11710392473</c:v>
                </c:pt>
                <c:pt idx="28">
                  <c:v>12684892572</c:v>
                </c:pt>
                <c:pt idx="29">
                  <c:v>13695129318</c:v>
                </c:pt>
                <c:pt idx="30">
                  <c:v>17289715055</c:v>
                </c:pt>
                <c:pt idx="31">
                  <c:v>17804659243</c:v>
                </c:pt>
                <c:pt idx="32">
                  <c:v>14152394312</c:v>
                </c:pt>
                <c:pt idx="33">
                  <c:v>12495649089</c:v>
                </c:pt>
                <c:pt idx="34">
                  <c:v>11242882731</c:v>
                </c:pt>
                <c:pt idx="35">
                  <c:v>12669662952</c:v>
                </c:pt>
                <c:pt idx="36">
                  <c:v>10310547061</c:v>
                </c:pt>
                <c:pt idx="37">
                  <c:v>10398491846</c:v>
                </c:pt>
                <c:pt idx="38">
                  <c:v>11994769173</c:v>
                </c:pt>
                <c:pt idx="39">
                  <c:v>12388647476</c:v>
                </c:pt>
                <c:pt idx="40">
                  <c:v>13632022458</c:v>
                </c:pt>
                <c:pt idx="41">
                  <c:v>15446235173</c:v>
                </c:pt>
                <c:pt idx="42">
                  <c:v>18797792554</c:v>
                </c:pt>
                <c:pt idx="43">
                  <c:v>18982858496</c:v>
                </c:pt>
                <c:pt idx="44">
                  <c:v>14944597785</c:v>
                </c:pt>
                <c:pt idx="45">
                  <c:v>13399521673</c:v>
                </c:pt>
                <c:pt idx="46">
                  <c:v>12155625084</c:v>
                </c:pt>
                <c:pt idx="47">
                  <c:v>13365620959</c:v>
                </c:pt>
                <c:pt idx="48">
                  <c:v>11329214374</c:v>
                </c:pt>
                <c:pt idx="49">
                  <c:v>10645067043</c:v>
                </c:pt>
                <c:pt idx="50">
                  <c:v>12788121928</c:v>
                </c:pt>
                <c:pt idx="51">
                  <c:v>13395587705</c:v>
                </c:pt>
                <c:pt idx="52">
                  <c:v>15128571893</c:v>
                </c:pt>
                <c:pt idx="53">
                  <c:v>16392146429</c:v>
                </c:pt>
                <c:pt idx="54">
                  <c:v>20731472406</c:v>
                </c:pt>
                <c:pt idx="55">
                  <c:v>21103740570</c:v>
                </c:pt>
                <c:pt idx="56">
                  <c:v>16585547869</c:v>
                </c:pt>
                <c:pt idx="57">
                  <c:v>14887805758</c:v>
                </c:pt>
                <c:pt idx="58">
                  <c:v>13562771737</c:v>
                </c:pt>
                <c:pt idx="59">
                  <c:v>14476598173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47088"/>
        <c:axId val="218647648"/>
      </c:lineChart>
      <c:lineChart>
        <c:grouping val="standard"/>
        <c:varyColors val="0"/>
        <c:ser>
          <c:idx val="0"/>
          <c:order val="0"/>
          <c:tx>
            <c:strRef>
              <c:f>'Slika 16.'!$C$5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16.'!$B$6:$B$65</c:f>
              <c:numCache>
                <c:formatCode>[$-41A]mmm/yy;@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16.'!$C$6:$C$65</c:f>
              <c:numCache>
                <c:formatCode>#,##0</c:formatCode>
                <c:ptCount val="60"/>
                <c:pt idx="0">
                  <c:v>21651050</c:v>
                </c:pt>
                <c:pt idx="1">
                  <c:v>23136817</c:v>
                </c:pt>
                <c:pt idx="2">
                  <c:v>26328647</c:v>
                </c:pt>
                <c:pt idx="3">
                  <c:v>26535402</c:v>
                </c:pt>
                <c:pt idx="4">
                  <c:v>28259424</c:v>
                </c:pt>
                <c:pt idx="5">
                  <c:v>29465292</c:v>
                </c:pt>
                <c:pt idx="6">
                  <c:v>33056061</c:v>
                </c:pt>
                <c:pt idx="7">
                  <c:v>33216644</c:v>
                </c:pt>
                <c:pt idx="8">
                  <c:v>29643285</c:v>
                </c:pt>
                <c:pt idx="9">
                  <c:v>28635130</c:v>
                </c:pt>
                <c:pt idx="10">
                  <c:v>26019636</c:v>
                </c:pt>
                <c:pt idx="11">
                  <c:v>28714752</c:v>
                </c:pt>
                <c:pt idx="12">
                  <c:v>24677755</c:v>
                </c:pt>
                <c:pt idx="13">
                  <c:v>24056187</c:v>
                </c:pt>
                <c:pt idx="14">
                  <c:v>27727783</c:v>
                </c:pt>
                <c:pt idx="15">
                  <c:v>28412816</c:v>
                </c:pt>
                <c:pt idx="16">
                  <c:v>30427246</c:v>
                </c:pt>
                <c:pt idx="17">
                  <c:v>31649925</c:v>
                </c:pt>
                <c:pt idx="18">
                  <c:v>36817179</c:v>
                </c:pt>
                <c:pt idx="19">
                  <c:v>35831472</c:v>
                </c:pt>
                <c:pt idx="20">
                  <c:v>31849670</c:v>
                </c:pt>
                <c:pt idx="21">
                  <c:v>29922454</c:v>
                </c:pt>
                <c:pt idx="22">
                  <c:v>28278159</c:v>
                </c:pt>
                <c:pt idx="23">
                  <c:v>30874185</c:v>
                </c:pt>
                <c:pt idx="24">
                  <c:v>26101398</c:v>
                </c:pt>
                <c:pt idx="25">
                  <c:v>26715821</c:v>
                </c:pt>
                <c:pt idx="26">
                  <c:v>28798519</c:v>
                </c:pt>
                <c:pt idx="27">
                  <c:v>29933931</c:v>
                </c:pt>
                <c:pt idx="28">
                  <c:v>31931086</c:v>
                </c:pt>
                <c:pt idx="29">
                  <c:v>33289663</c:v>
                </c:pt>
                <c:pt idx="30">
                  <c:v>39037252</c:v>
                </c:pt>
                <c:pt idx="31">
                  <c:v>39397134</c:v>
                </c:pt>
                <c:pt idx="32">
                  <c:v>34344894</c:v>
                </c:pt>
                <c:pt idx="33">
                  <c:v>32137134</c:v>
                </c:pt>
                <c:pt idx="34">
                  <c:v>29588364</c:v>
                </c:pt>
                <c:pt idx="35">
                  <c:v>32756588</c:v>
                </c:pt>
                <c:pt idx="36">
                  <c:v>27898053</c:v>
                </c:pt>
                <c:pt idx="37">
                  <c:v>27965303</c:v>
                </c:pt>
                <c:pt idx="38">
                  <c:v>32328864</c:v>
                </c:pt>
                <c:pt idx="39">
                  <c:v>32129547</c:v>
                </c:pt>
                <c:pt idx="40">
                  <c:v>35173253</c:v>
                </c:pt>
                <c:pt idx="41">
                  <c:v>37753624</c:v>
                </c:pt>
                <c:pt idx="42">
                  <c:v>43207987</c:v>
                </c:pt>
                <c:pt idx="43">
                  <c:v>43323613</c:v>
                </c:pt>
                <c:pt idx="44">
                  <c:v>36899140</c:v>
                </c:pt>
                <c:pt idx="45">
                  <c:v>35202114</c:v>
                </c:pt>
                <c:pt idx="46">
                  <c:v>32307580</c:v>
                </c:pt>
                <c:pt idx="47">
                  <c:v>35170047</c:v>
                </c:pt>
                <c:pt idx="48">
                  <c:v>31100078</c:v>
                </c:pt>
                <c:pt idx="49">
                  <c:v>29442296</c:v>
                </c:pt>
                <c:pt idx="50">
                  <c:v>35058803</c:v>
                </c:pt>
                <c:pt idx="51">
                  <c:v>35315797</c:v>
                </c:pt>
                <c:pt idx="52">
                  <c:v>39070880</c:v>
                </c:pt>
                <c:pt idx="53">
                  <c:v>40709366</c:v>
                </c:pt>
                <c:pt idx="54">
                  <c:v>48221799</c:v>
                </c:pt>
                <c:pt idx="55">
                  <c:v>48733496</c:v>
                </c:pt>
                <c:pt idx="56">
                  <c:v>41493594</c:v>
                </c:pt>
                <c:pt idx="57">
                  <c:v>39160108</c:v>
                </c:pt>
                <c:pt idx="58">
                  <c:v>36134495</c:v>
                </c:pt>
                <c:pt idx="59">
                  <c:v>38330174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48768"/>
        <c:axId val="218648208"/>
      </c:lineChart>
      <c:dateAx>
        <c:axId val="218647088"/>
        <c:scaling>
          <c:orientation val="minMax"/>
        </c:scaling>
        <c:delete val="0"/>
        <c:axPos val="b"/>
        <c:numFmt formatCode="[$-41A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647648"/>
        <c:crosses val="autoZero"/>
        <c:auto val="0"/>
        <c:lblOffset val="100"/>
        <c:baseTimeUnit val="months"/>
        <c:majorUnit val="2"/>
        <c:majorTimeUnit val="months"/>
      </c:dateAx>
      <c:valAx>
        <c:axId val="2186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647088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86482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64876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8648768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186482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17.'!$D$6:$D$65</c:f>
              <c:numCache>
                <c:formatCode>#,##0</c:formatCode>
                <c:ptCount val="60"/>
                <c:pt idx="0">
                  <c:v>7585840375</c:v>
                </c:pt>
                <c:pt idx="1">
                  <c:v>8725526927</c:v>
                </c:pt>
                <c:pt idx="2">
                  <c:v>9804662078</c:v>
                </c:pt>
                <c:pt idx="3">
                  <c:v>9894648498</c:v>
                </c:pt>
                <c:pt idx="4">
                  <c:v>10147293016</c:v>
                </c:pt>
                <c:pt idx="5">
                  <c:v>10184003798</c:v>
                </c:pt>
                <c:pt idx="6">
                  <c:v>10533646343</c:v>
                </c:pt>
                <c:pt idx="7">
                  <c:v>10000321273</c:v>
                </c:pt>
                <c:pt idx="8">
                  <c:v>10330312901</c:v>
                </c:pt>
                <c:pt idx="9">
                  <c:v>10447253094</c:v>
                </c:pt>
                <c:pt idx="10">
                  <c:v>9735255380</c:v>
                </c:pt>
                <c:pt idx="11">
                  <c:v>10859944205</c:v>
                </c:pt>
                <c:pt idx="12">
                  <c:v>8994025271</c:v>
                </c:pt>
                <c:pt idx="13">
                  <c:v>8800036174</c:v>
                </c:pt>
                <c:pt idx="14">
                  <c:v>10097058766</c:v>
                </c:pt>
                <c:pt idx="15">
                  <c:v>10338785985</c:v>
                </c:pt>
                <c:pt idx="16">
                  <c:v>10542688074</c:v>
                </c:pt>
                <c:pt idx="17">
                  <c:v>10649312994</c:v>
                </c:pt>
                <c:pt idx="18">
                  <c:v>11248842312</c:v>
                </c:pt>
                <c:pt idx="19">
                  <c:v>10502147963</c:v>
                </c:pt>
                <c:pt idx="20">
                  <c:v>10713265770</c:v>
                </c:pt>
                <c:pt idx="21">
                  <c:v>10819164689</c:v>
                </c:pt>
                <c:pt idx="22">
                  <c:v>10393388690</c:v>
                </c:pt>
                <c:pt idx="23">
                  <c:v>11345706350</c:v>
                </c:pt>
                <c:pt idx="24">
                  <c:v>9317746815</c:v>
                </c:pt>
                <c:pt idx="25">
                  <c:v>9576821038</c:v>
                </c:pt>
                <c:pt idx="26">
                  <c:v>10339326725</c:v>
                </c:pt>
                <c:pt idx="27">
                  <c:v>10825809318</c:v>
                </c:pt>
                <c:pt idx="28">
                  <c:v>10955398175</c:v>
                </c:pt>
                <c:pt idx="29">
                  <c:v>11018977541</c:v>
                </c:pt>
                <c:pt idx="30">
                  <c:v>11407397299</c:v>
                </c:pt>
                <c:pt idx="31">
                  <c:v>11252543958</c:v>
                </c:pt>
                <c:pt idx="32">
                  <c:v>11152267687</c:v>
                </c:pt>
                <c:pt idx="33">
                  <c:v>11323295107</c:v>
                </c:pt>
                <c:pt idx="34">
                  <c:v>10690015167</c:v>
                </c:pt>
                <c:pt idx="35">
                  <c:v>12058984612</c:v>
                </c:pt>
                <c:pt idx="36">
                  <c:v>9781216393</c:v>
                </c:pt>
                <c:pt idx="37">
                  <c:v>9895011020</c:v>
                </c:pt>
                <c:pt idx="38">
                  <c:v>11319301571</c:v>
                </c:pt>
                <c:pt idx="39">
                  <c:v>11145176506</c:v>
                </c:pt>
                <c:pt idx="40">
                  <c:v>11773923776</c:v>
                </c:pt>
                <c:pt idx="41">
                  <c:v>11805960086</c:v>
                </c:pt>
                <c:pt idx="42">
                  <c:v>12131026231</c:v>
                </c:pt>
                <c:pt idx="43">
                  <c:v>11896320391</c:v>
                </c:pt>
                <c:pt idx="44">
                  <c:v>11728853022</c:v>
                </c:pt>
                <c:pt idx="45">
                  <c:v>12009171220</c:v>
                </c:pt>
                <c:pt idx="46">
                  <c:v>11534666862</c:v>
                </c:pt>
                <c:pt idx="47">
                  <c:v>12684067350</c:v>
                </c:pt>
                <c:pt idx="48">
                  <c:v>10710750209</c:v>
                </c:pt>
                <c:pt idx="49">
                  <c:v>10117059082</c:v>
                </c:pt>
                <c:pt idx="50">
                  <c:v>12000973469</c:v>
                </c:pt>
                <c:pt idx="51">
                  <c:v>12081590304</c:v>
                </c:pt>
                <c:pt idx="52">
                  <c:v>12713590892</c:v>
                </c:pt>
                <c:pt idx="53">
                  <c:v>12594666713</c:v>
                </c:pt>
                <c:pt idx="54">
                  <c:v>13184944027</c:v>
                </c:pt>
                <c:pt idx="55">
                  <c:v>13157775732</c:v>
                </c:pt>
                <c:pt idx="56">
                  <c:v>12835500264</c:v>
                </c:pt>
                <c:pt idx="57">
                  <c:v>13341672667</c:v>
                </c:pt>
                <c:pt idx="58">
                  <c:v>12874089328</c:v>
                </c:pt>
                <c:pt idx="59">
                  <c:v>13720361438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17.'!$F$5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17.'!$F$6:$F$65</c:f>
              <c:numCache>
                <c:formatCode>#,##0</c:formatCode>
                <c:ptCount val="60"/>
                <c:pt idx="0">
                  <c:v>328201810</c:v>
                </c:pt>
                <c:pt idx="1">
                  <c:v>306395645</c:v>
                </c:pt>
                <c:pt idx="2">
                  <c:v>415570803</c:v>
                </c:pt>
                <c:pt idx="3">
                  <c:v>798582111</c:v>
                </c:pt>
                <c:pt idx="4">
                  <c:v>1142027280</c:v>
                </c:pt>
                <c:pt idx="5">
                  <c:v>2253138744</c:v>
                </c:pt>
                <c:pt idx="6">
                  <c:v>4336828548</c:v>
                </c:pt>
                <c:pt idx="7">
                  <c:v>5071737877</c:v>
                </c:pt>
                <c:pt idx="8">
                  <c:v>2195141284</c:v>
                </c:pt>
                <c:pt idx="9">
                  <c:v>859794628</c:v>
                </c:pt>
                <c:pt idx="10">
                  <c:v>398467769</c:v>
                </c:pt>
                <c:pt idx="11">
                  <c:v>447230458</c:v>
                </c:pt>
                <c:pt idx="12">
                  <c:v>392887043</c:v>
                </c:pt>
                <c:pt idx="13">
                  <c:v>360578001</c:v>
                </c:pt>
                <c:pt idx="14">
                  <c:v>515915901</c:v>
                </c:pt>
                <c:pt idx="15">
                  <c:v>875908455</c:v>
                </c:pt>
                <c:pt idx="16">
                  <c:v>1476075593</c:v>
                </c:pt>
                <c:pt idx="17">
                  <c:v>2564850254</c:v>
                </c:pt>
                <c:pt idx="18">
                  <c:v>5138493752</c:v>
                </c:pt>
                <c:pt idx="19">
                  <c:v>5824208164</c:v>
                </c:pt>
                <c:pt idx="20">
                  <c:v>2584419239</c:v>
                </c:pt>
                <c:pt idx="21">
                  <c:v>946749241</c:v>
                </c:pt>
                <c:pt idx="22">
                  <c:v>473256061</c:v>
                </c:pt>
                <c:pt idx="23">
                  <c:v>710466353</c:v>
                </c:pt>
                <c:pt idx="24">
                  <c:v>441856028</c:v>
                </c:pt>
                <c:pt idx="25">
                  <c:v>438769379</c:v>
                </c:pt>
                <c:pt idx="26">
                  <c:v>647339028</c:v>
                </c:pt>
                <c:pt idx="27">
                  <c:v>884583155</c:v>
                </c:pt>
                <c:pt idx="28">
                  <c:v>1729494397</c:v>
                </c:pt>
                <c:pt idx="29">
                  <c:v>2676151777</c:v>
                </c:pt>
                <c:pt idx="30">
                  <c:v>5882317756</c:v>
                </c:pt>
                <c:pt idx="31">
                  <c:v>6552115285</c:v>
                </c:pt>
                <c:pt idx="32">
                  <c:v>3000126625</c:v>
                </c:pt>
                <c:pt idx="33">
                  <c:v>1172353982</c:v>
                </c:pt>
                <c:pt idx="34">
                  <c:v>552867564</c:v>
                </c:pt>
                <c:pt idx="35">
                  <c:v>610678340</c:v>
                </c:pt>
                <c:pt idx="36">
                  <c:v>529330668</c:v>
                </c:pt>
                <c:pt idx="37">
                  <c:v>503480826</c:v>
                </c:pt>
                <c:pt idx="38">
                  <c:v>675467602</c:v>
                </c:pt>
                <c:pt idx="39">
                  <c:v>1243470970</c:v>
                </c:pt>
                <c:pt idx="40">
                  <c:v>1858098682</c:v>
                </c:pt>
                <c:pt idx="41">
                  <c:v>3640275087</c:v>
                </c:pt>
                <c:pt idx="42">
                  <c:v>6666766323</c:v>
                </c:pt>
                <c:pt idx="43">
                  <c:v>7086538105</c:v>
                </c:pt>
                <c:pt idx="44">
                  <c:v>3215744763</c:v>
                </c:pt>
                <c:pt idx="45">
                  <c:v>1390350453</c:v>
                </c:pt>
                <c:pt idx="46">
                  <c:v>620958222</c:v>
                </c:pt>
                <c:pt idx="47">
                  <c:v>681553609</c:v>
                </c:pt>
                <c:pt idx="48">
                  <c:v>618464165</c:v>
                </c:pt>
                <c:pt idx="49">
                  <c:v>528007961</c:v>
                </c:pt>
                <c:pt idx="50">
                  <c:v>787148459</c:v>
                </c:pt>
                <c:pt idx="51">
                  <c:v>1313997401</c:v>
                </c:pt>
                <c:pt idx="52">
                  <c:v>2414981001</c:v>
                </c:pt>
                <c:pt idx="53">
                  <c:v>3797479716</c:v>
                </c:pt>
                <c:pt idx="54">
                  <c:v>7546528379</c:v>
                </c:pt>
                <c:pt idx="55">
                  <c:v>7945964838</c:v>
                </c:pt>
                <c:pt idx="56">
                  <c:v>3750047605</c:v>
                </c:pt>
                <c:pt idx="57">
                  <c:v>1546133091</c:v>
                </c:pt>
                <c:pt idx="58">
                  <c:v>688682409</c:v>
                </c:pt>
                <c:pt idx="59">
                  <c:v>756236735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72080"/>
        <c:axId val="218972640"/>
      </c:lineChart>
      <c:lineChart>
        <c:grouping val="standar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17.'!$C$6:$C$65</c:f>
              <c:numCache>
                <c:formatCode>#,##0</c:formatCode>
                <c:ptCount val="60"/>
                <c:pt idx="0">
                  <c:v>21105160</c:v>
                </c:pt>
                <c:pt idx="1">
                  <c:v>22638759</c:v>
                </c:pt>
                <c:pt idx="2">
                  <c:v>25653427</c:v>
                </c:pt>
                <c:pt idx="3">
                  <c:v>25247146</c:v>
                </c:pt>
                <c:pt idx="4">
                  <c:v>26446219</c:v>
                </c:pt>
                <c:pt idx="5">
                  <c:v>26138773</c:v>
                </c:pt>
                <c:pt idx="6">
                  <c:v>26594135</c:v>
                </c:pt>
                <c:pt idx="7">
                  <c:v>25540916</c:v>
                </c:pt>
                <c:pt idx="8">
                  <c:v>26309622</c:v>
                </c:pt>
                <c:pt idx="9">
                  <c:v>27198013</c:v>
                </c:pt>
                <c:pt idx="10">
                  <c:v>25327570</c:v>
                </c:pt>
                <c:pt idx="11">
                  <c:v>27968199</c:v>
                </c:pt>
                <c:pt idx="12">
                  <c:v>24033598</c:v>
                </c:pt>
                <c:pt idx="13">
                  <c:v>23481612</c:v>
                </c:pt>
                <c:pt idx="14">
                  <c:v>26923141</c:v>
                </c:pt>
                <c:pt idx="15">
                  <c:v>27010367</c:v>
                </c:pt>
                <c:pt idx="16">
                  <c:v>28181293</c:v>
                </c:pt>
                <c:pt idx="17">
                  <c:v>27877232</c:v>
                </c:pt>
                <c:pt idx="18">
                  <c:v>29076788</c:v>
                </c:pt>
                <c:pt idx="19">
                  <c:v>27080144</c:v>
                </c:pt>
                <c:pt idx="20">
                  <c:v>27918903</c:v>
                </c:pt>
                <c:pt idx="21">
                  <c:v>28360874</c:v>
                </c:pt>
                <c:pt idx="22">
                  <c:v>27451478</c:v>
                </c:pt>
                <c:pt idx="23">
                  <c:v>29030150</c:v>
                </c:pt>
                <c:pt idx="24">
                  <c:v>25354930</c:v>
                </c:pt>
                <c:pt idx="25">
                  <c:v>25984269</c:v>
                </c:pt>
                <c:pt idx="26">
                  <c:v>27741915</c:v>
                </c:pt>
                <c:pt idx="27">
                  <c:v>28451878</c:v>
                </c:pt>
                <c:pt idx="28">
                  <c:v>29235986</c:v>
                </c:pt>
                <c:pt idx="29">
                  <c:v>29169465</c:v>
                </c:pt>
                <c:pt idx="30">
                  <c:v>29838003</c:v>
                </c:pt>
                <c:pt idx="31">
                  <c:v>29222735</c:v>
                </c:pt>
                <c:pt idx="32">
                  <c:v>29561725</c:v>
                </c:pt>
                <c:pt idx="33">
                  <c:v>30124700</c:v>
                </c:pt>
                <c:pt idx="34">
                  <c:v>28590458</c:v>
                </c:pt>
                <c:pt idx="35">
                  <c:v>31687217</c:v>
                </c:pt>
                <c:pt idx="36">
                  <c:v>27031654</c:v>
                </c:pt>
                <c:pt idx="37">
                  <c:v>27132868</c:v>
                </c:pt>
                <c:pt idx="38">
                  <c:v>31211278</c:v>
                </c:pt>
                <c:pt idx="39">
                  <c:v>29989093</c:v>
                </c:pt>
                <c:pt idx="40">
                  <c:v>32111763</c:v>
                </c:pt>
                <c:pt idx="41">
                  <c:v>31962920</c:v>
                </c:pt>
                <c:pt idx="42">
                  <c:v>32128077</c:v>
                </c:pt>
                <c:pt idx="43">
                  <c:v>31563814</c:v>
                </c:pt>
                <c:pt idx="44">
                  <c:v>31422404</c:v>
                </c:pt>
                <c:pt idx="45">
                  <c:v>32695834</c:v>
                </c:pt>
                <c:pt idx="46">
                  <c:v>31145542</c:v>
                </c:pt>
                <c:pt idx="47">
                  <c:v>33914176</c:v>
                </c:pt>
                <c:pt idx="48">
                  <c:v>30016281</c:v>
                </c:pt>
                <c:pt idx="49">
                  <c:v>28519502</c:v>
                </c:pt>
                <c:pt idx="50">
                  <c:v>33668907</c:v>
                </c:pt>
                <c:pt idx="51">
                  <c:v>32870713</c:v>
                </c:pt>
                <c:pt idx="52">
                  <c:v>34919367</c:v>
                </c:pt>
                <c:pt idx="53">
                  <c:v>34187116</c:v>
                </c:pt>
                <c:pt idx="54">
                  <c:v>35164450</c:v>
                </c:pt>
                <c:pt idx="55">
                  <c:v>35035113</c:v>
                </c:pt>
                <c:pt idx="56">
                  <c:v>34761791</c:v>
                </c:pt>
                <c:pt idx="57">
                  <c:v>36168035</c:v>
                </c:pt>
                <c:pt idx="58">
                  <c:v>34719112</c:v>
                </c:pt>
                <c:pt idx="59">
                  <c:v>36796987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17.'!$E$5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17.'!$E$6:$E$65</c:f>
              <c:numCache>
                <c:formatCode>#,##0</c:formatCode>
                <c:ptCount val="60"/>
                <c:pt idx="0">
                  <c:v>545890</c:v>
                </c:pt>
                <c:pt idx="1">
                  <c:v>498058</c:v>
                </c:pt>
                <c:pt idx="2">
                  <c:v>675220</c:v>
                </c:pt>
                <c:pt idx="3">
                  <c:v>1288256</c:v>
                </c:pt>
                <c:pt idx="4">
                  <c:v>1813205</c:v>
                </c:pt>
                <c:pt idx="5">
                  <c:v>3326519</c:v>
                </c:pt>
                <c:pt idx="6">
                  <c:v>6461926</c:v>
                </c:pt>
                <c:pt idx="7">
                  <c:v>7675728</c:v>
                </c:pt>
                <c:pt idx="8">
                  <c:v>3333663</c:v>
                </c:pt>
                <c:pt idx="9">
                  <c:v>1437117</c:v>
                </c:pt>
                <c:pt idx="10">
                  <c:v>692066</c:v>
                </c:pt>
                <c:pt idx="11">
                  <c:v>746553</c:v>
                </c:pt>
                <c:pt idx="12">
                  <c:v>644157</c:v>
                </c:pt>
                <c:pt idx="13">
                  <c:v>574575</c:v>
                </c:pt>
                <c:pt idx="14">
                  <c:v>804642</c:v>
                </c:pt>
                <c:pt idx="15">
                  <c:v>1402449</c:v>
                </c:pt>
                <c:pt idx="16">
                  <c:v>2245953</c:v>
                </c:pt>
                <c:pt idx="17">
                  <c:v>3772693</c:v>
                </c:pt>
                <c:pt idx="18">
                  <c:v>7740391</c:v>
                </c:pt>
                <c:pt idx="19">
                  <c:v>8751328</c:v>
                </c:pt>
                <c:pt idx="20">
                  <c:v>3930767</c:v>
                </c:pt>
                <c:pt idx="21">
                  <c:v>1561580</c:v>
                </c:pt>
                <c:pt idx="22">
                  <c:v>826681</c:v>
                </c:pt>
                <c:pt idx="23">
                  <c:v>1844035</c:v>
                </c:pt>
                <c:pt idx="24">
                  <c:v>746468</c:v>
                </c:pt>
                <c:pt idx="25">
                  <c:v>731552</c:v>
                </c:pt>
                <c:pt idx="26">
                  <c:v>1056604</c:v>
                </c:pt>
                <c:pt idx="27">
                  <c:v>1482053</c:v>
                </c:pt>
                <c:pt idx="28">
                  <c:v>2695100</c:v>
                </c:pt>
                <c:pt idx="29">
                  <c:v>4120198</c:v>
                </c:pt>
                <c:pt idx="30">
                  <c:v>9199249</c:v>
                </c:pt>
                <c:pt idx="31">
                  <c:v>10174399</c:v>
                </c:pt>
                <c:pt idx="32">
                  <c:v>4783169</c:v>
                </c:pt>
                <c:pt idx="33">
                  <c:v>2012434</c:v>
                </c:pt>
                <c:pt idx="34">
                  <c:v>997906</c:v>
                </c:pt>
                <c:pt idx="35">
                  <c:v>1069371</c:v>
                </c:pt>
                <c:pt idx="36">
                  <c:v>866399</c:v>
                </c:pt>
                <c:pt idx="37">
                  <c:v>832435</c:v>
                </c:pt>
                <c:pt idx="38">
                  <c:v>1117586</c:v>
                </c:pt>
                <c:pt idx="39">
                  <c:v>2140454</c:v>
                </c:pt>
                <c:pt idx="40">
                  <c:v>3061490</c:v>
                </c:pt>
                <c:pt idx="41">
                  <c:v>5790704</c:v>
                </c:pt>
                <c:pt idx="42">
                  <c:v>11079910</c:v>
                </c:pt>
                <c:pt idx="43">
                  <c:v>11759799</c:v>
                </c:pt>
                <c:pt idx="44">
                  <c:v>5476736</c:v>
                </c:pt>
                <c:pt idx="45">
                  <c:v>2506280</c:v>
                </c:pt>
                <c:pt idx="46">
                  <c:v>1162038</c:v>
                </c:pt>
                <c:pt idx="47">
                  <c:v>1255871</c:v>
                </c:pt>
                <c:pt idx="48">
                  <c:v>1083797</c:v>
                </c:pt>
                <c:pt idx="49">
                  <c:v>922794</c:v>
                </c:pt>
                <c:pt idx="50">
                  <c:v>1389896</c:v>
                </c:pt>
                <c:pt idx="51">
                  <c:v>2445084</c:v>
                </c:pt>
                <c:pt idx="52">
                  <c:v>4151513</c:v>
                </c:pt>
                <c:pt idx="53">
                  <c:v>6522250</c:v>
                </c:pt>
                <c:pt idx="54">
                  <c:v>13057349</c:v>
                </c:pt>
                <c:pt idx="55">
                  <c:v>13698383</c:v>
                </c:pt>
                <c:pt idx="56">
                  <c:v>6731803</c:v>
                </c:pt>
                <c:pt idx="57">
                  <c:v>2992073</c:v>
                </c:pt>
                <c:pt idx="58">
                  <c:v>1415383</c:v>
                </c:pt>
                <c:pt idx="59">
                  <c:v>1533187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73760"/>
        <c:axId val="218973200"/>
      </c:lineChart>
      <c:dateAx>
        <c:axId val="21897208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972640"/>
        <c:crosses val="autoZero"/>
        <c:auto val="1"/>
        <c:lblOffset val="100"/>
        <c:baseTimeUnit val="months"/>
        <c:majorUnit val="2"/>
        <c:majorTimeUnit val="months"/>
      </c:dateAx>
      <c:valAx>
        <c:axId val="2189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972080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897320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897376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897376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89732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18.'!$D$6:$D$17</c:f>
              <c:numCache>
                <c:formatCode>#,##0</c:formatCode>
                <c:ptCount val="12"/>
                <c:pt idx="0">
                  <c:v>9641697415</c:v>
                </c:pt>
                <c:pt idx="1">
                  <c:v>9087140109</c:v>
                </c:pt>
                <c:pt idx="2">
                  <c:v>10739314873</c:v>
                </c:pt>
                <c:pt idx="3">
                  <c:v>10687561487</c:v>
                </c:pt>
                <c:pt idx="4">
                  <c:v>11050797546</c:v>
                </c:pt>
                <c:pt idx="5">
                  <c:v>10899993888</c:v>
                </c:pt>
                <c:pt idx="6">
                  <c:v>11366830020</c:v>
                </c:pt>
                <c:pt idx="7">
                  <c:v>11447236744</c:v>
                </c:pt>
                <c:pt idx="8">
                  <c:v>11321833816</c:v>
                </c:pt>
                <c:pt idx="9">
                  <c:v>11835902025</c:v>
                </c:pt>
                <c:pt idx="10">
                  <c:v>11475144690</c:v>
                </c:pt>
                <c:pt idx="11">
                  <c:v>12250899689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18.'!$F$5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18.'!$F$6:$F$17</c:f>
              <c:numCache>
                <c:formatCode>#,##0</c:formatCode>
                <c:ptCount val="12"/>
                <c:pt idx="0">
                  <c:v>1069052794</c:v>
                </c:pt>
                <c:pt idx="1">
                  <c:v>1029918973</c:v>
                </c:pt>
                <c:pt idx="2">
                  <c:v>1261658596</c:v>
                </c:pt>
                <c:pt idx="3">
                  <c:v>1394028817</c:v>
                </c:pt>
                <c:pt idx="4">
                  <c:v>1662793346</c:v>
                </c:pt>
                <c:pt idx="5">
                  <c:v>1694672825</c:v>
                </c:pt>
                <c:pt idx="6">
                  <c:v>1818114007</c:v>
                </c:pt>
                <c:pt idx="7">
                  <c:v>1710538988</c:v>
                </c:pt>
                <c:pt idx="8">
                  <c:v>1513666448</c:v>
                </c:pt>
                <c:pt idx="9">
                  <c:v>1505770642</c:v>
                </c:pt>
                <c:pt idx="10">
                  <c:v>1398944638</c:v>
                </c:pt>
                <c:pt idx="11">
                  <c:v>1469461749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84016"/>
        <c:axId val="219684576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18.'!$C$6:$C$17</c:f>
              <c:numCache>
                <c:formatCode>#,##0</c:formatCode>
                <c:ptCount val="12"/>
                <c:pt idx="0">
                  <c:v>28699181</c:v>
                </c:pt>
                <c:pt idx="1">
                  <c:v>27235753</c:v>
                </c:pt>
                <c:pt idx="2">
                  <c:v>32108822</c:v>
                </c:pt>
                <c:pt idx="3">
                  <c:v>31166190</c:v>
                </c:pt>
                <c:pt idx="4">
                  <c:v>32926527</c:v>
                </c:pt>
                <c:pt idx="5">
                  <c:v>32254880</c:v>
                </c:pt>
                <c:pt idx="6">
                  <c:v>33283217</c:v>
                </c:pt>
                <c:pt idx="7">
                  <c:v>33348507</c:v>
                </c:pt>
                <c:pt idx="8">
                  <c:v>33035476</c:v>
                </c:pt>
                <c:pt idx="9">
                  <c:v>34394770</c:v>
                </c:pt>
                <c:pt idx="10">
                  <c:v>33073060</c:v>
                </c:pt>
                <c:pt idx="11">
                  <c:v>35157931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18.'!$E$5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18.'!$E$6:$E$17</c:f>
              <c:numCache>
                <c:formatCode>#,##0</c:formatCode>
                <c:ptCount val="12"/>
                <c:pt idx="0">
                  <c:v>1317100</c:v>
                </c:pt>
                <c:pt idx="1">
                  <c:v>1283749</c:v>
                </c:pt>
                <c:pt idx="2">
                  <c:v>1560085</c:v>
                </c:pt>
                <c:pt idx="3">
                  <c:v>1704523</c:v>
                </c:pt>
                <c:pt idx="4">
                  <c:v>1992840</c:v>
                </c:pt>
                <c:pt idx="5">
                  <c:v>1932236</c:v>
                </c:pt>
                <c:pt idx="6">
                  <c:v>1881233</c:v>
                </c:pt>
                <c:pt idx="7">
                  <c:v>1686606</c:v>
                </c:pt>
                <c:pt idx="8">
                  <c:v>1726315</c:v>
                </c:pt>
                <c:pt idx="9">
                  <c:v>1773265</c:v>
                </c:pt>
                <c:pt idx="10">
                  <c:v>1646052</c:v>
                </c:pt>
                <c:pt idx="11">
                  <c:v>1639056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85696"/>
        <c:axId val="219685136"/>
      </c:lineChart>
      <c:dateAx>
        <c:axId val="21968401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684576"/>
        <c:crosses val="autoZero"/>
        <c:auto val="1"/>
        <c:lblOffset val="100"/>
        <c:baseTimeUnit val="months"/>
      </c:dateAx>
      <c:valAx>
        <c:axId val="21968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68401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96851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685696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968569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96851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6793619483578899"/>
          <c:w val="0.78644071613407873"/>
          <c:h val="0.11128018636523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19.'!$D$6:$D$17</c:f>
              <c:numCache>
                <c:formatCode>#,##0</c:formatCode>
                <c:ptCount val="12"/>
                <c:pt idx="0">
                  <c:v>569616438</c:v>
                </c:pt>
                <c:pt idx="1">
                  <c:v>478540442</c:v>
                </c:pt>
                <c:pt idx="2">
                  <c:v>716475347</c:v>
                </c:pt>
                <c:pt idx="3">
                  <c:v>1215862663</c:v>
                </c:pt>
                <c:pt idx="4">
                  <c:v>2276197382</c:v>
                </c:pt>
                <c:pt idx="5">
                  <c:v>3617879440</c:v>
                </c:pt>
                <c:pt idx="6">
                  <c:v>7279028138</c:v>
                </c:pt>
                <c:pt idx="7">
                  <c:v>7659494347</c:v>
                </c:pt>
                <c:pt idx="8">
                  <c:v>3576529332</c:v>
                </c:pt>
                <c:pt idx="9">
                  <c:v>1437082309</c:v>
                </c:pt>
                <c:pt idx="10">
                  <c:v>626189828</c:v>
                </c:pt>
                <c:pt idx="11">
                  <c:v>701031710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19.'!$F$6:$F$17</c:f>
              <c:numCache>
                <c:formatCode>#,##0</c:formatCode>
                <c:ptCount val="12"/>
                <c:pt idx="0">
                  <c:v>48847727</c:v>
                </c:pt>
                <c:pt idx="1">
                  <c:v>49467519</c:v>
                </c:pt>
                <c:pt idx="2">
                  <c:v>70673112</c:v>
                </c:pt>
                <c:pt idx="3">
                  <c:v>98134738</c:v>
                </c:pt>
                <c:pt idx="4">
                  <c:v>138783619</c:v>
                </c:pt>
                <c:pt idx="5">
                  <c:v>179600276</c:v>
                </c:pt>
                <c:pt idx="6">
                  <c:v>267500241</c:v>
                </c:pt>
                <c:pt idx="7">
                  <c:v>286470491</c:v>
                </c:pt>
                <c:pt idx="8">
                  <c:v>173518273</c:v>
                </c:pt>
                <c:pt idx="9">
                  <c:v>109050782</c:v>
                </c:pt>
                <c:pt idx="10">
                  <c:v>62492581</c:v>
                </c:pt>
                <c:pt idx="11">
                  <c:v>55205025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90176"/>
        <c:axId val="219690736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19.'!$C$6:$C$17</c:f>
              <c:numCache>
                <c:formatCode>#,##0</c:formatCode>
                <c:ptCount val="12"/>
                <c:pt idx="0">
                  <c:v>993141</c:v>
                </c:pt>
                <c:pt idx="1">
                  <c:v>830640</c:v>
                </c:pt>
                <c:pt idx="2">
                  <c:v>1269526</c:v>
                </c:pt>
                <c:pt idx="3">
                  <c:v>2287051</c:v>
                </c:pt>
                <c:pt idx="4">
                  <c:v>3948424</c:v>
                </c:pt>
                <c:pt idx="5">
                  <c:v>6277422</c:v>
                </c:pt>
                <c:pt idx="6">
                  <c:v>12709134</c:v>
                </c:pt>
                <c:pt idx="7">
                  <c:v>13345266</c:v>
                </c:pt>
                <c:pt idx="8">
                  <c:v>6486477</c:v>
                </c:pt>
                <c:pt idx="9">
                  <c:v>2815592</c:v>
                </c:pt>
                <c:pt idx="10">
                  <c:v>1292959</c:v>
                </c:pt>
                <c:pt idx="11">
                  <c:v>1424897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19.'!$E$6:$E$17</c:f>
              <c:numCache>
                <c:formatCode>#,##0</c:formatCode>
                <c:ptCount val="12"/>
                <c:pt idx="0">
                  <c:v>90656</c:v>
                </c:pt>
                <c:pt idx="1">
                  <c:v>92154</c:v>
                </c:pt>
                <c:pt idx="2">
                  <c:v>120370</c:v>
                </c:pt>
                <c:pt idx="3">
                  <c:v>158033</c:v>
                </c:pt>
                <c:pt idx="4">
                  <c:v>203089</c:v>
                </c:pt>
                <c:pt idx="5">
                  <c:v>244828</c:v>
                </c:pt>
                <c:pt idx="6">
                  <c:v>348215</c:v>
                </c:pt>
                <c:pt idx="7">
                  <c:v>353117</c:v>
                </c:pt>
                <c:pt idx="8">
                  <c:v>245326</c:v>
                </c:pt>
                <c:pt idx="9">
                  <c:v>176481</c:v>
                </c:pt>
                <c:pt idx="10">
                  <c:v>122424</c:v>
                </c:pt>
                <c:pt idx="11">
                  <c:v>108290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99968"/>
        <c:axId val="219691296"/>
      </c:lineChart>
      <c:dateAx>
        <c:axId val="21969017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690736"/>
        <c:crosses val="autoZero"/>
        <c:auto val="1"/>
        <c:lblOffset val="100"/>
        <c:baseTimeUnit val="months"/>
      </c:dateAx>
      <c:valAx>
        <c:axId val="21969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69017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96912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49996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94999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96912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63542</c:v>
                </c:pt>
                <c:pt idx="1">
                  <c:v>63063</c:v>
                </c:pt>
                <c:pt idx="2">
                  <c:v>62939</c:v>
                </c:pt>
                <c:pt idx="3">
                  <c:v>62161</c:v>
                </c:pt>
                <c:pt idx="4">
                  <c:v>61536</c:v>
                </c:pt>
                <c:pt idx="5">
                  <c:v>59620</c:v>
                </c:pt>
                <c:pt idx="6">
                  <c:v>58973</c:v>
                </c:pt>
                <c:pt idx="7">
                  <c:v>58207</c:v>
                </c:pt>
                <c:pt idx="8">
                  <c:v>57691</c:v>
                </c:pt>
                <c:pt idx="9">
                  <c:v>57190</c:v>
                </c:pt>
                <c:pt idx="10">
                  <c:v>57207</c:v>
                </c:pt>
                <c:pt idx="11">
                  <c:v>45135</c:v>
                </c:pt>
              </c:numCache>
            </c:numRef>
          </c:val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</c:ser>
        <c:ser>
          <c:idx val="2"/>
          <c:order val="2"/>
          <c:tx>
            <c:strRef>
              <c:f>'Slika 2.'!$E$5</c:f>
              <c:strCache>
                <c:ptCount val="1"/>
                <c:pt idx="0">
                  <c:v>Beskontaktni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2.'!$E$6:$E$17</c:f>
              <c:numCache>
                <c:formatCode>#,##0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22</c:v>
                </c:pt>
                <c:pt idx="3">
                  <c:v>31</c:v>
                </c:pt>
                <c:pt idx="4">
                  <c:v>51</c:v>
                </c:pt>
                <c:pt idx="5">
                  <c:v>56</c:v>
                </c:pt>
                <c:pt idx="6">
                  <c:v>71</c:v>
                </c:pt>
                <c:pt idx="7">
                  <c:v>91</c:v>
                </c:pt>
                <c:pt idx="8">
                  <c:v>204</c:v>
                </c:pt>
                <c:pt idx="9">
                  <c:v>455</c:v>
                </c:pt>
                <c:pt idx="10">
                  <c:v>652</c:v>
                </c:pt>
                <c:pt idx="11">
                  <c:v>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15704096"/>
        <c:axId val="215704656"/>
      </c:barChart>
      <c:catAx>
        <c:axId val="21570409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5704656"/>
        <c:crosses val="autoZero"/>
        <c:auto val="0"/>
        <c:lblAlgn val="ctr"/>
        <c:lblOffset val="100"/>
        <c:noMultiLvlLbl val="0"/>
      </c:catAx>
      <c:valAx>
        <c:axId val="215704656"/>
        <c:scaling>
          <c:orientation val="minMax"/>
          <c:max val="7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570409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1662905767997E-2"/>
          <c:y val="3.3523805501455659E-2"/>
          <c:w val="0.87959308560188409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20.'!$E$5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20.'!$E$6:$E$65</c:f>
              <c:numCache>
                <c:formatCode>#,##0</c:formatCode>
                <c:ptCount val="60"/>
                <c:pt idx="0">
                  <c:v>5687247363</c:v>
                </c:pt>
                <c:pt idx="1">
                  <c:v>6870063020</c:v>
                </c:pt>
                <c:pt idx="2">
                  <c:v>7674667102</c:v>
                </c:pt>
                <c:pt idx="3">
                  <c:v>7682026915</c:v>
                </c:pt>
                <c:pt idx="4">
                  <c:v>7858147469</c:v>
                </c:pt>
                <c:pt idx="5">
                  <c:v>7875143949</c:v>
                </c:pt>
                <c:pt idx="6">
                  <c:v>8145109619</c:v>
                </c:pt>
                <c:pt idx="7">
                  <c:v>7638237735</c:v>
                </c:pt>
                <c:pt idx="8">
                  <c:v>7957831033</c:v>
                </c:pt>
                <c:pt idx="9">
                  <c:v>8040341932</c:v>
                </c:pt>
                <c:pt idx="10">
                  <c:v>7528979185</c:v>
                </c:pt>
                <c:pt idx="11">
                  <c:v>8313079111</c:v>
                </c:pt>
                <c:pt idx="12">
                  <c:v>7064994843</c:v>
                </c:pt>
                <c:pt idx="13">
                  <c:v>6946593821</c:v>
                </c:pt>
                <c:pt idx="14">
                  <c:v>7912165174</c:v>
                </c:pt>
                <c:pt idx="15">
                  <c:v>8047410707</c:v>
                </c:pt>
                <c:pt idx="16">
                  <c:v>8177632963</c:v>
                </c:pt>
                <c:pt idx="17">
                  <c:v>8252429615</c:v>
                </c:pt>
                <c:pt idx="18">
                  <c:v>8723683467</c:v>
                </c:pt>
                <c:pt idx="19">
                  <c:v>8154008999</c:v>
                </c:pt>
                <c:pt idx="20">
                  <c:v>8324374117</c:v>
                </c:pt>
                <c:pt idx="21">
                  <c:v>8411020213</c:v>
                </c:pt>
                <c:pt idx="22">
                  <c:v>8119141285</c:v>
                </c:pt>
                <c:pt idx="23">
                  <c:v>8921936214</c:v>
                </c:pt>
                <c:pt idx="24">
                  <c:v>7274581698</c:v>
                </c:pt>
                <c:pt idx="25">
                  <c:v>7601069776</c:v>
                </c:pt>
                <c:pt idx="26">
                  <c:v>8154515803</c:v>
                </c:pt>
                <c:pt idx="27">
                  <c:v>8536006184</c:v>
                </c:pt>
                <c:pt idx="28">
                  <c:v>8622612405</c:v>
                </c:pt>
                <c:pt idx="29">
                  <c:v>8629034970</c:v>
                </c:pt>
                <c:pt idx="30">
                  <c:v>8904025504</c:v>
                </c:pt>
                <c:pt idx="31">
                  <c:v>8753008570</c:v>
                </c:pt>
                <c:pt idx="32">
                  <c:v>8709318074</c:v>
                </c:pt>
                <c:pt idx="33">
                  <c:v>8820702928</c:v>
                </c:pt>
                <c:pt idx="34">
                  <c:v>8362820758</c:v>
                </c:pt>
                <c:pt idx="35">
                  <c:v>9332637687</c:v>
                </c:pt>
                <c:pt idx="36">
                  <c:v>7591025836</c:v>
                </c:pt>
                <c:pt idx="37">
                  <c:v>7792091469</c:v>
                </c:pt>
                <c:pt idx="38">
                  <c:v>8848645928</c:v>
                </c:pt>
                <c:pt idx="39">
                  <c:v>8654763470</c:v>
                </c:pt>
                <c:pt idx="40">
                  <c:v>9126642889</c:v>
                </c:pt>
                <c:pt idx="41">
                  <c:v>9071446663</c:v>
                </c:pt>
                <c:pt idx="42">
                  <c:v>9341412109</c:v>
                </c:pt>
                <c:pt idx="43">
                  <c:v>9092498823</c:v>
                </c:pt>
                <c:pt idx="44">
                  <c:v>8934029593</c:v>
                </c:pt>
                <c:pt idx="45">
                  <c:v>9146073082</c:v>
                </c:pt>
                <c:pt idx="46">
                  <c:v>8773453563</c:v>
                </c:pt>
                <c:pt idx="47">
                  <c:v>9531190603</c:v>
                </c:pt>
                <c:pt idx="48">
                  <c:v>8168175334</c:v>
                </c:pt>
                <c:pt idx="49">
                  <c:v>7725941801</c:v>
                </c:pt>
                <c:pt idx="50">
                  <c:v>9086640838</c:v>
                </c:pt>
                <c:pt idx="51">
                  <c:v>9115284060</c:v>
                </c:pt>
                <c:pt idx="52">
                  <c:v>9527954881</c:v>
                </c:pt>
                <c:pt idx="53">
                  <c:v>9280524587</c:v>
                </c:pt>
                <c:pt idx="54">
                  <c:v>9696345600</c:v>
                </c:pt>
                <c:pt idx="55">
                  <c:v>9614295639</c:v>
                </c:pt>
                <c:pt idx="56">
                  <c:v>9431237907</c:v>
                </c:pt>
                <c:pt idx="57">
                  <c:v>9805876605</c:v>
                </c:pt>
                <c:pt idx="58">
                  <c:v>9454012098</c:v>
                </c:pt>
                <c:pt idx="59">
                  <c:v>10187270578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20.'!$F$6:$F$65</c:f>
              <c:numCache>
                <c:formatCode>#,##0</c:formatCode>
                <c:ptCount val="60"/>
                <c:pt idx="0">
                  <c:v>1898593012</c:v>
                </c:pt>
                <c:pt idx="1">
                  <c:v>1855463907</c:v>
                </c:pt>
                <c:pt idx="2">
                  <c:v>2129994976</c:v>
                </c:pt>
                <c:pt idx="3">
                  <c:v>2212621583</c:v>
                </c:pt>
                <c:pt idx="4">
                  <c:v>2289145547</c:v>
                </c:pt>
                <c:pt idx="5">
                  <c:v>2308859849</c:v>
                </c:pt>
                <c:pt idx="6">
                  <c:v>2388536724</c:v>
                </c:pt>
                <c:pt idx="7">
                  <c:v>2362083538</c:v>
                </c:pt>
                <c:pt idx="8">
                  <c:v>2372481868</c:v>
                </c:pt>
                <c:pt idx="9">
                  <c:v>2406911162</c:v>
                </c:pt>
                <c:pt idx="10">
                  <c:v>2206276195</c:v>
                </c:pt>
                <c:pt idx="11">
                  <c:v>2546865094</c:v>
                </c:pt>
                <c:pt idx="12">
                  <c:v>1929030428</c:v>
                </c:pt>
                <c:pt idx="13">
                  <c:v>1853442353</c:v>
                </c:pt>
                <c:pt idx="14">
                  <c:v>2184893592</c:v>
                </c:pt>
                <c:pt idx="15">
                  <c:v>2291375278</c:v>
                </c:pt>
                <c:pt idx="16">
                  <c:v>2365055111</c:v>
                </c:pt>
                <c:pt idx="17">
                  <c:v>2396883379</c:v>
                </c:pt>
                <c:pt idx="18">
                  <c:v>2525158845</c:v>
                </c:pt>
                <c:pt idx="19">
                  <c:v>2348138964</c:v>
                </c:pt>
                <c:pt idx="20">
                  <c:v>2388891653</c:v>
                </c:pt>
                <c:pt idx="21">
                  <c:v>2408144476</c:v>
                </c:pt>
                <c:pt idx="22">
                  <c:v>2274247405</c:v>
                </c:pt>
                <c:pt idx="23">
                  <c:v>2423770136</c:v>
                </c:pt>
                <c:pt idx="24">
                  <c:v>2043165117</c:v>
                </c:pt>
                <c:pt idx="25">
                  <c:v>1975751262</c:v>
                </c:pt>
                <c:pt idx="26">
                  <c:v>2184810922</c:v>
                </c:pt>
                <c:pt idx="27">
                  <c:v>2289803134</c:v>
                </c:pt>
                <c:pt idx="28">
                  <c:v>2332785770</c:v>
                </c:pt>
                <c:pt idx="29">
                  <c:v>2389942571</c:v>
                </c:pt>
                <c:pt idx="30">
                  <c:v>2503371795</c:v>
                </c:pt>
                <c:pt idx="31">
                  <c:v>2499535388</c:v>
                </c:pt>
                <c:pt idx="32">
                  <c:v>2442949613</c:v>
                </c:pt>
                <c:pt idx="33">
                  <c:v>2502592179</c:v>
                </c:pt>
                <c:pt idx="34">
                  <c:v>2327194409</c:v>
                </c:pt>
                <c:pt idx="35">
                  <c:v>2726346925</c:v>
                </c:pt>
                <c:pt idx="36">
                  <c:v>2190190557</c:v>
                </c:pt>
                <c:pt idx="37">
                  <c:v>2102919551</c:v>
                </c:pt>
                <c:pt idx="38">
                  <c:v>2470655643</c:v>
                </c:pt>
                <c:pt idx="39">
                  <c:v>2490413036</c:v>
                </c:pt>
                <c:pt idx="40">
                  <c:v>2647280887</c:v>
                </c:pt>
                <c:pt idx="41">
                  <c:v>2734513423</c:v>
                </c:pt>
                <c:pt idx="42">
                  <c:v>2789614122</c:v>
                </c:pt>
                <c:pt idx="43">
                  <c:v>2803821568</c:v>
                </c:pt>
                <c:pt idx="44">
                  <c:v>2794823429</c:v>
                </c:pt>
                <c:pt idx="45">
                  <c:v>2863098138</c:v>
                </c:pt>
                <c:pt idx="46">
                  <c:v>2761213299</c:v>
                </c:pt>
                <c:pt idx="47">
                  <c:v>3152876747</c:v>
                </c:pt>
                <c:pt idx="48">
                  <c:v>2542574875</c:v>
                </c:pt>
                <c:pt idx="49">
                  <c:v>2391117281</c:v>
                </c:pt>
                <c:pt idx="50">
                  <c:v>2914332631</c:v>
                </c:pt>
                <c:pt idx="51">
                  <c:v>2966306244</c:v>
                </c:pt>
                <c:pt idx="52">
                  <c:v>3185636011</c:v>
                </c:pt>
                <c:pt idx="53">
                  <c:v>3314142126</c:v>
                </c:pt>
                <c:pt idx="54">
                  <c:v>3488598427</c:v>
                </c:pt>
                <c:pt idx="55">
                  <c:v>3543480093</c:v>
                </c:pt>
                <c:pt idx="56">
                  <c:v>3404262357</c:v>
                </c:pt>
                <c:pt idx="57">
                  <c:v>3535796062</c:v>
                </c:pt>
                <c:pt idx="58">
                  <c:v>3420077230</c:v>
                </c:pt>
                <c:pt idx="59">
                  <c:v>3533090860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04448"/>
        <c:axId val="219505008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20.'!$C$6:$C$65</c:f>
              <c:numCache>
                <c:formatCode>#,##0</c:formatCode>
                <c:ptCount val="60"/>
                <c:pt idx="0">
                  <c:v>11164941</c:v>
                </c:pt>
                <c:pt idx="1">
                  <c:v>12700419</c:v>
                </c:pt>
                <c:pt idx="2">
                  <c:v>14388718</c:v>
                </c:pt>
                <c:pt idx="3">
                  <c:v>13943133</c:v>
                </c:pt>
                <c:pt idx="4">
                  <c:v>14637359</c:v>
                </c:pt>
                <c:pt idx="5">
                  <c:v>14292860</c:v>
                </c:pt>
                <c:pt idx="6">
                  <c:v>14510486</c:v>
                </c:pt>
                <c:pt idx="7">
                  <c:v>13677257</c:v>
                </c:pt>
                <c:pt idx="8">
                  <c:v>14379014</c:v>
                </c:pt>
                <c:pt idx="9">
                  <c:v>14764597</c:v>
                </c:pt>
                <c:pt idx="10">
                  <c:v>13875810</c:v>
                </c:pt>
                <c:pt idx="11">
                  <c:v>15127229</c:v>
                </c:pt>
                <c:pt idx="12">
                  <c:v>13083428</c:v>
                </c:pt>
                <c:pt idx="13">
                  <c:v>12936990</c:v>
                </c:pt>
                <c:pt idx="14">
                  <c:v>14788873</c:v>
                </c:pt>
                <c:pt idx="15">
                  <c:v>14662335</c:v>
                </c:pt>
                <c:pt idx="16">
                  <c:v>15318141</c:v>
                </c:pt>
                <c:pt idx="17">
                  <c:v>15076403</c:v>
                </c:pt>
                <c:pt idx="18">
                  <c:v>15917752</c:v>
                </c:pt>
                <c:pt idx="19">
                  <c:v>14952902</c:v>
                </c:pt>
                <c:pt idx="20">
                  <c:v>15394557</c:v>
                </c:pt>
                <c:pt idx="21">
                  <c:v>15673498</c:v>
                </c:pt>
                <c:pt idx="22">
                  <c:v>15284886</c:v>
                </c:pt>
                <c:pt idx="23">
                  <c:v>16552010</c:v>
                </c:pt>
                <c:pt idx="24">
                  <c:v>13846727</c:v>
                </c:pt>
                <c:pt idx="25">
                  <c:v>14556262</c:v>
                </c:pt>
                <c:pt idx="26">
                  <c:v>15502488</c:v>
                </c:pt>
                <c:pt idx="27">
                  <c:v>15899894</c:v>
                </c:pt>
                <c:pt idx="28">
                  <c:v>16368763</c:v>
                </c:pt>
                <c:pt idx="29">
                  <c:v>16175558</c:v>
                </c:pt>
                <c:pt idx="30">
                  <c:v>16360514</c:v>
                </c:pt>
                <c:pt idx="31">
                  <c:v>15897382</c:v>
                </c:pt>
                <c:pt idx="32">
                  <c:v>16218738</c:v>
                </c:pt>
                <c:pt idx="33">
                  <c:v>16556057</c:v>
                </c:pt>
                <c:pt idx="34">
                  <c:v>15712580</c:v>
                </c:pt>
                <c:pt idx="35">
                  <c:v>17321138</c:v>
                </c:pt>
                <c:pt idx="36">
                  <c:v>14510494</c:v>
                </c:pt>
                <c:pt idx="37">
                  <c:v>14909855</c:v>
                </c:pt>
                <c:pt idx="38">
                  <c:v>17071755</c:v>
                </c:pt>
                <c:pt idx="39">
                  <c:v>16251436</c:v>
                </c:pt>
                <c:pt idx="40">
                  <c:v>17333675</c:v>
                </c:pt>
                <c:pt idx="41">
                  <c:v>16957850</c:v>
                </c:pt>
                <c:pt idx="42">
                  <c:v>16943782</c:v>
                </c:pt>
                <c:pt idx="43">
                  <c:v>16387124</c:v>
                </c:pt>
                <c:pt idx="44">
                  <c:v>16215612</c:v>
                </c:pt>
                <c:pt idx="45">
                  <c:v>16910242</c:v>
                </c:pt>
                <c:pt idx="46">
                  <c:v>16047262</c:v>
                </c:pt>
                <c:pt idx="47">
                  <c:v>17303825</c:v>
                </c:pt>
                <c:pt idx="48">
                  <c:v>15269787</c:v>
                </c:pt>
                <c:pt idx="49">
                  <c:v>14434439</c:v>
                </c:pt>
                <c:pt idx="50">
                  <c:v>16943502</c:v>
                </c:pt>
                <c:pt idx="51">
                  <c:v>16541957</c:v>
                </c:pt>
                <c:pt idx="52">
                  <c:v>17527795</c:v>
                </c:pt>
                <c:pt idx="53">
                  <c:v>16779347</c:v>
                </c:pt>
                <c:pt idx="54">
                  <c:v>17169773</c:v>
                </c:pt>
                <c:pt idx="55">
                  <c:v>16833937</c:v>
                </c:pt>
                <c:pt idx="56">
                  <c:v>17004701</c:v>
                </c:pt>
                <c:pt idx="57">
                  <c:v>17727154</c:v>
                </c:pt>
                <c:pt idx="58">
                  <c:v>16951297</c:v>
                </c:pt>
                <c:pt idx="59">
                  <c:v>18034852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20.'!$D$5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20.'!$D$6:$D$65</c:f>
              <c:numCache>
                <c:formatCode>#,##0</c:formatCode>
                <c:ptCount val="60"/>
                <c:pt idx="0">
                  <c:v>9940219</c:v>
                </c:pt>
                <c:pt idx="1">
                  <c:v>9938340</c:v>
                </c:pt>
                <c:pt idx="2">
                  <c:v>11264709</c:v>
                </c:pt>
                <c:pt idx="3">
                  <c:v>11304013</c:v>
                </c:pt>
                <c:pt idx="4">
                  <c:v>11808860</c:v>
                </c:pt>
                <c:pt idx="5">
                  <c:v>11845913</c:v>
                </c:pt>
                <c:pt idx="6">
                  <c:v>12083649</c:v>
                </c:pt>
                <c:pt idx="7">
                  <c:v>11863659</c:v>
                </c:pt>
                <c:pt idx="8">
                  <c:v>11930608</c:v>
                </c:pt>
                <c:pt idx="9">
                  <c:v>12433416</c:v>
                </c:pt>
                <c:pt idx="10">
                  <c:v>11451760</c:v>
                </c:pt>
                <c:pt idx="11">
                  <c:v>12840970</c:v>
                </c:pt>
                <c:pt idx="12">
                  <c:v>10950170</c:v>
                </c:pt>
                <c:pt idx="13">
                  <c:v>10544622</c:v>
                </c:pt>
                <c:pt idx="14">
                  <c:v>12134268</c:v>
                </c:pt>
                <c:pt idx="15">
                  <c:v>12348032</c:v>
                </c:pt>
                <c:pt idx="16">
                  <c:v>12863152</c:v>
                </c:pt>
                <c:pt idx="17">
                  <c:v>12800829</c:v>
                </c:pt>
                <c:pt idx="18">
                  <c:v>13159036</c:v>
                </c:pt>
                <c:pt idx="19">
                  <c:v>12127242</c:v>
                </c:pt>
                <c:pt idx="20">
                  <c:v>12524346</c:v>
                </c:pt>
                <c:pt idx="21">
                  <c:v>12687376</c:v>
                </c:pt>
                <c:pt idx="22">
                  <c:v>12166592</c:v>
                </c:pt>
                <c:pt idx="23">
                  <c:v>12478140</c:v>
                </c:pt>
                <c:pt idx="24">
                  <c:v>11508203</c:v>
                </c:pt>
                <c:pt idx="25">
                  <c:v>11428007</c:v>
                </c:pt>
                <c:pt idx="26">
                  <c:v>12239427</c:v>
                </c:pt>
                <c:pt idx="27">
                  <c:v>12551984</c:v>
                </c:pt>
                <c:pt idx="28">
                  <c:v>12867223</c:v>
                </c:pt>
                <c:pt idx="29">
                  <c:v>12993907</c:v>
                </c:pt>
                <c:pt idx="30">
                  <c:v>13477489</c:v>
                </c:pt>
                <c:pt idx="31">
                  <c:v>13325353</c:v>
                </c:pt>
                <c:pt idx="32">
                  <c:v>13342987</c:v>
                </c:pt>
                <c:pt idx="33">
                  <c:v>13568643</c:v>
                </c:pt>
                <c:pt idx="34">
                  <c:v>12877878</c:v>
                </c:pt>
                <c:pt idx="35">
                  <c:v>14366079</c:v>
                </c:pt>
                <c:pt idx="36">
                  <c:v>12521160</c:v>
                </c:pt>
                <c:pt idx="37">
                  <c:v>12223013</c:v>
                </c:pt>
                <c:pt idx="38">
                  <c:v>14139523</c:v>
                </c:pt>
                <c:pt idx="39">
                  <c:v>13737657</c:v>
                </c:pt>
                <c:pt idx="40">
                  <c:v>14778088</c:v>
                </c:pt>
                <c:pt idx="41">
                  <c:v>15005070</c:v>
                </c:pt>
                <c:pt idx="42">
                  <c:v>15184295</c:v>
                </c:pt>
                <c:pt idx="43">
                  <c:v>15176690</c:v>
                </c:pt>
                <c:pt idx="44">
                  <c:v>15206792</c:v>
                </c:pt>
                <c:pt idx="45">
                  <c:v>15785592</c:v>
                </c:pt>
                <c:pt idx="46">
                  <c:v>15098280</c:v>
                </c:pt>
                <c:pt idx="47">
                  <c:v>16610351</c:v>
                </c:pt>
                <c:pt idx="48">
                  <c:v>14746494</c:v>
                </c:pt>
                <c:pt idx="49">
                  <c:v>14085063</c:v>
                </c:pt>
                <c:pt idx="50">
                  <c:v>16725405</c:v>
                </c:pt>
                <c:pt idx="51">
                  <c:v>16328756</c:v>
                </c:pt>
                <c:pt idx="52">
                  <c:v>17391572</c:v>
                </c:pt>
                <c:pt idx="53">
                  <c:v>17407769</c:v>
                </c:pt>
                <c:pt idx="54">
                  <c:v>17994677</c:v>
                </c:pt>
                <c:pt idx="55">
                  <c:v>18201176</c:v>
                </c:pt>
                <c:pt idx="56">
                  <c:v>17757090</c:v>
                </c:pt>
                <c:pt idx="57">
                  <c:v>18440881</c:v>
                </c:pt>
                <c:pt idx="58">
                  <c:v>17767815</c:v>
                </c:pt>
                <c:pt idx="59">
                  <c:v>18762135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06128"/>
        <c:axId val="219505568"/>
      </c:lineChart>
      <c:dateAx>
        <c:axId val="21950444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505008"/>
        <c:crosses val="autoZero"/>
        <c:auto val="1"/>
        <c:lblOffset val="100"/>
        <c:baseTimeUnit val="months"/>
        <c:majorUnit val="2"/>
        <c:majorTimeUnit val="months"/>
      </c:dateAx>
      <c:valAx>
        <c:axId val="21950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50444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95055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50612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950612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95055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21.'!$C$6:$C$65</c:f>
              <c:numCache>
                <c:formatCode>#,##0</c:formatCode>
                <c:ptCount val="60"/>
                <c:pt idx="0">
                  <c:v>14871451</c:v>
                </c:pt>
                <c:pt idx="1">
                  <c:v>14739071</c:v>
                </c:pt>
                <c:pt idx="2">
                  <c:v>16839831</c:v>
                </c:pt>
                <c:pt idx="3">
                  <c:v>16733166</c:v>
                </c:pt>
                <c:pt idx="4">
                  <c:v>17558536</c:v>
                </c:pt>
                <c:pt idx="5">
                  <c:v>17459927</c:v>
                </c:pt>
                <c:pt idx="6">
                  <c:v>17820402</c:v>
                </c:pt>
                <c:pt idx="7">
                  <c:v>17247940</c:v>
                </c:pt>
                <c:pt idx="8">
                  <c:v>17654301</c:v>
                </c:pt>
                <c:pt idx="9">
                  <c:v>18165622</c:v>
                </c:pt>
                <c:pt idx="10">
                  <c:v>16937869</c:v>
                </c:pt>
                <c:pt idx="11">
                  <c:v>19073897</c:v>
                </c:pt>
                <c:pt idx="12">
                  <c:v>16033872</c:v>
                </c:pt>
                <c:pt idx="13">
                  <c:v>15637641</c:v>
                </c:pt>
                <c:pt idx="14">
                  <c:v>18065168</c:v>
                </c:pt>
                <c:pt idx="15">
                  <c:v>18264523</c:v>
                </c:pt>
                <c:pt idx="16">
                  <c:v>19161347</c:v>
                </c:pt>
                <c:pt idx="17">
                  <c:v>18974934</c:v>
                </c:pt>
                <c:pt idx="18">
                  <c:v>19978753</c:v>
                </c:pt>
                <c:pt idx="19">
                  <c:v>18513003</c:v>
                </c:pt>
                <c:pt idx="20">
                  <c:v>19107101</c:v>
                </c:pt>
                <c:pt idx="21">
                  <c:v>19371983</c:v>
                </c:pt>
                <c:pt idx="22">
                  <c:v>18735336</c:v>
                </c:pt>
                <c:pt idx="23">
                  <c:v>19702648</c:v>
                </c:pt>
                <c:pt idx="24">
                  <c:v>17398064</c:v>
                </c:pt>
                <c:pt idx="25">
                  <c:v>17577786</c:v>
                </c:pt>
                <c:pt idx="26">
                  <c:v>18875299</c:v>
                </c:pt>
                <c:pt idx="27">
                  <c:v>19369964</c:v>
                </c:pt>
                <c:pt idx="28">
                  <c:v>20037862</c:v>
                </c:pt>
                <c:pt idx="29">
                  <c:v>20150390</c:v>
                </c:pt>
                <c:pt idx="30">
                  <c:v>20870879</c:v>
                </c:pt>
                <c:pt idx="31">
                  <c:v>20259924</c:v>
                </c:pt>
                <c:pt idx="32">
                  <c:v>20465635</c:v>
                </c:pt>
                <c:pt idx="33">
                  <c:v>20920878</c:v>
                </c:pt>
                <c:pt idx="34">
                  <c:v>19849686</c:v>
                </c:pt>
                <c:pt idx="35">
                  <c:v>22297704</c:v>
                </c:pt>
                <c:pt idx="36">
                  <c:v>19049740</c:v>
                </c:pt>
                <c:pt idx="37">
                  <c:v>18785910</c:v>
                </c:pt>
                <c:pt idx="38">
                  <c:v>21801248</c:v>
                </c:pt>
                <c:pt idx="39">
                  <c:v>21129812</c:v>
                </c:pt>
                <c:pt idx="40">
                  <c:v>22511452</c:v>
                </c:pt>
                <c:pt idx="41">
                  <c:v>22715590</c:v>
                </c:pt>
                <c:pt idx="42">
                  <c:v>22914007</c:v>
                </c:pt>
                <c:pt idx="43">
                  <c:v>22481726</c:v>
                </c:pt>
                <c:pt idx="44">
                  <c:v>22509349</c:v>
                </c:pt>
                <c:pt idx="45">
                  <c:v>23273782</c:v>
                </c:pt>
                <c:pt idx="46">
                  <c:v>22326676</c:v>
                </c:pt>
                <c:pt idx="47">
                  <c:v>24603928</c:v>
                </c:pt>
                <c:pt idx="48">
                  <c:v>21396290</c:v>
                </c:pt>
                <c:pt idx="49">
                  <c:v>20491901</c:v>
                </c:pt>
                <c:pt idx="50">
                  <c:v>24296065</c:v>
                </c:pt>
                <c:pt idx="51">
                  <c:v>23700086</c:v>
                </c:pt>
                <c:pt idx="52">
                  <c:v>25302064</c:v>
                </c:pt>
                <c:pt idx="53">
                  <c:v>24948705</c:v>
                </c:pt>
                <c:pt idx="54">
                  <c:v>25594455</c:v>
                </c:pt>
                <c:pt idx="55">
                  <c:v>25571707</c:v>
                </c:pt>
                <c:pt idx="56">
                  <c:v>25329990</c:v>
                </c:pt>
                <c:pt idx="57">
                  <c:v>26139693</c:v>
                </c:pt>
                <c:pt idx="58">
                  <c:v>25358722</c:v>
                </c:pt>
                <c:pt idx="59">
                  <c:v>27366263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21.'!$D$6:$D$65</c:f>
              <c:numCache>
                <c:formatCode>#,##0</c:formatCode>
                <c:ptCount val="60"/>
                <c:pt idx="0">
                  <c:v>6122086</c:v>
                </c:pt>
                <c:pt idx="1">
                  <c:v>7689350</c:v>
                </c:pt>
                <c:pt idx="2">
                  <c:v>8577210</c:v>
                </c:pt>
                <c:pt idx="3">
                  <c:v>8278356</c:v>
                </c:pt>
                <c:pt idx="4">
                  <c:v>8658382</c:v>
                </c:pt>
                <c:pt idx="5">
                  <c:v>8446138</c:v>
                </c:pt>
                <c:pt idx="6">
                  <c:v>8524916</c:v>
                </c:pt>
                <c:pt idx="7">
                  <c:v>8074290</c:v>
                </c:pt>
                <c:pt idx="8">
                  <c:v>8407342</c:v>
                </c:pt>
                <c:pt idx="9">
                  <c:v>8775240</c:v>
                </c:pt>
                <c:pt idx="10">
                  <c:v>8152890</c:v>
                </c:pt>
                <c:pt idx="11">
                  <c:v>8645332</c:v>
                </c:pt>
                <c:pt idx="12">
                  <c:v>7760139</c:v>
                </c:pt>
                <c:pt idx="13">
                  <c:v>7620981</c:v>
                </c:pt>
                <c:pt idx="14">
                  <c:v>8604490</c:v>
                </c:pt>
                <c:pt idx="15">
                  <c:v>8492174</c:v>
                </c:pt>
                <c:pt idx="16">
                  <c:v>8771142</c:v>
                </c:pt>
                <c:pt idx="17">
                  <c:v>8650546</c:v>
                </c:pt>
                <c:pt idx="18">
                  <c:v>8829062</c:v>
                </c:pt>
                <c:pt idx="19">
                  <c:v>8324437</c:v>
                </c:pt>
                <c:pt idx="20">
                  <c:v>8550717</c:v>
                </c:pt>
                <c:pt idx="21">
                  <c:v>8721223</c:v>
                </c:pt>
                <c:pt idx="22">
                  <c:v>8457174</c:v>
                </c:pt>
                <c:pt idx="23">
                  <c:v>9057084</c:v>
                </c:pt>
                <c:pt idx="24">
                  <c:v>7705887</c:v>
                </c:pt>
                <c:pt idx="25">
                  <c:v>8146928</c:v>
                </c:pt>
                <c:pt idx="26">
                  <c:v>8593920</c:v>
                </c:pt>
                <c:pt idx="27">
                  <c:v>8804418</c:v>
                </c:pt>
                <c:pt idx="28">
                  <c:v>8919523</c:v>
                </c:pt>
                <c:pt idx="29">
                  <c:v>8741649</c:v>
                </c:pt>
                <c:pt idx="30">
                  <c:v>8683541</c:v>
                </c:pt>
                <c:pt idx="31">
                  <c:v>8691419</c:v>
                </c:pt>
                <c:pt idx="32">
                  <c:v>8807988</c:v>
                </c:pt>
                <c:pt idx="33">
                  <c:v>8907964</c:v>
                </c:pt>
                <c:pt idx="34">
                  <c:v>8457454</c:v>
                </c:pt>
                <c:pt idx="35">
                  <c:v>9100521</c:v>
                </c:pt>
                <c:pt idx="36">
                  <c:v>7716439</c:v>
                </c:pt>
                <c:pt idx="37">
                  <c:v>8081647</c:v>
                </c:pt>
                <c:pt idx="38">
                  <c:v>9107151</c:v>
                </c:pt>
                <c:pt idx="39">
                  <c:v>8571202</c:v>
                </c:pt>
                <c:pt idx="40">
                  <c:v>9294160</c:v>
                </c:pt>
                <c:pt idx="41">
                  <c:v>8951156</c:v>
                </c:pt>
                <c:pt idx="42">
                  <c:v>8905597</c:v>
                </c:pt>
                <c:pt idx="43">
                  <c:v>8794295</c:v>
                </c:pt>
                <c:pt idx="44">
                  <c:v>8620457</c:v>
                </c:pt>
                <c:pt idx="45">
                  <c:v>9107770</c:v>
                </c:pt>
                <c:pt idx="46">
                  <c:v>8521273</c:v>
                </c:pt>
                <c:pt idx="47">
                  <c:v>9011798</c:v>
                </c:pt>
                <c:pt idx="48">
                  <c:v>8314259</c:v>
                </c:pt>
                <c:pt idx="49">
                  <c:v>7749190</c:v>
                </c:pt>
                <c:pt idx="50">
                  <c:v>9056018</c:v>
                </c:pt>
                <c:pt idx="51">
                  <c:v>8856107</c:v>
                </c:pt>
                <c:pt idx="52">
                  <c:v>9282489</c:v>
                </c:pt>
                <c:pt idx="53">
                  <c:v>8910680</c:v>
                </c:pt>
                <c:pt idx="54">
                  <c:v>9224908</c:v>
                </c:pt>
                <c:pt idx="55">
                  <c:v>9136840</c:v>
                </c:pt>
                <c:pt idx="56">
                  <c:v>9093823</c:v>
                </c:pt>
                <c:pt idx="57">
                  <c:v>9657377</c:v>
                </c:pt>
                <c:pt idx="58">
                  <c:v>9011008</c:v>
                </c:pt>
                <c:pt idx="59">
                  <c:v>9079602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21.'!$E$6:$E$65</c:f>
              <c:numCache>
                <c:formatCode>#,##0</c:formatCode>
                <c:ptCount val="60"/>
                <c:pt idx="0">
                  <c:v>111623</c:v>
                </c:pt>
                <c:pt idx="1">
                  <c:v>210338</c:v>
                </c:pt>
                <c:pt idx="2">
                  <c:v>236386</c:v>
                </c:pt>
                <c:pt idx="3">
                  <c:v>235624</c:v>
                </c:pt>
                <c:pt idx="4">
                  <c:v>229301</c:v>
                </c:pt>
                <c:pt idx="5">
                  <c:v>232708</c:v>
                </c:pt>
                <c:pt idx="6">
                  <c:v>248817</c:v>
                </c:pt>
                <c:pt idx="7">
                  <c:v>218686</c:v>
                </c:pt>
                <c:pt idx="8">
                  <c:v>247979</c:v>
                </c:pt>
                <c:pt idx="9">
                  <c:v>257151</c:v>
                </c:pt>
                <c:pt idx="10">
                  <c:v>236811</c:v>
                </c:pt>
                <c:pt idx="11">
                  <c:v>248970</c:v>
                </c:pt>
                <c:pt idx="12">
                  <c:v>239587</c:v>
                </c:pt>
                <c:pt idx="13">
                  <c:v>222990</c:v>
                </c:pt>
                <c:pt idx="14">
                  <c:v>253483</c:v>
                </c:pt>
                <c:pt idx="15">
                  <c:v>253670</c:v>
                </c:pt>
                <c:pt idx="16">
                  <c:v>248804</c:v>
                </c:pt>
                <c:pt idx="17">
                  <c:v>251752</c:v>
                </c:pt>
                <c:pt idx="18">
                  <c:v>268973</c:v>
                </c:pt>
                <c:pt idx="19">
                  <c:v>242704</c:v>
                </c:pt>
                <c:pt idx="20">
                  <c:v>261085</c:v>
                </c:pt>
                <c:pt idx="21">
                  <c:v>267668</c:v>
                </c:pt>
                <c:pt idx="22">
                  <c:v>258968</c:v>
                </c:pt>
                <c:pt idx="23">
                  <c:v>270418</c:v>
                </c:pt>
                <c:pt idx="24">
                  <c:v>250979</c:v>
                </c:pt>
                <c:pt idx="25">
                  <c:v>259555</c:v>
                </c:pt>
                <c:pt idx="26">
                  <c:v>272696</c:v>
                </c:pt>
                <c:pt idx="27">
                  <c:v>277496</c:v>
                </c:pt>
                <c:pt idx="28">
                  <c:v>278601</c:v>
                </c:pt>
                <c:pt idx="29">
                  <c:v>277426</c:v>
                </c:pt>
                <c:pt idx="30">
                  <c:v>283583</c:v>
                </c:pt>
                <c:pt idx="31">
                  <c:v>271392</c:v>
                </c:pt>
                <c:pt idx="32">
                  <c:v>288102</c:v>
                </c:pt>
                <c:pt idx="33">
                  <c:v>295858</c:v>
                </c:pt>
                <c:pt idx="34">
                  <c:v>283318</c:v>
                </c:pt>
                <c:pt idx="35">
                  <c:v>288992</c:v>
                </c:pt>
                <c:pt idx="36">
                  <c:v>265475</c:v>
                </c:pt>
                <c:pt idx="37">
                  <c:v>265311</c:v>
                </c:pt>
                <c:pt idx="38">
                  <c:v>302879</c:v>
                </c:pt>
                <c:pt idx="39">
                  <c:v>288079</c:v>
                </c:pt>
                <c:pt idx="40">
                  <c:v>306151</c:v>
                </c:pt>
                <c:pt idx="41">
                  <c:v>296174</c:v>
                </c:pt>
                <c:pt idx="42">
                  <c:v>308473</c:v>
                </c:pt>
                <c:pt idx="43">
                  <c:v>287793</c:v>
                </c:pt>
                <c:pt idx="44">
                  <c:v>292598</c:v>
                </c:pt>
                <c:pt idx="45">
                  <c:v>314282</c:v>
                </c:pt>
                <c:pt idx="46">
                  <c:v>297593</c:v>
                </c:pt>
                <c:pt idx="47">
                  <c:v>298450</c:v>
                </c:pt>
                <c:pt idx="48">
                  <c:v>305732</c:v>
                </c:pt>
                <c:pt idx="49">
                  <c:v>278411</c:v>
                </c:pt>
                <c:pt idx="50">
                  <c:v>316824</c:v>
                </c:pt>
                <c:pt idx="51">
                  <c:v>314520</c:v>
                </c:pt>
                <c:pt idx="52">
                  <c:v>334814</c:v>
                </c:pt>
                <c:pt idx="53">
                  <c:v>327731</c:v>
                </c:pt>
                <c:pt idx="54">
                  <c:v>345087</c:v>
                </c:pt>
                <c:pt idx="55">
                  <c:v>326566</c:v>
                </c:pt>
                <c:pt idx="56">
                  <c:v>337978</c:v>
                </c:pt>
                <c:pt idx="57">
                  <c:v>370965</c:v>
                </c:pt>
                <c:pt idx="58">
                  <c:v>349382</c:v>
                </c:pt>
                <c:pt idx="59">
                  <c:v>351122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95840"/>
        <c:axId val="219796400"/>
      </c:lineChart>
      <c:dateAx>
        <c:axId val="21979584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796400"/>
        <c:crosses val="autoZero"/>
        <c:auto val="1"/>
        <c:lblOffset val="100"/>
        <c:baseTimeUnit val="months"/>
      </c:dateAx>
      <c:valAx>
        <c:axId val="219796400"/>
        <c:scaling>
          <c:orientation val="minMax"/>
          <c:max val="3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79584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25844309429772E-2"/>
          <c:y val="3.3523805501455659E-2"/>
          <c:w val="0.9024077991722158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22.'!$C$6:$C$65</c:f>
              <c:numCache>
                <c:formatCode>#,##0</c:formatCode>
                <c:ptCount val="60"/>
                <c:pt idx="0">
                  <c:v>3022416360</c:v>
                </c:pt>
                <c:pt idx="1">
                  <c:v>2935573003</c:v>
                </c:pt>
                <c:pt idx="2">
                  <c:v>3430519343</c:v>
                </c:pt>
                <c:pt idx="3">
                  <c:v>3528683474</c:v>
                </c:pt>
                <c:pt idx="4">
                  <c:v>3662184878</c:v>
                </c:pt>
                <c:pt idx="5">
                  <c:v>3659241623</c:v>
                </c:pt>
                <c:pt idx="6">
                  <c:v>3729356428</c:v>
                </c:pt>
                <c:pt idx="7">
                  <c:v>3553475749</c:v>
                </c:pt>
                <c:pt idx="8">
                  <c:v>3756830312</c:v>
                </c:pt>
                <c:pt idx="9">
                  <c:v>3759695479</c:v>
                </c:pt>
                <c:pt idx="10">
                  <c:v>3496662715</c:v>
                </c:pt>
                <c:pt idx="11">
                  <c:v>4056822940</c:v>
                </c:pt>
                <c:pt idx="12">
                  <c:v>3080564316</c:v>
                </c:pt>
                <c:pt idx="13">
                  <c:v>2964313470</c:v>
                </c:pt>
                <c:pt idx="14">
                  <c:v>3552104565</c:v>
                </c:pt>
                <c:pt idx="15">
                  <c:v>3702068050</c:v>
                </c:pt>
                <c:pt idx="16">
                  <c:v>3828574763</c:v>
                </c:pt>
                <c:pt idx="17">
                  <c:v>3835521387</c:v>
                </c:pt>
                <c:pt idx="18">
                  <c:v>4012894534</c:v>
                </c:pt>
                <c:pt idx="19">
                  <c:v>3658519203</c:v>
                </c:pt>
                <c:pt idx="20">
                  <c:v>3859902726</c:v>
                </c:pt>
                <c:pt idx="21">
                  <c:v>3947769268</c:v>
                </c:pt>
                <c:pt idx="22">
                  <c:v>3762645579</c:v>
                </c:pt>
                <c:pt idx="23">
                  <c:v>4134324224</c:v>
                </c:pt>
                <c:pt idx="24">
                  <c:v>3313356181</c:v>
                </c:pt>
                <c:pt idx="25">
                  <c:v>3248269214</c:v>
                </c:pt>
                <c:pt idx="26">
                  <c:v>3619679238</c:v>
                </c:pt>
                <c:pt idx="27">
                  <c:v>3823999818</c:v>
                </c:pt>
                <c:pt idx="28">
                  <c:v>3907500543</c:v>
                </c:pt>
                <c:pt idx="29">
                  <c:v>3992803732</c:v>
                </c:pt>
                <c:pt idx="30">
                  <c:v>4104443392</c:v>
                </c:pt>
                <c:pt idx="31">
                  <c:v>3925959988</c:v>
                </c:pt>
                <c:pt idx="32">
                  <c:v>4005295393</c:v>
                </c:pt>
                <c:pt idx="33">
                  <c:v>4184310295</c:v>
                </c:pt>
                <c:pt idx="34">
                  <c:v>3916622974</c:v>
                </c:pt>
                <c:pt idx="35">
                  <c:v>4585676699</c:v>
                </c:pt>
                <c:pt idx="36">
                  <c:v>3579431859</c:v>
                </c:pt>
                <c:pt idx="37">
                  <c:v>3465062471</c:v>
                </c:pt>
                <c:pt idx="38">
                  <c:v>4132110078</c:v>
                </c:pt>
                <c:pt idx="39">
                  <c:v>4146194627</c:v>
                </c:pt>
                <c:pt idx="40">
                  <c:v>4331545466</c:v>
                </c:pt>
                <c:pt idx="41">
                  <c:v>4420401084</c:v>
                </c:pt>
                <c:pt idx="42">
                  <c:v>4454191914</c:v>
                </c:pt>
                <c:pt idx="43">
                  <c:v>4303812338</c:v>
                </c:pt>
                <c:pt idx="44">
                  <c:v>4466017428</c:v>
                </c:pt>
                <c:pt idx="45">
                  <c:v>4562095306</c:v>
                </c:pt>
                <c:pt idx="46">
                  <c:v>4472506453</c:v>
                </c:pt>
                <c:pt idx="47">
                  <c:v>5070421627</c:v>
                </c:pt>
                <c:pt idx="48">
                  <c:v>3970761857</c:v>
                </c:pt>
                <c:pt idx="49">
                  <c:v>3733864233</c:v>
                </c:pt>
                <c:pt idx="50">
                  <c:v>4601099257</c:v>
                </c:pt>
                <c:pt idx="51">
                  <c:v>4656855796</c:v>
                </c:pt>
                <c:pt idx="52">
                  <c:v>4939643042</c:v>
                </c:pt>
                <c:pt idx="53">
                  <c:v>4893590961</c:v>
                </c:pt>
                <c:pt idx="54">
                  <c:v>4972659540</c:v>
                </c:pt>
                <c:pt idx="55">
                  <c:v>4926174170</c:v>
                </c:pt>
                <c:pt idx="56">
                  <c:v>4951898400</c:v>
                </c:pt>
                <c:pt idx="57">
                  <c:v>5105376765</c:v>
                </c:pt>
                <c:pt idx="58">
                  <c:v>5091284082</c:v>
                </c:pt>
                <c:pt idx="59">
                  <c:v>5567481107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22.'!$D$6:$D$65</c:f>
              <c:numCache>
                <c:formatCode>#,##0</c:formatCode>
                <c:ptCount val="60"/>
                <c:pt idx="0">
                  <c:v>4329221413</c:v>
                </c:pt>
                <c:pt idx="1">
                  <c:v>5400579592</c:v>
                </c:pt>
                <c:pt idx="2">
                  <c:v>5924330695</c:v>
                </c:pt>
                <c:pt idx="3">
                  <c:v>5909541153</c:v>
                </c:pt>
                <c:pt idx="4">
                  <c:v>6043024513</c:v>
                </c:pt>
                <c:pt idx="5">
                  <c:v>6032844340</c:v>
                </c:pt>
                <c:pt idx="6">
                  <c:v>6249956104</c:v>
                </c:pt>
                <c:pt idx="7">
                  <c:v>5916947506</c:v>
                </c:pt>
                <c:pt idx="8">
                  <c:v>6036217833</c:v>
                </c:pt>
                <c:pt idx="9">
                  <c:v>6171709747</c:v>
                </c:pt>
                <c:pt idx="10">
                  <c:v>5773259979</c:v>
                </c:pt>
                <c:pt idx="11">
                  <c:v>6301275832</c:v>
                </c:pt>
                <c:pt idx="12">
                  <c:v>5476843516</c:v>
                </c:pt>
                <c:pt idx="13">
                  <c:v>5418434882</c:v>
                </c:pt>
                <c:pt idx="14">
                  <c:v>6052489543</c:v>
                </c:pt>
                <c:pt idx="15">
                  <c:v>6122379943</c:v>
                </c:pt>
                <c:pt idx="16">
                  <c:v>6190017708</c:v>
                </c:pt>
                <c:pt idx="17">
                  <c:v>6248662051</c:v>
                </c:pt>
                <c:pt idx="18">
                  <c:v>6579631148</c:v>
                </c:pt>
                <c:pt idx="19">
                  <c:v>6209743784</c:v>
                </c:pt>
                <c:pt idx="20">
                  <c:v>6252505593</c:v>
                </c:pt>
                <c:pt idx="21">
                  <c:v>6305183969</c:v>
                </c:pt>
                <c:pt idx="22">
                  <c:v>6093796652</c:v>
                </c:pt>
                <c:pt idx="23">
                  <c:v>6641008685</c:v>
                </c:pt>
                <c:pt idx="24">
                  <c:v>5526440661</c:v>
                </c:pt>
                <c:pt idx="25">
                  <c:v>5816226861</c:v>
                </c:pt>
                <c:pt idx="26">
                  <c:v>6169984547</c:v>
                </c:pt>
                <c:pt idx="27">
                  <c:v>6419433107</c:v>
                </c:pt>
                <c:pt idx="28">
                  <c:v>6443747480</c:v>
                </c:pt>
                <c:pt idx="29">
                  <c:v>6404009850</c:v>
                </c:pt>
                <c:pt idx="30">
                  <c:v>6611263838</c:v>
                </c:pt>
                <c:pt idx="31">
                  <c:v>6621351165</c:v>
                </c:pt>
                <c:pt idx="32">
                  <c:v>6491524452</c:v>
                </c:pt>
                <c:pt idx="33">
                  <c:v>6516178632</c:v>
                </c:pt>
                <c:pt idx="34">
                  <c:v>6192076994</c:v>
                </c:pt>
                <c:pt idx="35">
                  <c:v>6860960168</c:v>
                </c:pt>
                <c:pt idx="36">
                  <c:v>5695813057</c:v>
                </c:pt>
                <c:pt idx="37">
                  <c:v>5905650526</c:v>
                </c:pt>
                <c:pt idx="38">
                  <c:v>6576518594</c:v>
                </c:pt>
                <c:pt idx="39">
                  <c:v>6405698115</c:v>
                </c:pt>
                <c:pt idx="40">
                  <c:v>6786132607</c:v>
                </c:pt>
                <c:pt idx="41">
                  <c:v>6720272792</c:v>
                </c:pt>
                <c:pt idx="42">
                  <c:v>6928847609</c:v>
                </c:pt>
                <c:pt idx="43">
                  <c:v>6870895799</c:v>
                </c:pt>
                <c:pt idx="44">
                  <c:v>6596491946</c:v>
                </c:pt>
                <c:pt idx="45">
                  <c:v>6775597691</c:v>
                </c:pt>
                <c:pt idx="46">
                  <c:v>6447912948</c:v>
                </c:pt>
                <c:pt idx="47">
                  <c:v>6983850032</c:v>
                </c:pt>
                <c:pt idx="48">
                  <c:v>6150362166</c:v>
                </c:pt>
                <c:pt idx="49">
                  <c:v>5839573308</c:v>
                </c:pt>
                <c:pt idx="50">
                  <c:v>6763550284</c:v>
                </c:pt>
                <c:pt idx="51">
                  <c:v>6758416318</c:v>
                </c:pt>
                <c:pt idx="52">
                  <c:v>7046946339</c:v>
                </c:pt>
                <c:pt idx="53">
                  <c:v>6958546377</c:v>
                </c:pt>
                <c:pt idx="54">
                  <c:v>7371645378</c:v>
                </c:pt>
                <c:pt idx="55">
                  <c:v>7398539225</c:v>
                </c:pt>
                <c:pt idx="56">
                  <c:v>7103767194</c:v>
                </c:pt>
                <c:pt idx="57">
                  <c:v>7425052401</c:v>
                </c:pt>
                <c:pt idx="58">
                  <c:v>7038340122</c:v>
                </c:pt>
                <c:pt idx="59">
                  <c:v>7376065076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'Slika 22.'!$E$6:$E$65</c:f>
              <c:numCache>
                <c:formatCode>#,##0</c:formatCode>
                <c:ptCount val="60"/>
                <c:pt idx="0">
                  <c:v>234202602</c:v>
                </c:pt>
                <c:pt idx="1">
                  <c:v>389374332</c:v>
                </c:pt>
                <c:pt idx="2">
                  <c:v>449812040</c:v>
                </c:pt>
                <c:pt idx="3">
                  <c:v>456423871</c:v>
                </c:pt>
                <c:pt idx="4">
                  <c:v>442083625</c:v>
                </c:pt>
                <c:pt idx="5">
                  <c:v>491917835</c:v>
                </c:pt>
                <c:pt idx="6">
                  <c:v>554333811</c:v>
                </c:pt>
                <c:pt idx="7">
                  <c:v>529898018</c:v>
                </c:pt>
                <c:pt idx="8">
                  <c:v>537264756</c:v>
                </c:pt>
                <c:pt idx="9">
                  <c:v>515847868</c:v>
                </c:pt>
                <c:pt idx="10">
                  <c:v>465332686</c:v>
                </c:pt>
                <c:pt idx="11">
                  <c:v>501845433</c:v>
                </c:pt>
                <c:pt idx="12">
                  <c:v>436617439</c:v>
                </c:pt>
                <c:pt idx="13">
                  <c:v>417287822</c:v>
                </c:pt>
                <c:pt idx="14">
                  <c:v>492464658</c:v>
                </c:pt>
                <c:pt idx="15">
                  <c:v>514337992</c:v>
                </c:pt>
                <c:pt idx="16">
                  <c:v>524095603</c:v>
                </c:pt>
                <c:pt idx="17">
                  <c:v>565129556</c:v>
                </c:pt>
                <c:pt idx="18">
                  <c:v>656316630</c:v>
                </c:pt>
                <c:pt idx="19">
                  <c:v>633884976</c:v>
                </c:pt>
                <c:pt idx="20">
                  <c:v>600857451</c:v>
                </c:pt>
                <c:pt idx="21">
                  <c:v>566211452</c:v>
                </c:pt>
                <c:pt idx="22">
                  <c:v>536946459</c:v>
                </c:pt>
                <c:pt idx="23">
                  <c:v>570373441</c:v>
                </c:pt>
                <c:pt idx="24">
                  <c:v>477949973</c:v>
                </c:pt>
                <c:pt idx="25">
                  <c:v>512324963</c:v>
                </c:pt>
                <c:pt idx="26">
                  <c:v>549662940</c:v>
                </c:pt>
                <c:pt idx="27">
                  <c:v>582376393</c:v>
                </c:pt>
                <c:pt idx="28">
                  <c:v>604150152</c:v>
                </c:pt>
                <c:pt idx="29">
                  <c:v>622163959</c:v>
                </c:pt>
                <c:pt idx="30">
                  <c:v>691690069</c:v>
                </c:pt>
                <c:pt idx="31">
                  <c:v>705232805</c:v>
                </c:pt>
                <c:pt idx="32">
                  <c:v>655447842</c:v>
                </c:pt>
                <c:pt idx="33">
                  <c:v>622806180</c:v>
                </c:pt>
                <c:pt idx="34">
                  <c:v>581315199</c:v>
                </c:pt>
                <c:pt idx="35">
                  <c:v>612347745</c:v>
                </c:pt>
                <c:pt idx="36">
                  <c:v>505971477</c:v>
                </c:pt>
                <c:pt idx="37">
                  <c:v>524298023</c:v>
                </c:pt>
                <c:pt idx="38">
                  <c:v>610672899</c:v>
                </c:pt>
                <c:pt idx="39">
                  <c:v>593283764</c:v>
                </c:pt>
                <c:pt idx="40">
                  <c:v>656245703</c:v>
                </c:pt>
                <c:pt idx="41">
                  <c:v>665286210</c:v>
                </c:pt>
                <c:pt idx="42">
                  <c:v>747986708</c:v>
                </c:pt>
                <c:pt idx="43">
                  <c:v>721612254</c:v>
                </c:pt>
                <c:pt idx="44">
                  <c:v>666343648</c:v>
                </c:pt>
                <c:pt idx="45">
                  <c:v>671478223</c:v>
                </c:pt>
                <c:pt idx="46">
                  <c:v>614247461</c:v>
                </c:pt>
                <c:pt idx="47">
                  <c:v>629795691</c:v>
                </c:pt>
                <c:pt idx="48">
                  <c:v>589626186</c:v>
                </c:pt>
                <c:pt idx="49">
                  <c:v>543621541</c:v>
                </c:pt>
                <c:pt idx="50">
                  <c:v>636323928</c:v>
                </c:pt>
                <c:pt idx="51">
                  <c:v>666318190</c:v>
                </c:pt>
                <c:pt idx="52">
                  <c:v>727001511</c:v>
                </c:pt>
                <c:pt idx="53">
                  <c:v>742529375</c:v>
                </c:pt>
                <c:pt idx="54">
                  <c:v>840639109</c:v>
                </c:pt>
                <c:pt idx="55">
                  <c:v>833062337</c:v>
                </c:pt>
                <c:pt idx="56">
                  <c:v>779834670</c:v>
                </c:pt>
                <c:pt idx="57">
                  <c:v>811243501</c:v>
                </c:pt>
                <c:pt idx="58">
                  <c:v>744465124</c:v>
                </c:pt>
                <c:pt idx="59">
                  <c:v>776815255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00320"/>
        <c:axId val="219800880"/>
      </c:lineChart>
      <c:dateAx>
        <c:axId val="21980032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800880"/>
        <c:crosses val="autoZero"/>
        <c:auto val="1"/>
        <c:lblOffset val="100"/>
        <c:baseTimeUnit val="months"/>
        <c:majorUnit val="2"/>
        <c:majorTimeUnit val="months"/>
      </c:dateAx>
      <c:valAx>
        <c:axId val="21980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800320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23.'!$D$6:$D$17</c:f>
              <c:numCache>
                <c:formatCode>#,##0</c:formatCode>
                <c:ptCount val="12"/>
                <c:pt idx="0">
                  <c:v>3563004722</c:v>
                </c:pt>
                <c:pt idx="1">
                  <c:v>3326870745</c:v>
                </c:pt>
                <c:pt idx="2">
                  <c:v>4097809901</c:v>
                </c:pt>
                <c:pt idx="3">
                  <c:v>4125727279</c:v>
                </c:pt>
                <c:pt idx="4">
                  <c:v>4320639985</c:v>
                </c:pt>
                <c:pt idx="5">
                  <c:v>4287186164</c:v>
                </c:pt>
                <c:pt idx="6">
                  <c:v>4337347882</c:v>
                </c:pt>
                <c:pt idx="7">
                  <c:v>4324790032</c:v>
                </c:pt>
                <c:pt idx="8">
                  <c:v>4354723208</c:v>
                </c:pt>
                <c:pt idx="9">
                  <c:v>4512025407</c:v>
                </c:pt>
                <c:pt idx="10">
                  <c:v>4527470365</c:v>
                </c:pt>
                <c:pt idx="11">
                  <c:v>5000800090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23.'!$F$5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23.'!$F$6:$F$17</c:f>
              <c:numCache>
                <c:formatCode>#,##0</c:formatCode>
                <c:ptCount val="12"/>
                <c:pt idx="0">
                  <c:v>407757135</c:v>
                </c:pt>
                <c:pt idx="1">
                  <c:v>406993488</c:v>
                </c:pt>
                <c:pt idx="2">
                  <c:v>503289356</c:v>
                </c:pt>
                <c:pt idx="3">
                  <c:v>531128517</c:v>
                </c:pt>
                <c:pt idx="4">
                  <c:v>619003057</c:v>
                </c:pt>
                <c:pt idx="5">
                  <c:v>606404797</c:v>
                </c:pt>
                <c:pt idx="6">
                  <c:v>635311658</c:v>
                </c:pt>
                <c:pt idx="7">
                  <c:v>601384138</c:v>
                </c:pt>
                <c:pt idx="8">
                  <c:v>597175192</c:v>
                </c:pt>
                <c:pt idx="9">
                  <c:v>593351358</c:v>
                </c:pt>
                <c:pt idx="10">
                  <c:v>563813717</c:v>
                </c:pt>
                <c:pt idx="11">
                  <c:v>566681017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66480"/>
        <c:axId val="219967040"/>
      </c:lineChar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23.'!$C$6:$C$17</c:f>
              <c:numCache>
                <c:formatCode>#,##0</c:formatCode>
                <c:ptCount val="12"/>
                <c:pt idx="0">
                  <c:v>20387319</c:v>
                </c:pt>
                <c:pt idx="1">
                  <c:v>19502810</c:v>
                </c:pt>
                <c:pt idx="2">
                  <c:v>23084785</c:v>
                </c:pt>
                <c:pt idx="3">
                  <c:v>22452365</c:v>
                </c:pt>
                <c:pt idx="4">
                  <c:v>23918961</c:v>
                </c:pt>
                <c:pt idx="5">
                  <c:v>23618951</c:v>
                </c:pt>
                <c:pt idx="6">
                  <c:v>24226880</c:v>
                </c:pt>
                <c:pt idx="7">
                  <c:v>24283854</c:v>
                </c:pt>
                <c:pt idx="8">
                  <c:v>24014695</c:v>
                </c:pt>
                <c:pt idx="9">
                  <c:v>24777672</c:v>
                </c:pt>
                <c:pt idx="10">
                  <c:v>24088311</c:v>
                </c:pt>
                <c:pt idx="11">
                  <c:v>26124448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23.'!$E$6:$E$17</c:f>
              <c:numCache>
                <c:formatCode>#,##0</c:formatCode>
                <c:ptCount val="12"/>
                <c:pt idx="0">
                  <c:v>1008971</c:v>
                </c:pt>
                <c:pt idx="1">
                  <c:v>989091</c:v>
                </c:pt>
                <c:pt idx="2">
                  <c:v>1211280</c:v>
                </c:pt>
                <c:pt idx="3">
                  <c:v>1247721</c:v>
                </c:pt>
                <c:pt idx="4">
                  <c:v>1383103</c:v>
                </c:pt>
                <c:pt idx="5">
                  <c:v>1329754</c:v>
                </c:pt>
                <c:pt idx="6">
                  <c:v>1367575</c:v>
                </c:pt>
                <c:pt idx="7">
                  <c:v>1287853</c:v>
                </c:pt>
                <c:pt idx="8">
                  <c:v>1315295</c:v>
                </c:pt>
                <c:pt idx="9">
                  <c:v>1362021</c:v>
                </c:pt>
                <c:pt idx="10">
                  <c:v>1270411</c:v>
                </c:pt>
                <c:pt idx="11">
                  <c:v>1241815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68160"/>
        <c:axId val="219967600"/>
      </c:lineChart>
      <c:dateAx>
        <c:axId val="21996648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967040"/>
        <c:crosses val="autoZero"/>
        <c:auto val="1"/>
        <c:lblOffset val="100"/>
        <c:baseTimeUnit val="months"/>
      </c:dateAx>
      <c:valAx>
        <c:axId val="2199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966480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996760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996816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996816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99676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24.'!$D$6:$D$17</c:f>
              <c:numCache>
                <c:formatCode>#,##0</c:formatCode>
                <c:ptCount val="12"/>
                <c:pt idx="0">
                  <c:v>5742004058</c:v>
                </c:pt>
                <c:pt idx="1">
                  <c:v>5446613389</c:v>
                </c:pt>
                <c:pt idx="2">
                  <c:v>6286305027</c:v>
                </c:pt>
                <c:pt idx="3">
                  <c:v>6214662749</c:v>
                </c:pt>
                <c:pt idx="4">
                  <c:v>6356028108</c:v>
                </c:pt>
                <c:pt idx="5">
                  <c:v>6236803069</c:v>
                </c:pt>
                <c:pt idx="6">
                  <c:v>6629386971</c:v>
                </c:pt>
                <c:pt idx="7">
                  <c:v>6740391108</c:v>
                </c:pt>
                <c:pt idx="8">
                  <c:v>6565638415</c:v>
                </c:pt>
                <c:pt idx="9">
                  <c:v>6882195124</c:v>
                </c:pt>
                <c:pt idx="10">
                  <c:v>6527799472</c:v>
                </c:pt>
                <c:pt idx="11">
                  <c:v>6816018765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24.'!$F$5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24.'!$F$6:$F$17</c:f>
              <c:numCache>
                <c:formatCode>#,##0</c:formatCode>
                <c:ptCount val="12"/>
                <c:pt idx="0">
                  <c:v>408358108</c:v>
                </c:pt>
                <c:pt idx="1">
                  <c:v>392959919</c:v>
                </c:pt>
                <c:pt idx="2">
                  <c:v>477245257</c:v>
                </c:pt>
                <c:pt idx="3">
                  <c:v>543753569</c:v>
                </c:pt>
                <c:pt idx="4">
                  <c:v>690918231</c:v>
                </c:pt>
                <c:pt idx="5">
                  <c:v>721743308</c:v>
                </c:pt>
                <c:pt idx="6">
                  <c:v>742258407</c:v>
                </c:pt>
                <c:pt idx="7">
                  <c:v>658148117</c:v>
                </c:pt>
                <c:pt idx="8">
                  <c:v>538128779</c:v>
                </c:pt>
                <c:pt idx="9">
                  <c:v>542857277</c:v>
                </c:pt>
                <c:pt idx="10">
                  <c:v>510540650</c:v>
                </c:pt>
                <c:pt idx="11">
                  <c:v>560046311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36832"/>
        <c:axId val="220337392"/>
      </c:lineChar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24.'!$C$6:$C$17</c:f>
              <c:numCache>
                <c:formatCode>#,##0</c:formatCode>
                <c:ptCount val="12"/>
                <c:pt idx="0">
                  <c:v>8079494</c:v>
                </c:pt>
                <c:pt idx="1">
                  <c:v>7522765</c:v>
                </c:pt>
                <c:pt idx="2">
                  <c:v>8786902</c:v>
                </c:pt>
                <c:pt idx="3">
                  <c:v>8481550</c:v>
                </c:pt>
                <c:pt idx="4">
                  <c:v>8765238</c:v>
                </c:pt>
                <c:pt idx="5">
                  <c:v>8400478</c:v>
                </c:pt>
                <c:pt idx="6">
                  <c:v>8811444</c:v>
                </c:pt>
                <c:pt idx="7">
                  <c:v>8833773</c:v>
                </c:pt>
                <c:pt idx="8">
                  <c:v>8775688</c:v>
                </c:pt>
                <c:pt idx="9">
                  <c:v>9342195</c:v>
                </c:pt>
                <c:pt idx="10">
                  <c:v>8723563</c:v>
                </c:pt>
                <c:pt idx="11">
                  <c:v>8773462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24.'!$E$6:$E$17</c:f>
              <c:numCache>
                <c:formatCode>#,##0</c:formatCode>
                <c:ptCount val="12"/>
                <c:pt idx="0">
                  <c:v>234765</c:v>
                </c:pt>
                <c:pt idx="1">
                  <c:v>226425</c:v>
                </c:pt>
                <c:pt idx="2">
                  <c:v>269116</c:v>
                </c:pt>
                <c:pt idx="3">
                  <c:v>374557</c:v>
                </c:pt>
                <c:pt idx="4">
                  <c:v>517251</c:v>
                </c:pt>
                <c:pt idx="5">
                  <c:v>510202</c:v>
                </c:pt>
                <c:pt idx="6">
                  <c:v>413464</c:v>
                </c:pt>
                <c:pt idx="7">
                  <c:v>303067</c:v>
                </c:pt>
                <c:pt idx="8">
                  <c:v>318135</c:v>
                </c:pt>
                <c:pt idx="9">
                  <c:v>315182</c:v>
                </c:pt>
                <c:pt idx="10">
                  <c:v>287445</c:v>
                </c:pt>
                <c:pt idx="11">
                  <c:v>306140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38512"/>
        <c:axId val="220337952"/>
      </c:lineChart>
      <c:dateAx>
        <c:axId val="2203368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337392"/>
        <c:crosses val="autoZero"/>
        <c:auto val="1"/>
        <c:lblOffset val="100"/>
        <c:baseTimeUnit val="months"/>
      </c:dateAx>
      <c:valAx>
        <c:axId val="22033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33683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03379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33851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03385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03379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336688635</c:v>
                </c:pt>
                <c:pt idx="1">
                  <c:v>313655975</c:v>
                </c:pt>
                <c:pt idx="2">
                  <c:v>355199945</c:v>
                </c:pt>
                <c:pt idx="3">
                  <c:v>347171459</c:v>
                </c:pt>
                <c:pt idx="4">
                  <c:v>374129453</c:v>
                </c:pt>
                <c:pt idx="5">
                  <c:v>376004655</c:v>
                </c:pt>
                <c:pt idx="6">
                  <c:v>400095167</c:v>
                </c:pt>
                <c:pt idx="7">
                  <c:v>382055604</c:v>
                </c:pt>
                <c:pt idx="8">
                  <c:v>401472193</c:v>
                </c:pt>
                <c:pt idx="9">
                  <c:v>441681494</c:v>
                </c:pt>
                <c:pt idx="10">
                  <c:v>419874853</c:v>
                </c:pt>
                <c:pt idx="11">
                  <c:v>434080834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252937551</c:v>
                </c:pt>
                <c:pt idx="1">
                  <c:v>229965566</c:v>
                </c:pt>
                <c:pt idx="2">
                  <c:v>281123983</c:v>
                </c:pt>
                <c:pt idx="3">
                  <c:v>319146731</c:v>
                </c:pt>
                <c:pt idx="4">
                  <c:v>352872058</c:v>
                </c:pt>
                <c:pt idx="5">
                  <c:v>366524720</c:v>
                </c:pt>
                <c:pt idx="6">
                  <c:v>440543942</c:v>
                </c:pt>
                <c:pt idx="7">
                  <c:v>451006733</c:v>
                </c:pt>
                <c:pt idx="8">
                  <c:v>378362477</c:v>
                </c:pt>
                <c:pt idx="9">
                  <c:v>369562007</c:v>
                </c:pt>
                <c:pt idx="10">
                  <c:v>324590271</c:v>
                </c:pt>
                <c:pt idx="11">
                  <c:v>342734421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90816"/>
        <c:axId val="220991376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232368</c:v>
                </c:pt>
                <c:pt idx="1">
                  <c:v>210178</c:v>
                </c:pt>
                <c:pt idx="2">
                  <c:v>237135</c:v>
                </c:pt>
                <c:pt idx="3">
                  <c:v>232275</c:v>
                </c:pt>
                <c:pt idx="4">
                  <c:v>242328</c:v>
                </c:pt>
                <c:pt idx="5">
                  <c:v>235451</c:v>
                </c:pt>
                <c:pt idx="6">
                  <c:v>244893</c:v>
                </c:pt>
                <c:pt idx="7">
                  <c:v>230880</c:v>
                </c:pt>
                <c:pt idx="8">
                  <c:v>245093</c:v>
                </c:pt>
                <c:pt idx="9">
                  <c:v>274903</c:v>
                </c:pt>
                <c:pt idx="10">
                  <c:v>261186</c:v>
                </c:pt>
                <c:pt idx="11">
                  <c:v>260021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73364</c:v>
                </c:pt>
                <c:pt idx="1">
                  <c:v>68233</c:v>
                </c:pt>
                <c:pt idx="2">
                  <c:v>79689</c:v>
                </c:pt>
                <c:pt idx="3">
                  <c:v>82245</c:v>
                </c:pt>
                <c:pt idx="4">
                  <c:v>92486</c:v>
                </c:pt>
                <c:pt idx="5">
                  <c:v>92280</c:v>
                </c:pt>
                <c:pt idx="6">
                  <c:v>100194</c:v>
                </c:pt>
                <c:pt idx="7">
                  <c:v>95686</c:v>
                </c:pt>
                <c:pt idx="8">
                  <c:v>92885</c:v>
                </c:pt>
                <c:pt idx="9">
                  <c:v>96062</c:v>
                </c:pt>
                <c:pt idx="10">
                  <c:v>88196</c:v>
                </c:pt>
                <c:pt idx="11">
                  <c:v>91101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92496"/>
        <c:axId val="220991936"/>
      </c:lineChart>
      <c:dateAx>
        <c:axId val="22099081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991376"/>
        <c:crosses val="autoZero"/>
        <c:auto val="1"/>
        <c:lblOffset val="100"/>
        <c:baseTimeUnit val="months"/>
      </c:dateAx>
      <c:valAx>
        <c:axId val="22099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990816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0991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992496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099249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09919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26.'!$C$5:$F$5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26.'!$C$18:$F$18</c:f>
              <c:numCache>
                <c:formatCode>#,##0</c:formatCode>
                <c:ptCount val="4"/>
                <c:pt idx="0">
                  <c:v>10742385</c:v>
                </c:pt>
                <c:pt idx="1">
                  <c:v>43940055</c:v>
                </c:pt>
                <c:pt idx="2">
                  <c:v>1136164</c:v>
                </c:pt>
                <c:pt idx="3">
                  <c:v>124908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27.'!$C$18:$F$18</c:f>
              <c:numCache>
                <c:formatCode>#,##0</c:formatCode>
                <c:ptCount val="4"/>
                <c:pt idx="0">
                  <c:v>12113861367</c:v>
                </c:pt>
                <c:pt idx="1">
                  <c:v>18395224300</c:v>
                </c:pt>
                <c:pt idx="2">
                  <c:v>911766852</c:v>
                </c:pt>
                <c:pt idx="3">
                  <c:v>272819241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28.'!$C$5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28.'!$B$6:$B$11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28.'!$C$6:$C$11</c:f>
              <c:numCache>
                <c:formatCode>#,##0</c:formatCode>
                <c:ptCount val="6"/>
                <c:pt idx="0">
                  <c:v>7798136</c:v>
                </c:pt>
                <c:pt idx="1">
                  <c:v>3563410</c:v>
                </c:pt>
                <c:pt idx="2">
                  <c:v>3184808</c:v>
                </c:pt>
                <c:pt idx="3">
                  <c:v>5391694</c:v>
                </c:pt>
                <c:pt idx="4">
                  <c:v>4068085</c:v>
                </c:pt>
                <c:pt idx="5">
                  <c:v>3053950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81488"/>
        <c:axId val="221082048"/>
      </c:barChart>
      <c:lineChart>
        <c:grouping val="standard"/>
        <c:varyColors val="0"/>
        <c:ser>
          <c:idx val="1"/>
          <c:order val="1"/>
          <c:tx>
            <c:strRef>
              <c:f>'Slika 28.'!$D$5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28.'!$B$6:$B$11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28.'!$D$6:$D$11</c:f>
              <c:numCache>
                <c:formatCode>#,##0</c:formatCode>
                <c:ptCount val="6"/>
                <c:pt idx="0">
                  <c:v>6377351659</c:v>
                </c:pt>
                <c:pt idx="1">
                  <c:v>2790795580</c:v>
                </c:pt>
                <c:pt idx="2">
                  <c:v>1924701446</c:v>
                </c:pt>
                <c:pt idx="3">
                  <c:v>1786250199</c:v>
                </c:pt>
                <c:pt idx="4">
                  <c:v>2646244505</c:v>
                </c:pt>
                <c:pt idx="5">
                  <c:v>2219004572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83168"/>
        <c:axId val="221082608"/>
      </c:lineChart>
      <c:catAx>
        <c:axId val="22108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082048"/>
        <c:crosses val="autoZero"/>
        <c:auto val="1"/>
        <c:lblAlgn val="ctr"/>
        <c:lblOffset val="100"/>
        <c:noMultiLvlLbl val="0"/>
      </c:catAx>
      <c:valAx>
        <c:axId val="221082048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1081488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2108260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1083168"/>
        <c:crosses val="max"/>
        <c:crossBetween val="between"/>
        <c:dispUnits>
          <c:builtInUnit val="b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</c:dispUnitsLbl>
        </c:dispUnits>
      </c:valAx>
      <c:catAx>
        <c:axId val="22108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10826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856818260768"/>
          <c:y val="6.0558652327673372E-2"/>
          <c:w val="0.82837852000763579"/>
          <c:h val="0.72508282862388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3.'!$C$5</c:f>
              <c:strCache>
                <c:ptCount val="1"/>
                <c:pt idx="0">
                  <c:v>2014.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3.'!$C$6:$C$17</c:f>
              <c:numCache>
                <c:formatCode>#,##0</c:formatCode>
                <c:ptCount val="12"/>
                <c:pt idx="0">
                  <c:v>4765</c:v>
                </c:pt>
                <c:pt idx="1">
                  <c:v>5714</c:v>
                </c:pt>
                <c:pt idx="2">
                  <c:v>6914</c:v>
                </c:pt>
                <c:pt idx="3">
                  <c:v>8061</c:v>
                </c:pt>
                <c:pt idx="4">
                  <c:v>9132</c:v>
                </c:pt>
                <c:pt idx="5">
                  <c:v>10683</c:v>
                </c:pt>
                <c:pt idx="6">
                  <c:v>12248</c:v>
                </c:pt>
                <c:pt idx="7">
                  <c:v>13464</c:v>
                </c:pt>
                <c:pt idx="8">
                  <c:v>14770</c:v>
                </c:pt>
                <c:pt idx="9">
                  <c:v>16691</c:v>
                </c:pt>
                <c:pt idx="10">
                  <c:v>18062</c:v>
                </c:pt>
                <c:pt idx="11">
                  <c:v>17851</c:v>
                </c:pt>
              </c:numCache>
            </c:numRef>
          </c:val>
        </c:ser>
        <c:ser>
          <c:idx val="0"/>
          <c:order val="1"/>
          <c:tx>
            <c:strRef>
              <c:f>'Slika 3.'!$D$5</c:f>
              <c:strCache>
                <c:ptCount val="1"/>
                <c:pt idx="0">
                  <c:v>2015.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ser>
          <c:idx val="2"/>
          <c:order val="2"/>
          <c:tx>
            <c:strRef>
              <c:f>'Slika 3.'!$E$5</c:f>
              <c:strCache>
                <c:ptCount val="1"/>
                <c:pt idx="0">
                  <c:v>2016.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3.'!$E$6:$E$17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ser>
          <c:idx val="3"/>
          <c:order val="3"/>
          <c:tx>
            <c:strRef>
              <c:f>'Slika 3.'!$F$5</c:f>
              <c:strCache>
                <c:ptCount val="1"/>
                <c:pt idx="0">
                  <c:v>2017.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3.'!$F$6:$F$17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</c:ser>
        <c:ser>
          <c:idx val="4"/>
          <c:order val="4"/>
          <c:tx>
            <c:strRef>
              <c:f>'Slika 3.'!$G$5</c:f>
              <c:strCache>
                <c:ptCount val="1"/>
                <c:pt idx="0">
                  <c:v>2018.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3.'!$G$6:$G$17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16061536"/>
        <c:axId val="216062096"/>
      </c:barChart>
      <c:catAx>
        <c:axId val="21606153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6062096"/>
        <c:crosses val="autoZero"/>
        <c:auto val="0"/>
        <c:lblAlgn val="ctr"/>
        <c:lblOffset val="100"/>
        <c:noMultiLvlLbl val="0"/>
      </c:catAx>
      <c:valAx>
        <c:axId val="216062096"/>
        <c:scaling>
          <c:orientation val="minMax"/>
          <c:max val="7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606153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3362104977492462"/>
          <c:h val="6.957672152926415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'Slika 4.'!$C$6:$C$65</c:f>
              <c:numCache>
                <c:formatCode>#,##0</c:formatCode>
                <c:ptCount val="60"/>
                <c:pt idx="0">
                  <c:v>6546779</c:v>
                </c:pt>
                <c:pt idx="1">
                  <c:v>6562690</c:v>
                </c:pt>
                <c:pt idx="2">
                  <c:v>6581337</c:v>
                </c:pt>
                <c:pt idx="3">
                  <c:v>6614659</c:v>
                </c:pt>
                <c:pt idx="4">
                  <c:v>6648039</c:v>
                </c:pt>
                <c:pt idx="5">
                  <c:v>6677480</c:v>
                </c:pt>
                <c:pt idx="6">
                  <c:v>6697820</c:v>
                </c:pt>
                <c:pt idx="7">
                  <c:v>6775834</c:v>
                </c:pt>
                <c:pt idx="8">
                  <c:v>6802670</c:v>
                </c:pt>
                <c:pt idx="9">
                  <c:v>6811219</c:v>
                </c:pt>
                <c:pt idx="10">
                  <c:v>6797564</c:v>
                </c:pt>
                <c:pt idx="11">
                  <c:v>6834248</c:v>
                </c:pt>
                <c:pt idx="12">
                  <c:v>6733597</c:v>
                </c:pt>
                <c:pt idx="13">
                  <c:v>6737309</c:v>
                </c:pt>
                <c:pt idx="14">
                  <c:v>6730158</c:v>
                </c:pt>
                <c:pt idx="15">
                  <c:v>6813148</c:v>
                </c:pt>
                <c:pt idx="16">
                  <c:v>6820338</c:v>
                </c:pt>
                <c:pt idx="17">
                  <c:v>6842683</c:v>
                </c:pt>
                <c:pt idx="18">
                  <c:v>6860978</c:v>
                </c:pt>
                <c:pt idx="19">
                  <c:v>6769502</c:v>
                </c:pt>
                <c:pt idx="20">
                  <c:v>6881455</c:v>
                </c:pt>
                <c:pt idx="21">
                  <c:v>6896769</c:v>
                </c:pt>
                <c:pt idx="22">
                  <c:v>6895068</c:v>
                </c:pt>
                <c:pt idx="23">
                  <c:v>6879381</c:v>
                </c:pt>
                <c:pt idx="24">
                  <c:v>6871715</c:v>
                </c:pt>
                <c:pt idx="25">
                  <c:v>6863998</c:v>
                </c:pt>
                <c:pt idx="26">
                  <c:v>6868674</c:v>
                </c:pt>
                <c:pt idx="27">
                  <c:v>6881735</c:v>
                </c:pt>
                <c:pt idx="28">
                  <c:v>6906936</c:v>
                </c:pt>
                <c:pt idx="29">
                  <c:v>6943474</c:v>
                </c:pt>
                <c:pt idx="30">
                  <c:v>6945024</c:v>
                </c:pt>
                <c:pt idx="31">
                  <c:v>6988808</c:v>
                </c:pt>
                <c:pt idx="32">
                  <c:v>6931731</c:v>
                </c:pt>
                <c:pt idx="33">
                  <c:v>6951022</c:v>
                </c:pt>
                <c:pt idx="34">
                  <c:v>6935749</c:v>
                </c:pt>
                <c:pt idx="35">
                  <c:v>6944246</c:v>
                </c:pt>
                <c:pt idx="36">
                  <c:v>6955287</c:v>
                </c:pt>
                <c:pt idx="37">
                  <c:v>6943938</c:v>
                </c:pt>
                <c:pt idx="38">
                  <c:v>6919607</c:v>
                </c:pt>
                <c:pt idx="39">
                  <c:v>6927449</c:v>
                </c:pt>
                <c:pt idx="40">
                  <c:v>6990988</c:v>
                </c:pt>
                <c:pt idx="41">
                  <c:v>7009774</c:v>
                </c:pt>
                <c:pt idx="42">
                  <c:v>7020284</c:v>
                </c:pt>
                <c:pt idx="43">
                  <c:v>7027351</c:v>
                </c:pt>
                <c:pt idx="44">
                  <c:v>7078014</c:v>
                </c:pt>
                <c:pt idx="45">
                  <c:v>7046614</c:v>
                </c:pt>
                <c:pt idx="46">
                  <c:v>7030070</c:v>
                </c:pt>
                <c:pt idx="47">
                  <c:v>7012090</c:v>
                </c:pt>
                <c:pt idx="48">
                  <c:v>6989500</c:v>
                </c:pt>
                <c:pt idx="49">
                  <c:v>6986527</c:v>
                </c:pt>
                <c:pt idx="50">
                  <c:v>6985426</c:v>
                </c:pt>
                <c:pt idx="51">
                  <c:v>6980244</c:v>
                </c:pt>
                <c:pt idx="52">
                  <c:v>6989572</c:v>
                </c:pt>
                <c:pt idx="53">
                  <c:v>6622370</c:v>
                </c:pt>
                <c:pt idx="54">
                  <c:v>6643303</c:v>
                </c:pt>
                <c:pt idx="55">
                  <c:v>6645377</c:v>
                </c:pt>
                <c:pt idx="56">
                  <c:v>6673293</c:v>
                </c:pt>
                <c:pt idx="57">
                  <c:v>6693959</c:v>
                </c:pt>
                <c:pt idx="58">
                  <c:v>6685787</c:v>
                </c:pt>
                <c:pt idx="59">
                  <c:v>6704952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'Slika 4.'!$D$6:$D$65</c:f>
              <c:numCache>
                <c:formatCode>#,##0</c:formatCode>
                <c:ptCount val="60"/>
                <c:pt idx="0">
                  <c:v>1954442</c:v>
                </c:pt>
                <c:pt idx="1">
                  <c:v>1925820</c:v>
                </c:pt>
                <c:pt idx="2">
                  <c:v>1949036</c:v>
                </c:pt>
                <c:pt idx="3">
                  <c:v>1940028</c:v>
                </c:pt>
                <c:pt idx="4">
                  <c:v>1949860</c:v>
                </c:pt>
                <c:pt idx="5">
                  <c:v>1939820</c:v>
                </c:pt>
                <c:pt idx="6">
                  <c:v>1939238</c:v>
                </c:pt>
                <c:pt idx="7">
                  <c:v>1915865</c:v>
                </c:pt>
                <c:pt idx="8">
                  <c:v>1929466</c:v>
                </c:pt>
                <c:pt idx="9">
                  <c:v>1942283</c:v>
                </c:pt>
                <c:pt idx="10">
                  <c:v>1947964</c:v>
                </c:pt>
                <c:pt idx="11">
                  <c:v>1825782</c:v>
                </c:pt>
                <c:pt idx="12">
                  <c:v>1836987</c:v>
                </c:pt>
                <c:pt idx="13">
                  <c:v>1824482</c:v>
                </c:pt>
                <c:pt idx="14">
                  <c:v>1834314</c:v>
                </c:pt>
                <c:pt idx="15">
                  <c:v>1843046</c:v>
                </c:pt>
                <c:pt idx="16">
                  <c:v>1845782</c:v>
                </c:pt>
                <c:pt idx="17">
                  <c:v>1850337</c:v>
                </c:pt>
                <c:pt idx="18">
                  <c:v>1852757</c:v>
                </c:pt>
                <c:pt idx="19">
                  <c:v>1855233</c:v>
                </c:pt>
                <c:pt idx="20">
                  <c:v>1854320</c:v>
                </c:pt>
                <c:pt idx="21">
                  <c:v>1857929</c:v>
                </c:pt>
                <c:pt idx="22">
                  <c:v>1861024</c:v>
                </c:pt>
                <c:pt idx="23">
                  <c:v>1859612</c:v>
                </c:pt>
                <c:pt idx="24">
                  <c:v>1870448</c:v>
                </c:pt>
                <c:pt idx="25">
                  <c:v>1839395</c:v>
                </c:pt>
                <c:pt idx="26">
                  <c:v>1872768</c:v>
                </c:pt>
                <c:pt idx="27">
                  <c:v>1874715</c:v>
                </c:pt>
                <c:pt idx="28">
                  <c:v>1873945</c:v>
                </c:pt>
                <c:pt idx="29">
                  <c:v>1878621</c:v>
                </c:pt>
                <c:pt idx="30">
                  <c:v>1872211</c:v>
                </c:pt>
                <c:pt idx="31">
                  <c:v>1878626</c:v>
                </c:pt>
                <c:pt idx="32">
                  <c:v>1879552</c:v>
                </c:pt>
                <c:pt idx="33">
                  <c:v>1878009</c:v>
                </c:pt>
                <c:pt idx="34">
                  <c:v>1883222</c:v>
                </c:pt>
                <c:pt idx="35">
                  <c:v>1878574</c:v>
                </c:pt>
                <c:pt idx="36">
                  <c:v>1877986</c:v>
                </c:pt>
                <c:pt idx="37">
                  <c:v>1876563</c:v>
                </c:pt>
                <c:pt idx="38">
                  <c:v>1875571</c:v>
                </c:pt>
                <c:pt idx="39">
                  <c:v>1877245</c:v>
                </c:pt>
                <c:pt idx="40">
                  <c:v>1872699</c:v>
                </c:pt>
                <c:pt idx="41">
                  <c:v>1870901</c:v>
                </c:pt>
                <c:pt idx="42">
                  <c:v>1870524</c:v>
                </c:pt>
                <c:pt idx="43">
                  <c:v>1871548</c:v>
                </c:pt>
                <c:pt idx="44">
                  <c:v>1878518</c:v>
                </c:pt>
                <c:pt idx="45">
                  <c:v>1885573</c:v>
                </c:pt>
                <c:pt idx="46">
                  <c:v>1883973</c:v>
                </c:pt>
                <c:pt idx="47">
                  <c:v>1882082</c:v>
                </c:pt>
                <c:pt idx="48">
                  <c:v>1882590</c:v>
                </c:pt>
                <c:pt idx="49">
                  <c:v>1879851</c:v>
                </c:pt>
                <c:pt idx="50">
                  <c:v>1881438</c:v>
                </c:pt>
                <c:pt idx="51">
                  <c:v>1877861</c:v>
                </c:pt>
                <c:pt idx="52">
                  <c:v>1877613</c:v>
                </c:pt>
                <c:pt idx="53">
                  <c:v>1848137</c:v>
                </c:pt>
                <c:pt idx="54">
                  <c:v>1850432</c:v>
                </c:pt>
                <c:pt idx="55">
                  <c:v>1848571</c:v>
                </c:pt>
                <c:pt idx="56">
                  <c:v>1839450</c:v>
                </c:pt>
                <c:pt idx="57">
                  <c:v>1844733</c:v>
                </c:pt>
                <c:pt idx="58">
                  <c:v>1848599</c:v>
                </c:pt>
                <c:pt idx="59">
                  <c:v>1852631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65456"/>
        <c:axId val="216182000"/>
      </c:lineChart>
      <c:dateAx>
        <c:axId val="216065456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182000"/>
        <c:crosses val="autoZero"/>
        <c:auto val="0"/>
        <c:lblOffset val="100"/>
        <c:baseTimeUnit val="days"/>
        <c:majorUnit val="2"/>
        <c:majorTimeUnit val="months"/>
      </c:dateAx>
      <c:valAx>
        <c:axId val="21618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6065456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'Slika 5.'!$C$6:$C$65</c:f>
              <c:numCache>
                <c:formatCode>#,##0</c:formatCode>
                <c:ptCount val="60"/>
                <c:pt idx="0">
                  <c:v>3836223</c:v>
                </c:pt>
                <c:pt idx="1">
                  <c:v>3912476</c:v>
                </c:pt>
                <c:pt idx="2">
                  <c:v>3998938</c:v>
                </c:pt>
                <c:pt idx="3">
                  <c:v>4047703</c:v>
                </c:pt>
                <c:pt idx="4">
                  <c:v>4099052</c:v>
                </c:pt>
                <c:pt idx="5">
                  <c:v>4112641</c:v>
                </c:pt>
                <c:pt idx="6">
                  <c:v>4177537</c:v>
                </c:pt>
                <c:pt idx="7">
                  <c:v>4197152</c:v>
                </c:pt>
                <c:pt idx="8">
                  <c:v>4243834</c:v>
                </c:pt>
                <c:pt idx="9">
                  <c:v>4266326</c:v>
                </c:pt>
                <c:pt idx="10">
                  <c:v>4250217</c:v>
                </c:pt>
                <c:pt idx="11">
                  <c:v>4309282</c:v>
                </c:pt>
                <c:pt idx="12">
                  <c:v>4229408</c:v>
                </c:pt>
                <c:pt idx="13">
                  <c:v>4247165</c:v>
                </c:pt>
                <c:pt idx="14">
                  <c:v>4260522</c:v>
                </c:pt>
                <c:pt idx="15">
                  <c:v>4335963</c:v>
                </c:pt>
                <c:pt idx="16">
                  <c:v>4350712</c:v>
                </c:pt>
                <c:pt idx="17">
                  <c:v>4351179</c:v>
                </c:pt>
                <c:pt idx="18">
                  <c:v>4393558</c:v>
                </c:pt>
                <c:pt idx="19">
                  <c:v>4338952</c:v>
                </c:pt>
                <c:pt idx="20">
                  <c:v>4398831</c:v>
                </c:pt>
                <c:pt idx="21">
                  <c:v>4415377</c:v>
                </c:pt>
                <c:pt idx="22">
                  <c:v>4432710</c:v>
                </c:pt>
                <c:pt idx="23">
                  <c:v>4441122</c:v>
                </c:pt>
                <c:pt idx="24">
                  <c:v>4332390</c:v>
                </c:pt>
                <c:pt idx="25">
                  <c:v>4335492</c:v>
                </c:pt>
                <c:pt idx="26">
                  <c:v>4353588</c:v>
                </c:pt>
                <c:pt idx="27">
                  <c:v>4364667</c:v>
                </c:pt>
                <c:pt idx="28">
                  <c:v>4377599</c:v>
                </c:pt>
                <c:pt idx="29">
                  <c:v>4397146</c:v>
                </c:pt>
                <c:pt idx="30">
                  <c:v>4353754</c:v>
                </c:pt>
                <c:pt idx="31">
                  <c:v>4385699</c:v>
                </c:pt>
                <c:pt idx="32">
                  <c:v>4398873</c:v>
                </c:pt>
                <c:pt idx="33">
                  <c:v>4413327</c:v>
                </c:pt>
                <c:pt idx="34">
                  <c:v>4424704</c:v>
                </c:pt>
                <c:pt idx="35">
                  <c:v>4433927</c:v>
                </c:pt>
                <c:pt idx="36">
                  <c:v>4439440</c:v>
                </c:pt>
                <c:pt idx="37">
                  <c:v>4431781</c:v>
                </c:pt>
                <c:pt idx="38">
                  <c:v>4424764</c:v>
                </c:pt>
                <c:pt idx="39">
                  <c:v>4428633</c:v>
                </c:pt>
                <c:pt idx="40">
                  <c:v>4463865</c:v>
                </c:pt>
                <c:pt idx="41">
                  <c:v>4476802</c:v>
                </c:pt>
                <c:pt idx="42">
                  <c:v>4490420</c:v>
                </c:pt>
                <c:pt idx="43">
                  <c:v>4498388</c:v>
                </c:pt>
                <c:pt idx="44">
                  <c:v>4500635</c:v>
                </c:pt>
                <c:pt idx="45">
                  <c:v>4508944</c:v>
                </c:pt>
                <c:pt idx="46">
                  <c:v>4510523</c:v>
                </c:pt>
                <c:pt idx="47">
                  <c:v>4526497</c:v>
                </c:pt>
                <c:pt idx="48">
                  <c:v>4524766</c:v>
                </c:pt>
                <c:pt idx="49">
                  <c:v>4525648</c:v>
                </c:pt>
                <c:pt idx="50">
                  <c:v>4539797</c:v>
                </c:pt>
                <c:pt idx="51">
                  <c:v>4544194</c:v>
                </c:pt>
                <c:pt idx="52">
                  <c:v>4565296</c:v>
                </c:pt>
                <c:pt idx="53">
                  <c:v>4495006</c:v>
                </c:pt>
                <c:pt idx="54">
                  <c:v>4523110</c:v>
                </c:pt>
                <c:pt idx="55">
                  <c:v>4540386</c:v>
                </c:pt>
                <c:pt idx="56">
                  <c:v>4557805</c:v>
                </c:pt>
                <c:pt idx="57">
                  <c:v>4583262</c:v>
                </c:pt>
                <c:pt idx="58">
                  <c:v>4593388</c:v>
                </c:pt>
                <c:pt idx="59">
                  <c:v>4606030</c:v>
                </c:pt>
              </c:numCache>
            </c:numRef>
          </c:val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'Slika 5.'!$D$6:$D$65</c:f>
              <c:numCache>
                <c:formatCode>#,##0</c:formatCode>
                <c:ptCount val="60"/>
                <c:pt idx="0">
                  <c:v>4168119</c:v>
                </c:pt>
                <c:pt idx="1">
                  <c:v>4092450</c:v>
                </c:pt>
                <c:pt idx="2">
                  <c:v>4041785</c:v>
                </c:pt>
                <c:pt idx="3">
                  <c:v>4027792</c:v>
                </c:pt>
                <c:pt idx="4">
                  <c:v>4017826</c:v>
                </c:pt>
                <c:pt idx="5">
                  <c:v>4010796</c:v>
                </c:pt>
                <c:pt idx="6">
                  <c:v>3991566</c:v>
                </c:pt>
                <c:pt idx="7">
                  <c:v>4032029</c:v>
                </c:pt>
                <c:pt idx="8">
                  <c:v>4029659</c:v>
                </c:pt>
                <c:pt idx="9">
                  <c:v>4012706</c:v>
                </c:pt>
                <c:pt idx="10">
                  <c:v>4027993</c:v>
                </c:pt>
                <c:pt idx="11">
                  <c:v>3913019</c:v>
                </c:pt>
                <c:pt idx="12">
                  <c:v>3892960</c:v>
                </c:pt>
                <c:pt idx="13">
                  <c:v>3868610</c:v>
                </c:pt>
                <c:pt idx="14">
                  <c:v>3853338</c:v>
                </c:pt>
                <c:pt idx="15">
                  <c:v>3886894</c:v>
                </c:pt>
                <c:pt idx="16">
                  <c:v>3879402</c:v>
                </c:pt>
                <c:pt idx="17">
                  <c:v>3899077</c:v>
                </c:pt>
                <c:pt idx="18">
                  <c:v>3892978</c:v>
                </c:pt>
                <c:pt idx="19">
                  <c:v>3846770</c:v>
                </c:pt>
                <c:pt idx="20">
                  <c:v>3886560</c:v>
                </c:pt>
                <c:pt idx="21">
                  <c:v>3884162</c:v>
                </c:pt>
                <c:pt idx="22">
                  <c:v>3878924</c:v>
                </c:pt>
                <c:pt idx="23">
                  <c:v>3852949</c:v>
                </c:pt>
                <c:pt idx="24">
                  <c:v>3951033</c:v>
                </c:pt>
                <c:pt idx="25">
                  <c:v>3906412</c:v>
                </c:pt>
                <c:pt idx="26">
                  <c:v>3913926</c:v>
                </c:pt>
                <c:pt idx="27">
                  <c:v>3910281</c:v>
                </c:pt>
                <c:pt idx="28">
                  <c:v>3918512</c:v>
                </c:pt>
                <c:pt idx="29">
                  <c:v>3925078</c:v>
                </c:pt>
                <c:pt idx="30">
                  <c:v>3928567</c:v>
                </c:pt>
                <c:pt idx="31">
                  <c:v>3920372</c:v>
                </c:pt>
                <c:pt idx="32">
                  <c:v>3929420</c:v>
                </c:pt>
                <c:pt idx="33">
                  <c:v>3928433</c:v>
                </c:pt>
                <c:pt idx="34">
                  <c:v>3921612</c:v>
                </c:pt>
                <c:pt idx="35">
                  <c:v>3910471</c:v>
                </c:pt>
                <c:pt idx="36">
                  <c:v>3911465</c:v>
                </c:pt>
                <c:pt idx="37">
                  <c:v>3901773</c:v>
                </c:pt>
                <c:pt idx="38">
                  <c:v>3882003</c:v>
                </c:pt>
                <c:pt idx="39">
                  <c:v>3880936</c:v>
                </c:pt>
                <c:pt idx="40">
                  <c:v>3899703</c:v>
                </c:pt>
                <c:pt idx="41">
                  <c:v>3886985</c:v>
                </c:pt>
                <c:pt idx="42">
                  <c:v>3887104</c:v>
                </c:pt>
                <c:pt idx="43">
                  <c:v>3891883</c:v>
                </c:pt>
                <c:pt idx="44">
                  <c:v>3945062</c:v>
                </c:pt>
                <c:pt idx="45">
                  <c:v>3905406</c:v>
                </c:pt>
                <c:pt idx="46">
                  <c:v>3890324</c:v>
                </c:pt>
                <c:pt idx="47">
                  <c:v>3858583</c:v>
                </c:pt>
                <c:pt idx="48">
                  <c:v>3838253</c:v>
                </c:pt>
                <c:pt idx="49">
                  <c:v>3840461</c:v>
                </c:pt>
                <c:pt idx="50">
                  <c:v>3826299</c:v>
                </c:pt>
                <c:pt idx="51">
                  <c:v>3811134</c:v>
                </c:pt>
                <c:pt idx="52">
                  <c:v>3800786</c:v>
                </c:pt>
                <c:pt idx="53">
                  <c:v>3462520</c:v>
                </c:pt>
                <c:pt idx="54">
                  <c:v>3462912</c:v>
                </c:pt>
                <c:pt idx="55">
                  <c:v>3460341</c:v>
                </c:pt>
                <c:pt idx="56">
                  <c:v>3458935</c:v>
                </c:pt>
                <c:pt idx="57">
                  <c:v>3457706</c:v>
                </c:pt>
                <c:pt idx="58">
                  <c:v>3429288</c:v>
                </c:pt>
                <c:pt idx="59">
                  <c:v>3463649</c:v>
                </c:pt>
              </c:numCache>
            </c:numRef>
          </c:val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'Slika 5.'!$E$6:$E$65</c:f>
              <c:numCache>
                <c:formatCode>#,##0</c:formatCode>
                <c:ptCount val="60"/>
                <c:pt idx="0">
                  <c:v>496879</c:v>
                </c:pt>
                <c:pt idx="1">
                  <c:v>483584</c:v>
                </c:pt>
                <c:pt idx="2">
                  <c:v>489650</c:v>
                </c:pt>
                <c:pt idx="3">
                  <c:v>479192</c:v>
                </c:pt>
                <c:pt idx="4">
                  <c:v>481021</c:v>
                </c:pt>
                <c:pt idx="5">
                  <c:v>493863</c:v>
                </c:pt>
                <c:pt idx="6">
                  <c:v>467955</c:v>
                </c:pt>
                <c:pt idx="7">
                  <c:v>462518</c:v>
                </c:pt>
                <c:pt idx="8">
                  <c:v>458643</c:v>
                </c:pt>
                <c:pt idx="9">
                  <c:v>474470</c:v>
                </c:pt>
                <c:pt idx="10">
                  <c:v>467318</c:v>
                </c:pt>
                <c:pt idx="11">
                  <c:v>437729</c:v>
                </c:pt>
                <c:pt idx="12">
                  <c:v>448216</c:v>
                </c:pt>
                <c:pt idx="13">
                  <c:v>446016</c:v>
                </c:pt>
                <c:pt idx="14">
                  <c:v>450612</c:v>
                </c:pt>
                <c:pt idx="15">
                  <c:v>433337</c:v>
                </c:pt>
                <c:pt idx="16">
                  <c:v>436006</c:v>
                </c:pt>
                <c:pt idx="17">
                  <c:v>442764</c:v>
                </c:pt>
                <c:pt idx="18">
                  <c:v>427199</c:v>
                </c:pt>
                <c:pt idx="19">
                  <c:v>439013</c:v>
                </c:pt>
                <c:pt idx="20">
                  <c:v>450384</c:v>
                </c:pt>
                <c:pt idx="21">
                  <c:v>455159</c:v>
                </c:pt>
                <c:pt idx="22">
                  <c:v>444458</c:v>
                </c:pt>
                <c:pt idx="23">
                  <c:v>444922</c:v>
                </c:pt>
                <c:pt idx="24">
                  <c:v>458740</c:v>
                </c:pt>
                <c:pt idx="25">
                  <c:v>461489</c:v>
                </c:pt>
                <c:pt idx="26">
                  <c:v>473928</c:v>
                </c:pt>
                <c:pt idx="27">
                  <c:v>481502</c:v>
                </c:pt>
                <c:pt idx="28">
                  <c:v>484770</c:v>
                </c:pt>
                <c:pt idx="29">
                  <c:v>499871</c:v>
                </c:pt>
                <c:pt idx="30">
                  <c:v>534914</c:v>
                </c:pt>
                <c:pt idx="31">
                  <c:v>561363</c:v>
                </c:pt>
                <c:pt idx="32">
                  <c:v>482990</c:v>
                </c:pt>
                <c:pt idx="33">
                  <c:v>487271</c:v>
                </c:pt>
                <c:pt idx="34">
                  <c:v>472655</c:v>
                </c:pt>
                <c:pt idx="35">
                  <c:v>478422</c:v>
                </c:pt>
                <c:pt idx="36">
                  <c:v>482368</c:v>
                </c:pt>
                <c:pt idx="37">
                  <c:v>486947</c:v>
                </c:pt>
                <c:pt idx="38">
                  <c:v>488411</c:v>
                </c:pt>
                <c:pt idx="39">
                  <c:v>495125</c:v>
                </c:pt>
                <c:pt idx="40">
                  <c:v>500119</c:v>
                </c:pt>
                <c:pt idx="41">
                  <c:v>516888</c:v>
                </c:pt>
                <c:pt idx="42">
                  <c:v>513284</c:v>
                </c:pt>
                <c:pt idx="43">
                  <c:v>508628</c:v>
                </c:pt>
                <c:pt idx="44">
                  <c:v>510835</c:v>
                </c:pt>
                <c:pt idx="45">
                  <c:v>517837</c:v>
                </c:pt>
                <c:pt idx="46">
                  <c:v>513196</c:v>
                </c:pt>
                <c:pt idx="47">
                  <c:v>509092</c:v>
                </c:pt>
                <c:pt idx="48">
                  <c:v>509071</c:v>
                </c:pt>
                <c:pt idx="49">
                  <c:v>500269</c:v>
                </c:pt>
                <c:pt idx="50">
                  <c:v>500768</c:v>
                </c:pt>
                <c:pt idx="51">
                  <c:v>502777</c:v>
                </c:pt>
                <c:pt idx="52">
                  <c:v>501103</c:v>
                </c:pt>
                <c:pt idx="53">
                  <c:v>512981</c:v>
                </c:pt>
                <c:pt idx="54">
                  <c:v>507713</c:v>
                </c:pt>
                <c:pt idx="55">
                  <c:v>493221</c:v>
                </c:pt>
                <c:pt idx="56">
                  <c:v>496003</c:v>
                </c:pt>
                <c:pt idx="57">
                  <c:v>497724</c:v>
                </c:pt>
                <c:pt idx="58">
                  <c:v>511710</c:v>
                </c:pt>
                <c:pt idx="59">
                  <c:v>487904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85920"/>
        <c:axId val="216186480"/>
      </c:barChart>
      <c:catAx>
        <c:axId val="216185920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6186480"/>
        <c:crosses val="autoZero"/>
        <c:auto val="0"/>
        <c:lblAlgn val="ctr"/>
        <c:lblOffset val="100"/>
        <c:noMultiLvlLbl val="0"/>
      </c:catAx>
      <c:valAx>
        <c:axId val="21618648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1618592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71094</c:v>
                </c:pt>
                <c:pt idx="1">
                  <c:v>63989</c:v>
                </c:pt>
                <c:pt idx="2">
                  <c:v>71789</c:v>
                </c:pt>
                <c:pt idx="3">
                  <c:v>65903</c:v>
                </c:pt>
                <c:pt idx="4">
                  <c:v>89690</c:v>
                </c:pt>
                <c:pt idx="5">
                  <c:v>96740</c:v>
                </c:pt>
                <c:pt idx="6">
                  <c:v>82758</c:v>
                </c:pt>
                <c:pt idx="7">
                  <c:v>89064</c:v>
                </c:pt>
                <c:pt idx="8">
                  <c:v>91843</c:v>
                </c:pt>
                <c:pt idx="9">
                  <c:v>102050</c:v>
                </c:pt>
                <c:pt idx="10">
                  <c:v>85244</c:v>
                </c:pt>
                <c:pt idx="11">
                  <c:v>356558</c:v>
                </c:pt>
              </c:numCache>
            </c:numRef>
          </c:val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13289</c:v>
                </c:pt>
                <c:pt idx="1">
                  <c:v>12603</c:v>
                </c:pt>
                <c:pt idx="2">
                  <c:v>17364</c:v>
                </c:pt>
                <c:pt idx="3">
                  <c:v>15091</c:v>
                </c:pt>
                <c:pt idx="4">
                  <c:v>15489</c:v>
                </c:pt>
                <c:pt idx="5">
                  <c:v>15872</c:v>
                </c:pt>
                <c:pt idx="6">
                  <c:v>13493</c:v>
                </c:pt>
                <c:pt idx="7">
                  <c:v>14748</c:v>
                </c:pt>
                <c:pt idx="8">
                  <c:v>15896</c:v>
                </c:pt>
                <c:pt idx="9">
                  <c:v>20869</c:v>
                </c:pt>
                <c:pt idx="10">
                  <c:v>19745</c:v>
                </c:pt>
                <c:pt idx="11">
                  <c:v>74624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64992"/>
        <c:axId val="217265552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81604</c:v>
                </c:pt>
                <c:pt idx="1">
                  <c:v>85183</c:v>
                </c:pt>
                <c:pt idx="2">
                  <c:v>76428</c:v>
                </c:pt>
                <c:pt idx="3">
                  <c:v>80807</c:v>
                </c:pt>
                <c:pt idx="4">
                  <c:v>90668</c:v>
                </c:pt>
                <c:pt idx="5">
                  <c:v>70300</c:v>
                </c:pt>
                <c:pt idx="6">
                  <c:v>79846</c:v>
                </c:pt>
                <c:pt idx="7">
                  <c:v>91804</c:v>
                </c:pt>
                <c:pt idx="8">
                  <c:v>72132</c:v>
                </c:pt>
                <c:pt idx="9">
                  <c:v>86800</c:v>
                </c:pt>
                <c:pt idx="10">
                  <c:v>91926</c:v>
                </c:pt>
                <c:pt idx="11">
                  <c:v>74635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15842</c:v>
                </c:pt>
                <c:pt idx="1">
                  <c:v>15363</c:v>
                </c:pt>
                <c:pt idx="2">
                  <c:v>16086</c:v>
                </c:pt>
                <c:pt idx="3">
                  <c:v>18409</c:v>
                </c:pt>
                <c:pt idx="4">
                  <c:v>15787</c:v>
                </c:pt>
                <c:pt idx="5">
                  <c:v>13899</c:v>
                </c:pt>
                <c:pt idx="6">
                  <c:v>13737</c:v>
                </c:pt>
                <c:pt idx="7">
                  <c:v>14731</c:v>
                </c:pt>
                <c:pt idx="8">
                  <c:v>19279</c:v>
                </c:pt>
                <c:pt idx="9">
                  <c:v>17622</c:v>
                </c:pt>
                <c:pt idx="10">
                  <c:v>16614</c:v>
                </c:pt>
                <c:pt idx="11">
                  <c:v>13184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64992"/>
        <c:axId val="217265552"/>
      </c:lineChart>
      <c:catAx>
        <c:axId val="21726499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7265552"/>
        <c:crosses val="autoZero"/>
        <c:auto val="0"/>
        <c:lblAlgn val="ctr"/>
        <c:lblOffset val="100"/>
        <c:noMultiLvlLbl val="0"/>
      </c:catAx>
      <c:valAx>
        <c:axId val="21726555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726499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numRef>
              <c:f>'Slika 7.'!$B$6:$B$65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'Slika 7.'!$C$6:$C$65</c:f>
              <c:numCache>
                <c:formatCode>#,##0</c:formatCode>
                <c:ptCount val="60"/>
                <c:pt idx="0">
                  <c:v>7607525</c:v>
                </c:pt>
                <c:pt idx="1">
                  <c:v>7572234</c:v>
                </c:pt>
                <c:pt idx="2">
                  <c:v>7590263</c:v>
                </c:pt>
                <c:pt idx="3">
                  <c:v>7572989</c:v>
                </c:pt>
                <c:pt idx="4">
                  <c:v>7573909</c:v>
                </c:pt>
                <c:pt idx="5">
                  <c:v>7549755</c:v>
                </c:pt>
                <c:pt idx="6">
                  <c:v>7521469</c:v>
                </c:pt>
                <c:pt idx="7">
                  <c:v>7510947</c:v>
                </c:pt>
                <c:pt idx="8">
                  <c:v>7503512</c:v>
                </c:pt>
                <c:pt idx="9">
                  <c:v>7454356</c:v>
                </c:pt>
                <c:pt idx="10">
                  <c:v>7407420</c:v>
                </c:pt>
                <c:pt idx="11">
                  <c:v>7260298</c:v>
                </c:pt>
                <c:pt idx="12">
                  <c:v>7129150</c:v>
                </c:pt>
                <c:pt idx="13">
                  <c:v>7082417</c:v>
                </c:pt>
                <c:pt idx="14">
                  <c:v>7053142</c:v>
                </c:pt>
                <c:pt idx="15">
                  <c:v>7126252</c:v>
                </c:pt>
                <c:pt idx="16">
                  <c:v>7118286</c:v>
                </c:pt>
                <c:pt idx="17">
                  <c:v>7120959</c:v>
                </c:pt>
                <c:pt idx="18">
                  <c:v>7121885</c:v>
                </c:pt>
                <c:pt idx="19">
                  <c:v>7014148</c:v>
                </c:pt>
                <c:pt idx="20">
                  <c:v>7099818</c:v>
                </c:pt>
                <c:pt idx="21">
                  <c:v>7103946</c:v>
                </c:pt>
                <c:pt idx="22">
                  <c:v>7088873</c:v>
                </c:pt>
                <c:pt idx="23">
                  <c:v>7059590</c:v>
                </c:pt>
                <c:pt idx="24">
                  <c:v>7027213</c:v>
                </c:pt>
                <c:pt idx="25">
                  <c:v>6975506</c:v>
                </c:pt>
                <c:pt idx="26">
                  <c:v>6989930</c:v>
                </c:pt>
                <c:pt idx="27">
                  <c:v>6979564</c:v>
                </c:pt>
                <c:pt idx="28">
                  <c:v>6966648</c:v>
                </c:pt>
                <c:pt idx="29">
                  <c:v>6959395</c:v>
                </c:pt>
                <c:pt idx="30">
                  <c:v>6927310</c:v>
                </c:pt>
                <c:pt idx="31">
                  <c:v>6941145</c:v>
                </c:pt>
                <c:pt idx="32">
                  <c:v>6897213</c:v>
                </c:pt>
                <c:pt idx="33">
                  <c:v>6887436</c:v>
                </c:pt>
                <c:pt idx="34">
                  <c:v>6859426</c:v>
                </c:pt>
                <c:pt idx="35">
                  <c:v>6837748</c:v>
                </c:pt>
                <c:pt idx="36">
                  <c:v>6842786</c:v>
                </c:pt>
                <c:pt idx="37">
                  <c:v>6817679</c:v>
                </c:pt>
                <c:pt idx="38">
                  <c:v>6780498</c:v>
                </c:pt>
                <c:pt idx="39">
                  <c:v>6783872</c:v>
                </c:pt>
                <c:pt idx="40">
                  <c:v>6838182</c:v>
                </c:pt>
                <c:pt idx="41">
                  <c:v>6845606</c:v>
                </c:pt>
                <c:pt idx="42">
                  <c:v>6844238</c:v>
                </c:pt>
                <c:pt idx="43">
                  <c:v>6845404</c:v>
                </c:pt>
                <c:pt idx="44">
                  <c:v>6889221</c:v>
                </c:pt>
                <c:pt idx="45">
                  <c:v>6838214</c:v>
                </c:pt>
                <c:pt idx="46">
                  <c:v>6815969</c:v>
                </c:pt>
                <c:pt idx="47">
                  <c:v>6776918</c:v>
                </c:pt>
                <c:pt idx="48">
                  <c:v>6695007</c:v>
                </c:pt>
                <c:pt idx="49">
                  <c:v>6732187</c:v>
                </c:pt>
                <c:pt idx="50">
                  <c:v>6702216</c:v>
                </c:pt>
                <c:pt idx="51">
                  <c:v>6673956</c:v>
                </c:pt>
                <c:pt idx="52">
                  <c:v>6646975</c:v>
                </c:pt>
                <c:pt idx="53">
                  <c:v>6211850</c:v>
                </c:pt>
                <c:pt idx="54">
                  <c:v>6198225</c:v>
                </c:pt>
                <c:pt idx="55">
                  <c:v>6163333</c:v>
                </c:pt>
                <c:pt idx="56">
                  <c:v>6156225</c:v>
                </c:pt>
                <c:pt idx="57">
                  <c:v>6138559</c:v>
                </c:pt>
                <c:pt idx="58">
                  <c:v>6111800</c:v>
                </c:pt>
                <c:pt idx="59">
                  <c:v>6267109</c:v>
                </c:pt>
              </c:numCache>
            </c:numRef>
          </c:val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numRef>
              <c:f>'Slika 7.'!$B$6:$B$65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'Slika 7.'!$D$6:$D$65</c:f>
              <c:numCache>
                <c:formatCode>#,##0</c:formatCode>
                <c:ptCount val="60"/>
                <c:pt idx="0">
                  <c:v>893696</c:v>
                </c:pt>
                <c:pt idx="1">
                  <c:v>916276</c:v>
                </c:pt>
                <c:pt idx="2">
                  <c:v>940110</c:v>
                </c:pt>
                <c:pt idx="3">
                  <c:v>981698</c:v>
                </c:pt>
                <c:pt idx="4">
                  <c:v>1023990</c:v>
                </c:pt>
                <c:pt idx="5">
                  <c:v>1067545</c:v>
                </c:pt>
                <c:pt idx="6">
                  <c:v>1115589</c:v>
                </c:pt>
                <c:pt idx="7">
                  <c:v>1180752</c:v>
                </c:pt>
                <c:pt idx="8">
                  <c:v>1228624</c:v>
                </c:pt>
                <c:pt idx="9">
                  <c:v>1299146</c:v>
                </c:pt>
                <c:pt idx="10">
                  <c:v>1338108</c:v>
                </c:pt>
                <c:pt idx="11">
                  <c:v>1399732</c:v>
                </c:pt>
                <c:pt idx="12">
                  <c:v>1441434</c:v>
                </c:pt>
                <c:pt idx="13">
                  <c:v>1479374</c:v>
                </c:pt>
                <c:pt idx="14">
                  <c:v>1511330</c:v>
                </c:pt>
                <c:pt idx="15">
                  <c:v>1529942</c:v>
                </c:pt>
                <c:pt idx="16">
                  <c:v>1547834</c:v>
                </c:pt>
                <c:pt idx="17">
                  <c:v>1572061</c:v>
                </c:pt>
                <c:pt idx="18">
                  <c:v>1591850</c:v>
                </c:pt>
                <c:pt idx="19">
                  <c:v>1610587</c:v>
                </c:pt>
                <c:pt idx="20">
                  <c:v>1635957</c:v>
                </c:pt>
                <c:pt idx="21">
                  <c:v>1650752</c:v>
                </c:pt>
                <c:pt idx="22">
                  <c:v>1667219</c:v>
                </c:pt>
                <c:pt idx="23">
                  <c:v>1679403</c:v>
                </c:pt>
                <c:pt idx="24">
                  <c:v>1714950</c:v>
                </c:pt>
                <c:pt idx="25">
                  <c:v>1727887</c:v>
                </c:pt>
                <c:pt idx="26">
                  <c:v>1751512</c:v>
                </c:pt>
                <c:pt idx="27">
                  <c:v>1776886</c:v>
                </c:pt>
                <c:pt idx="28">
                  <c:v>1814233</c:v>
                </c:pt>
                <c:pt idx="29">
                  <c:v>1862700</c:v>
                </c:pt>
                <c:pt idx="30">
                  <c:v>1889925</c:v>
                </c:pt>
                <c:pt idx="31">
                  <c:v>1926289</c:v>
                </c:pt>
                <c:pt idx="32">
                  <c:v>1914070</c:v>
                </c:pt>
                <c:pt idx="33">
                  <c:v>1941595</c:v>
                </c:pt>
                <c:pt idx="34">
                  <c:v>1959545</c:v>
                </c:pt>
                <c:pt idx="35">
                  <c:v>1985072</c:v>
                </c:pt>
                <c:pt idx="36">
                  <c:v>1990487</c:v>
                </c:pt>
                <c:pt idx="37">
                  <c:v>2002822</c:v>
                </c:pt>
                <c:pt idx="38">
                  <c:v>2014680</c:v>
                </c:pt>
                <c:pt idx="39">
                  <c:v>2020822</c:v>
                </c:pt>
                <c:pt idx="40">
                  <c:v>2025505</c:v>
                </c:pt>
                <c:pt idx="41">
                  <c:v>2035069</c:v>
                </c:pt>
                <c:pt idx="42">
                  <c:v>2046570</c:v>
                </c:pt>
                <c:pt idx="43">
                  <c:v>2053495</c:v>
                </c:pt>
                <c:pt idx="44">
                  <c:v>2067311</c:v>
                </c:pt>
                <c:pt idx="45">
                  <c:v>2093973</c:v>
                </c:pt>
                <c:pt idx="46">
                  <c:v>2098074</c:v>
                </c:pt>
                <c:pt idx="47">
                  <c:v>2117254</c:v>
                </c:pt>
                <c:pt idx="48">
                  <c:v>2177083</c:v>
                </c:pt>
                <c:pt idx="49">
                  <c:v>2134191</c:v>
                </c:pt>
                <c:pt idx="50">
                  <c:v>2164648</c:v>
                </c:pt>
                <c:pt idx="51">
                  <c:v>2184149</c:v>
                </c:pt>
                <c:pt idx="52">
                  <c:v>2220210</c:v>
                </c:pt>
                <c:pt idx="53">
                  <c:v>2258657</c:v>
                </c:pt>
                <c:pt idx="54">
                  <c:v>2295510</c:v>
                </c:pt>
                <c:pt idx="55">
                  <c:v>2330615</c:v>
                </c:pt>
                <c:pt idx="56">
                  <c:v>2356518</c:v>
                </c:pt>
                <c:pt idx="57">
                  <c:v>2400133</c:v>
                </c:pt>
                <c:pt idx="58">
                  <c:v>2422586</c:v>
                </c:pt>
                <c:pt idx="59">
                  <c:v>2290474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68912"/>
        <c:axId val="217269472"/>
      </c:barChart>
      <c:catAx>
        <c:axId val="21726891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7269472"/>
        <c:crosses val="autoZero"/>
        <c:auto val="0"/>
        <c:lblAlgn val="ctr"/>
        <c:lblOffset val="100"/>
        <c:noMultiLvlLbl val="0"/>
      </c:catAx>
      <c:valAx>
        <c:axId val="2172694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1726891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11802231709</c:v>
                </c:pt>
                <c:pt idx="1">
                  <c:v>10947216511</c:v>
                </c:pt>
                <c:pt idx="2">
                  <c:v>12918642739</c:v>
                </c:pt>
                <c:pt idx="3">
                  <c:v>12990910675</c:v>
                </c:pt>
                <c:pt idx="4">
                  <c:v>13689448500</c:v>
                </c:pt>
                <c:pt idx="5">
                  <c:v>13544663567</c:v>
                </c:pt>
                <c:pt idx="6">
                  <c:v>14018051621</c:v>
                </c:pt>
                <c:pt idx="7">
                  <c:v>13894467444</c:v>
                </c:pt>
                <c:pt idx="8">
                  <c:v>13568874153</c:v>
                </c:pt>
                <c:pt idx="9">
                  <c:v>14259175508</c:v>
                </c:pt>
                <c:pt idx="10">
                  <c:v>13777460756</c:v>
                </c:pt>
                <c:pt idx="11">
                  <c:v>14896583808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18528"/>
        <c:axId val="217319088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35370311</c:v>
                </c:pt>
                <c:pt idx="1">
                  <c:v>33195965</c:v>
                </c:pt>
                <c:pt idx="2">
                  <c:v>38639196</c:v>
                </c:pt>
                <c:pt idx="3">
                  <c:v>37778023</c:v>
                </c:pt>
                <c:pt idx="4">
                  <c:v>40166092</c:v>
                </c:pt>
                <c:pt idx="5">
                  <c:v>39145904</c:v>
                </c:pt>
                <c:pt idx="6">
                  <c:v>40034826</c:v>
                </c:pt>
                <c:pt idx="7">
                  <c:v>39813549</c:v>
                </c:pt>
                <c:pt idx="8">
                  <c:v>39350718</c:v>
                </c:pt>
                <c:pt idx="9">
                  <c:v>41614652</c:v>
                </c:pt>
                <c:pt idx="10">
                  <c:v>40020609</c:v>
                </c:pt>
                <c:pt idx="11">
                  <c:v>42619650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20208"/>
        <c:axId val="217319648"/>
      </c:lineChart>
      <c:dateAx>
        <c:axId val="21731852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319088"/>
        <c:crosses val="autoZero"/>
        <c:auto val="1"/>
        <c:lblOffset val="100"/>
        <c:baseTimeUnit val="months"/>
        <c:majorUnit val="1"/>
        <c:majorTimeUnit val="months"/>
      </c:dateAx>
      <c:valAx>
        <c:axId val="21731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318528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73196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32020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732020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73196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9. i 10.'!$B$6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10.'!$C$6:$H$6</c:f>
              <c:numCache>
                <c:formatCode>#,##0</c:formatCode>
                <c:ptCount val="6"/>
                <c:pt idx="0">
                  <c:v>107252342</c:v>
                </c:pt>
                <c:pt idx="1">
                  <c:v>297948203</c:v>
                </c:pt>
                <c:pt idx="2">
                  <c:v>7609304</c:v>
                </c:pt>
                <c:pt idx="3">
                  <c:v>2817944</c:v>
                </c:pt>
                <c:pt idx="4">
                  <c:v>47098</c:v>
                </c:pt>
                <c:pt idx="5">
                  <c:v>22666108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435481</xdr:colOff>
      <xdr:row>2</xdr:row>
      <xdr:rowOff>76201</xdr:rowOff>
    </xdr:from>
    <xdr:to>
      <xdr:col>18</xdr:col>
      <xdr:colOff>76200</xdr:colOff>
      <xdr:row>20</xdr:row>
      <xdr:rowOff>58137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24942</xdr:colOff>
      <xdr:row>3</xdr:row>
      <xdr:rowOff>143525</xdr:rowOff>
    </xdr:from>
    <xdr:to>
      <xdr:col>22</xdr:col>
      <xdr:colOff>9526</xdr:colOff>
      <xdr:row>24</xdr:row>
      <xdr:rowOff>57528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424483</xdr:colOff>
      <xdr:row>2</xdr:row>
      <xdr:rowOff>98357</xdr:rowOff>
    </xdr:from>
    <xdr:to>
      <xdr:col>11</xdr:col>
      <xdr:colOff>98233</xdr:colOff>
      <xdr:row>19</xdr:row>
      <xdr:rowOff>141563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408767</xdr:colOff>
      <xdr:row>3</xdr:row>
      <xdr:rowOff>101130</xdr:rowOff>
    </xdr:from>
    <xdr:to>
      <xdr:col>13</xdr:col>
      <xdr:colOff>911677</xdr:colOff>
      <xdr:row>24</xdr:row>
      <xdr:rowOff>159885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267889</xdr:colOff>
      <xdr:row>2</xdr:row>
      <xdr:rowOff>151209</xdr:rowOff>
    </xdr:from>
    <xdr:to>
      <xdr:col>14</xdr:col>
      <xdr:colOff>835818</xdr:colOff>
      <xdr:row>21</xdr:row>
      <xdr:rowOff>94060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22</xdr:col>
      <xdr:colOff>0</xdr:colOff>
      <xdr:row>32</xdr:row>
      <xdr:rowOff>40360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405884</xdr:colOff>
      <xdr:row>5</xdr:row>
      <xdr:rowOff>32288</xdr:rowOff>
    </xdr:from>
    <xdr:to>
      <xdr:col>19</xdr:col>
      <xdr:colOff>380516</xdr:colOff>
      <xdr:row>29</xdr:row>
      <xdr:rowOff>10332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154370</xdr:colOff>
      <xdr:row>1</xdr:row>
      <xdr:rowOff>173093</xdr:rowOff>
    </xdr:from>
    <xdr:to>
      <xdr:col>13</xdr:col>
      <xdr:colOff>988629</xdr:colOff>
      <xdr:row>21</xdr:row>
      <xdr:rowOff>102147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306442</xdr:colOff>
      <xdr:row>2</xdr:row>
      <xdr:rowOff>113806</xdr:rowOff>
    </xdr:from>
    <xdr:to>
      <xdr:col>16</xdr:col>
      <xdr:colOff>77843</xdr:colOff>
      <xdr:row>18</xdr:row>
      <xdr:rowOff>142381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2</xdr:row>
      <xdr:rowOff>133350</xdr:rowOff>
    </xdr:from>
    <xdr:to>
      <xdr:col>17</xdr:col>
      <xdr:colOff>197625</xdr:colOff>
      <xdr:row>19</xdr:row>
      <xdr:rowOff>136800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379392</xdr:colOff>
      <xdr:row>2</xdr:row>
      <xdr:rowOff>118632</xdr:rowOff>
    </xdr:from>
    <xdr:to>
      <xdr:col>17</xdr:col>
      <xdr:colOff>20906</xdr:colOff>
      <xdr:row>18</xdr:row>
      <xdr:rowOff>113807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zoomScale="160" zoomScaleNormal="160" workbookViewId="0">
      <selection activeCell="G10" sqref="G10"/>
    </sheetView>
  </sheetViews>
  <sheetFormatPr defaultRowHeight="12.95" customHeight="1" x14ac:dyDescent="0.2"/>
  <cols>
    <col min="1" max="1" width="2.83203125" customWidth="1"/>
    <col min="2" max="2" width="29.1640625" customWidth="1"/>
    <col min="3" max="3" width="16" customWidth="1"/>
    <col min="4" max="4" width="16.33203125" customWidth="1"/>
    <col min="5" max="5" width="14.6640625" customWidth="1"/>
    <col min="6" max="6" width="14.83203125" customWidth="1"/>
    <col min="7" max="7" width="14" customWidth="1"/>
  </cols>
  <sheetData>
    <row r="1" spans="1:8" ht="12.95" customHeight="1" x14ac:dyDescent="0.2">
      <c r="A1" t="s">
        <v>82</v>
      </c>
    </row>
    <row r="2" spans="1:8" ht="15.75" x14ac:dyDescent="0.25">
      <c r="B2" s="1" t="s">
        <v>14</v>
      </c>
    </row>
    <row r="4" spans="1:8" s="2" customFormat="1" ht="12.75" customHeight="1" x14ac:dyDescent="0.2"/>
    <row r="6" spans="1:8" ht="27" customHeight="1" x14ac:dyDescent="0.2">
      <c r="B6" s="24" t="s">
        <v>7</v>
      </c>
      <c r="C6" s="24" t="s">
        <v>152</v>
      </c>
      <c r="D6" s="79" t="s">
        <v>157</v>
      </c>
      <c r="E6" s="79" t="s">
        <v>158</v>
      </c>
      <c r="F6" s="79" t="s">
        <v>201</v>
      </c>
      <c r="G6" s="79" t="s">
        <v>205</v>
      </c>
    </row>
    <row r="7" spans="1:8" ht="12.95" customHeight="1" x14ac:dyDescent="0.2">
      <c r="B7" s="25" t="s">
        <v>8</v>
      </c>
      <c r="C7" s="26">
        <v>4222</v>
      </c>
      <c r="D7" s="26">
        <v>4418</v>
      </c>
      <c r="E7" s="26">
        <v>4543</v>
      </c>
      <c r="F7" s="26">
        <v>4941</v>
      </c>
      <c r="G7" s="26">
        <v>5148</v>
      </c>
      <c r="H7" s="80"/>
    </row>
    <row r="8" spans="1:8" ht="12.95" customHeight="1" x14ac:dyDescent="0.2">
      <c r="B8" s="27" t="s">
        <v>9</v>
      </c>
      <c r="C8" s="28">
        <v>99515</v>
      </c>
      <c r="D8" s="28">
        <v>103434</v>
      </c>
      <c r="E8" s="28">
        <v>106081</v>
      </c>
      <c r="F8" s="28">
        <v>118621</v>
      </c>
      <c r="G8" s="28">
        <v>114360</v>
      </c>
      <c r="H8" s="80"/>
    </row>
    <row r="9" spans="1:8" ht="12.95" customHeight="1" x14ac:dyDescent="0.2">
      <c r="B9" s="75" t="s">
        <v>110</v>
      </c>
      <c r="C9" s="29">
        <v>1519</v>
      </c>
      <c r="D9" s="29">
        <v>1633</v>
      </c>
      <c r="E9" s="29">
        <v>936</v>
      </c>
      <c r="F9" s="29">
        <v>905</v>
      </c>
      <c r="G9" s="29">
        <v>967</v>
      </c>
      <c r="H9" s="80"/>
    </row>
    <row r="10" spans="1:8" s="2" customFormat="1" ht="12.95" customHeight="1" x14ac:dyDescent="0.2">
      <c r="C10" s="31"/>
      <c r="D10" s="31"/>
      <c r="E10" s="7"/>
      <c r="F10" s="7"/>
      <c r="G10" s="7"/>
    </row>
    <row r="11" spans="1:8" s="2" customFormat="1" ht="12.95" customHeight="1" x14ac:dyDescent="0.2">
      <c r="B11" s="31" t="s">
        <v>6</v>
      </c>
    </row>
    <row r="12" spans="1:8" ht="12.95" customHeight="1" x14ac:dyDescent="0.2">
      <c r="E12" s="80"/>
    </row>
    <row r="18" spans="4:5" ht="12.95" customHeight="1" x14ac:dyDescent="0.2">
      <c r="D18" s="85"/>
      <c r="E18" s="85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60" zoomScaleNormal="160" workbookViewId="0">
      <selection activeCell="D7" sqref="D7"/>
    </sheetView>
  </sheetViews>
  <sheetFormatPr defaultRowHeight="12.95" customHeight="1" x14ac:dyDescent="0.2"/>
  <cols>
    <col min="1" max="1" width="2.83203125" style="41" customWidth="1"/>
    <col min="2" max="2" width="25.1640625" style="41" customWidth="1"/>
    <col min="3" max="3" width="11.5" style="41" customWidth="1"/>
    <col min="4" max="4" width="15.83203125" style="41" customWidth="1"/>
    <col min="5" max="5" width="12" style="41" customWidth="1"/>
    <col min="6" max="16384" width="9.33203125" style="41"/>
  </cols>
  <sheetData>
    <row r="2" spans="2:8" ht="15.75" x14ac:dyDescent="0.25">
      <c r="B2" s="58" t="s">
        <v>156</v>
      </c>
    </row>
    <row r="3" spans="2:8" ht="12.95" customHeight="1" x14ac:dyDescent="0.2">
      <c r="B3" s="41" t="s">
        <v>206</v>
      </c>
    </row>
    <row r="6" spans="2:8" ht="12.95" customHeight="1" x14ac:dyDescent="0.2">
      <c r="B6" s="50" t="s">
        <v>21</v>
      </c>
      <c r="C6" s="51" t="s">
        <v>34</v>
      </c>
      <c r="D6" s="52" t="s">
        <v>35</v>
      </c>
      <c r="E6" s="52" t="s">
        <v>4</v>
      </c>
    </row>
    <row r="7" spans="2:8" ht="12.95" customHeight="1" x14ac:dyDescent="0.2">
      <c r="B7" s="41" t="s">
        <v>19</v>
      </c>
      <c r="C7" s="7">
        <v>4529967</v>
      </c>
      <c r="D7" s="7">
        <v>2174985</v>
      </c>
      <c r="E7" s="7">
        <f>SUM(C7:D7)</f>
        <v>6704952</v>
      </c>
      <c r="G7" s="38"/>
    </row>
    <row r="8" spans="2:8" ht="12.95" customHeight="1" x14ac:dyDescent="0.2">
      <c r="B8" s="41" t="s">
        <v>20</v>
      </c>
      <c r="C8" s="7">
        <v>1737142</v>
      </c>
      <c r="D8" s="7">
        <v>115489</v>
      </c>
      <c r="E8" s="7">
        <f>SUM(C8:D8)</f>
        <v>1852631</v>
      </c>
    </row>
    <row r="9" spans="2:8" ht="12.95" customHeight="1" x14ac:dyDescent="0.2">
      <c r="B9" s="5" t="s">
        <v>4</v>
      </c>
      <c r="C9" s="13">
        <f>SUM(C7:C8)</f>
        <v>6267109</v>
      </c>
      <c r="D9" s="13">
        <f>SUM(D7:D8)</f>
        <v>2290474</v>
      </c>
      <c r="E9" s="13">
        <f>SUM(E7+E8)</f>
        <v>8557583</v>
      </c>
      <c r="H9" s="38"/>
    </row>
    <row r="10" spans="2:8" ht="12.95" customHeight="1" x14ac:dyDescent="0.25">
      <c r="C10" s="154"/>
      <c r="D10" s="154"/>
      <c r="G10" s="38"/>
    </row>
    <row r="11" spans="2:8" ht="12.95" customHeight="1" x14ac:dyDescent="0.2">
      <c r="C11" s="80"/>
      <c r="D11" s="76"/>
      <c r="E11" s="7"/>
    </row>
    <row r="12" spans="2:8" ht="12.95" customHeight="1" x14ac:dyDescent="0.2">
      <c r="B12" s="41" t="s">
        <v>209</v>
      </c>
    </row>
    <row r="13" spans="2:8" ht="12.95" customHeight="1" x14ac:dyDescent="0.2">
      <c r="B13" s="41" t="s">
        <v>6</v>
      </c>
    </row>
    <row r="14" spans="2:8" ht="12.95" customHeight="1" x14ac:dyDescent="0.2">
      <c r="C14" s="112"/>
    </row>
    <row r="15" spans="2:8" ht="12.95" customHeight="1" x14ac:dyDescent="0.25">
      <c r="C15" s="112"/>
      <c r="D15" s="168"/>
    </row>
    <row r="16" spans="2:8" ht="12.95" customHeight="1" x14ac:dyDescent="0.2">
      <c r="C16" s="80"/>
      <c r="D16" s="80"/>
    </row>
    <row r="18" spans="4:5" ht="12.95" customHeight="1" x14ac:dyDescent="0.2">
      <c r="D18" s="85"/>
      <c r="E18" s="85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15" zoomScaleNormal="115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116</v>
      </c>
    </row>
    <row r="5" spans="2:8" ht="33.75" customHeight="1" x14ac:dyDescent="0.2">
      <c r="B5" s="39" t="s">
        <v>5</v>
      </c>
      <c r="C5" s="40" t="s">
        <v>30</v>
      </c>
      <c r="D5" s="40" t="s">
        <v>31</v>
      </c>
      <c r="E5" s="40" t="s">
        <v>32</v>
      </c>
      <c r="F5" s="40" t="s">
        <v>33</v>
      </c>
    </row>
    <row r="6" spans="2:8" ht="12.95" customHeight="1" x14ac:dyDescent="0.2">
      <c r="B6" s="45">
        <v>43131</v>
      </c>
      <c r="C6" s="7">
        <v>71094</v>
      </c>
      <c r="D6" s="7">
        <v>13289</v>
      </c>
      <c r="E6" s="7">
        <v>81604</v>
      </c>
      <c r="F6" s="7">
        <v>15842</v>
      </c>
      <c r="G6" s="7"/>
      <c r="H6" s="7"/>
    </row>
    <row r="7" spans="2:8" ht="12.95" customHeight="1" x14ac:dyDescent="0.2">
      <c r="B7" s="45">
        <v>43159</v>
      </c>
      <c r="C7" s="7">
        <v>63989</v>
      </c>
      <c r="D7" s="7">
        <v>12603</v>
      </c>
      <c r="E7" s="7">
        <v>85183</v>
      </c>
      <c r="F7" s="7">
        <v>15363</v>
      </c>
      <c r="G7" s="7"/>
      <c r="H7" s="7"/>
    </row>
    <row r="8" spans="2:8" ht="12.95" customHeight="1" x14ac:dyDescent="0.2">
      <c r="B8" s="45">
        <v>43190</v>
      </c>
      <c r="C8" s="7">
        <v>71789</v>
      </c>
      <c r="D8" s="7">
        <v>17364</v>
      </c>
      <c r="E8" s="7">
        <v>76428</v>
      </c>
      <c r="F8" s="7">
        <v>16086</v>
      </c>
      <c r="G8" s="7"/>
      <c r="H8" s="7"/>
    </row>
    <row r="9" spans="2:8" ht="12.95" customHeight="1" x14ac:dyDescent="0.2">
      <c r="B9" s="45">
        <v>43220</v>
      </c>
      <c r="C9" s="7">
        <v>65903</v>
      </c>
      <c r="D9" s="7">
        <v>15091</v>
      </c>
      <c r="E9" s="7">
        <v>80807</v>
      </c>
      <c r="F9" s="7">
        <v>18409</v>
      </c>
      <c r="G9" s="7"/>
      <c r="H9" s="7"/>
    </row>
    <row r="10" spans="2:8" ht="12.95" customHeight="1" x14ac:dyDescent="0.2">
      <c r="B10" s="45">
        <v>43251</v>
      </c>
      <c r="C10" s="7">
        <v>89690</v>
      </c>
      <c r="D10" s="7">
        <v>15489</v>
      </c>
      <c r="E10" s="7">
        <v>90668</v>
      </c>
      <c r="F10" s="7">
        <v>15787</v>
      </c>
      <c r="G10" s="7"/>
      <c r="H10" s="7"/>
    </row>
    <row r="11" spans="2:8" ht="12.95" customHeight="1" x14ac:dyDescent="0.2">
      <c r="B11" s="45">
        <v>43281</v>
      </c>
      <c r="C11" s="7">
        <v>96740</v>
      </c>
      <c r="D11" s="7">
        <v>15872</v>
      </c>
      <c r="E11" s="7">
        <v>70300</v>
      </c>
      <c r="F11" s="7">
        <v>13899</v>
      </c>
      <c r="G11" s="7"/>
      <c r="H11" s="7"/>
    </row>
    <row r="12" spans="2:8" ht="12.95" customHeight="1" x14ac:dyDescent="0.2">
      <c r="B12" s="45">
        <v>43312</v>
      </c>
      <c r="C12" s="7">
        <v>82758</v>
      </c>
      <c r="D12" s="7">
        <v>13493</v>
      </c>
      <c r="E12" s="7">
        <v>79846</v>
      </c>
      <c r="F12" s="7">
        <v>13737</v>
      </c>
      <c r="G12" s="7"/>
      <c r="H12" s="7"/>
    </row>
    <row r="13" spans="2:8" ht="12.95" customHeight="1" x14ac:dyDescent="0.2">
      <c r="B13" s="45">
        <v>43343</v>
      </c>
      <c r="C13" s="7">
        <v>89064</v>
      </c>
      <c r="D13" s="7">
        <v>14748</v>
      </c>
      <c r="E13" s="7">
        <v>91804</v>
      </c>
      <c r="F13" s="7">
        <v>14731</v>
      </c>
      <c r="G13" s="7"/>
      <c r="H13" s="7"/>
    </row>
    <row r="14" spans="2:8" ht="12.95" customHeight="1" x14ac:dyDescent="0.2">
      <c r="B14" s="45">
        <v>43373</v>
      </c>
      <c r="C14" s="7">
        <v>91843</v>
      </c>
      <c r="D14" s="7">
        <v>15896</v>
      </c>
      <c r="E14" s="7">
        <v>72132</v>
      </c>
      <c r="F14" s="7">
        <v>19279</v>
      </c>
      <c r="G14" s="7"/>
      <c r="H14" s="7"/>
    </row>
    <row r="15" spans="2:8" ht="12.95" customHeight="1" x14ac:dyDescent="0.2">
      <c r="B15" s="45">
        <v>43404</v>
      </c>
      <c r="C15" s="7">
        <v>102050</v>
      </c>
      <c r="D15" s="7">
        <v>20869</v>
      </c>
      <c r="E15" s="7">
        <v>86800</v>
      </c>
      <c r="F15" s="7">
        <v>17622</v>
      </c>
      <c r="G15" s="7"/>
      <c r="H15" s="7"/>
    </row>
    <row r="16" spans="2:8" ht="12.95" customHeight="1" x14ac:dyDescent="0.2">
      <c r="B16" s="45">
        <v>43434</v>
      </c>
      <c r="C16" s="7">
        <v>85244</v>
      </c>
      <c r="D16" s="7">
        <v>19745</v>
      </c>
      <c r="E16" s="7">
        <v>91926</v>
      </c>
      <c r="F16" s="7">
        <v>16614</v>
      </c>
      <c r="G16" s="7"/>
      <c r="H16" s="7"/>
    </row>
    <row r="17" spans="2:8" ht="12.95" customHeight="1" x14ac:dyDescent="0.2">
      <c r="B17" s="46">
        <v>43465</v>
      </c>
      <c r="C17" s="8">
        <v>356558</v>
      </c>
      <c r="D17" s="8">
        <v>74624</v>
      </c>
      <c r="E17" s="8">
        <v>74635</v>
      </c>
      <c r="F17" s="8">
        <v>13184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C19" s="38"/>
      <c r="D19" s="90"/>
      <c r="E19" s="90"/>
      <c r="F19" s="90"/>
      <c r="H19" s="14"/>
    </row>
    <row r="20" spans="2:8" ht="12.95" customHeight="1" x14ac:dyDescent="0.2">
      <c r="B20" s="78" t="s">
        <v>210</v>
      </c>
    </row>
    <row r="21" spans="2:8" ht="12.95" customHeight="1" x14ac:dyDescent="0.2">
      <c r="B21" t="s">
        <v>6</v>
      </c>
      <c r="D21" s="105"/>
      <c r="E21" s="38"/>
      <c r="F21" s="105"/>
    </row>
    <row r="22" spans="2:8" ht="12.95" customHeight="1" x14ac:dyDescent="0.2">
      <c r="C22" s="90"/>
      <c r="D22" s="90"/>
      <c r="E22" s="38"/>
      <c r="F22" s="7"/>
      <c r="G22" s="47"/>
    </row>
    <row r="23" spans="2:8" ht="12.95" customHeight="1" x14ac:dyDescent="0.2">
      <c r="C23" s="7"/>
      <c r="D23" s="90"/>
      <c r="E23" s="7"/>
      <c r="F23" s="7"/>
      <c r="G23" s="47"/>
    </row>
    <row r="24" spans="2:8" ht="12.95" customHeight="1" x14ac:dyDescent="0.2">
      <c r="C24" s="7"/>
      <c r="D24" s="90"/>
      <c r="E24" s="48"/>
      <c r="F24" s="48"/>
      <c r="G24" s="47"/>
    </row>
    <row r="25" spans="2:8" ht="12.95" customHeight="1" x14ac:dyDescent="0.2">
      <c r="D25" s="90"/>
      <c r="E25" s="48"/>
      <c r="F25" s="48"/>
      <c r="G25" s="47"/>
    </row>
    <row r="26" spans="2:8" ht="12.95" customHeight="1" x14ac:dyDescent="0.2">
      <c r="D26" s="90"/>
      <c r="E26" s="48"/>
      <c r="F26" s="48"/>
      <c r="G26" s="47"/>
    </row>
    <row r="27" spans="2:8" ht="12.95" customHeight="1" x14ac:dyDescent="0.2">
      <c r="D27" s="90"/>
      <c r="E27" s="48"/>
      <c r="F27" s="48"/>
      <c r="G27" s="47"/>
    </row>
    <row r="28" spans="2:8" ht="12.95" customHeight="1" x14ac:dyDescent="0.2">
      <c r="D28" s="90"/>
      <c r="E28" s="48"/>
      <c r="F28" s="48"/>
      <c r="G28" s="47"/>
    </row>
    <row r="29" spans="2:8" ht="12.95" customHeight="1" x14ac:dyDescent="0.2">
      <c r="D29" s="90"/>
      <c r="E29" s="48"/>
      <c r="F29" s="48"/>
      <c r="G29" s="47"/>
    </row>
    <row r="30" spans="2:8" ht="12.95" customHeight="1" x14ac:dyDescent="0.2">
      <c r="D30" s="90"/>
      <c r="E30" s="48"/>
      <c r="F30" s="48"/>
      <c r="G30" s="47"/>
    </row>
    <row r="31" spans="2:8" ht="12.95" customHeight="1" x14ac:dyDescent="0.2">
      <c r="D31" s="90"/>
      <c r="E31" s="48"/>
      <c r="F31" s="48"/>
      <c r="G31" s="47"/>
    </row>
    <row r="32" spans="2:8" ht="12.95" customHeight="1" x14ac:dyDescent="0.2">
      <c r="D32" s="90"/>
      <c r="E32" s="48"/>
      <c r="F32" s="48"/>
      <c r="G32" s="167"/>
    </row>
    <row r="33" spans="4:7" ht="12.95" customHeight="1" x14ac:dyDescent="0.2">
      <c r="D33" s="90"/>
      <c r="E33" s="48"/>
      <c r="F33" s="48"/>
      <c r="G33" s="47"/>
    </row>
    <row r="34" spans="4:7" ht="12.95" customHeight="1" x14ac:dyDescent="0.2">
      <c r="D34" s="90"/>
      <c r="E34" s="48"/>
      <c r="F34" s="48"/>
      <c r="G34" s="47"/>
    </row>
    <row r="35" spans="4:7" ht="12.95" customHeight="1" x14ac:dyDescent="0.2">
      <c r="E35" s="49"/>
      <c r="F35" s="49"/>
      <c r="G35" s="47"/>
    </row>
    <row r="36" spans="4:7" ht="12.95" customHeight="1" x14ac:dyDescent="0.2">
      <c r="E36" s="47"/>
      <c r="F36" s="47"/>
      <c r="G36" s="47"/>
    </row>
    <row r="37" spans="4:7" ht="12.95" customHeight="1" x14ac:dyDescent="0.2">
      <c r="E37" s="47"/>
      <c r="F37" s="47"/>
      <c r="G37" s="4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0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</cols>
  <sheetData>
    <row r="2" spans="2:6" ht="15.75" x14ac:dyDescent="0.25">
      <c r="B2" s="58" t="s">
        <v>124</v>
      </c>
    </row>
    <row r="5" spans="2:6" ht="22.5" x14ac:dyDescent="0.2">
      <c r="B5" s="10" t="s">
        <v>5</v>
      </c>
      <c r="C5" s="3" t="s">
        <v>34</v>
      </c>
      <c r="D5" s="3" t="s">
        <v>35</v>
      </c>
      <c r="E5" s="88" t="s">
        <v>4</v>
      </c>
    </row>
    <row r="6" spans="2:6" ht="12.95" customHeight="1" x14ac:dyDescent="0.2">
      <c r="B6" s="11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6" ht="12.95" customHeight="1" x14ac:dyDescent="0.2">
      <c r="B7" s="11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6" ht="12.95" customHeight="1" x14ac:dyDescent="0.2">
      <c r="B8" s="11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6" ht="12.95" customHeight="1" x14ac:dyDescent="0.2">
      <c r="B9" s="11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6" ht="12.95" customHeight="1" x14ac:dyDescent="0.2">
      <c r="B10" s="11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6" ht="12.95" customHeight="1" x14ac:dyDescent="0.2">
      <c r="B11" s="11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6" ht="12.95" customHeight="1" x14ac:dyDescent="0.2">
      <c r="B12" s="11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6" ht="12.95" customHeight="1" x14ac:dyDescent="0.2">
      <c r="B13" s="11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6" ht="12.95" customHeight="1" x14ac:dyDescent="0.2">
      <c r="B14" s="11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6" ht="12.95" customHeight="1" x14ac:dyDescent="0.2">
      <c r="B15" s="11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6" ht="12.95" customHeight="1" x14ac:dyDescent="0.2">
      <c r="B16" s="11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2.95" customHeight="1" x14ac:dyDescent="0.2">
      <c r="B17" s="53">
        <v>42004</v>
      </c>
      <c r="C17" s="49">
        <v>7260298</v>
      </c>
      <c r="D17" s="49">
        <v>1399732</v>
      </c>
      <c r="E17" s="7">
        <f t="shared" si="0"/>
        <v>8660030</v>
      </c>
      <c r="F17" s="48"/>
    </row>
    <row r="18" spans="2:6" s="2" customFormat="1" ht="12.95" customHeight="1" x14ac:dyDescent="0.2">
      <c r="B18" s="11">
        <v>42035</v>
      </c>
      <c r="C18" s="7">
        <v>7129150</v>
      </c>
      <c r="D18" s="118">
        <v>1441434</v>
      </c>
      <c r="E18" s="118">
        <f t="shared" si="0"/>
        <v>8570584</v>
      </c>
    </row>
    <row r="19" spans="2:6" s="2" customFormat="1" ht="12.95" customHeight="1" x14ac:dyDescent="0.2">
      <c r="B19" s="11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2.95" customHeight="1" x14ac:dyDescent="0.2">
      <c r="B20" s="11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2.95" customHeight="1" x14ac:dyDescent="0.2">
      <c r="B21" s="11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2.95" customHeight="1" x14ac:dyDescent="0.2">
      <c r="B22" s="11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2.95" customHeight="1" x14ac:dyDescent="0.2">
      <c r="B23" s="11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2.95" customHeight="1" x14ac:dyDescent="0.2">
      <c r="B24" s="11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2.95" customHeight="1" x14ac:dyDescent="0.2">
      <c r="B25" s="11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2.95" customHeight="1" x14ac:dyDescent="0.2">
      <c r="B26" s="11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2.95" customHeight="1" x14ac:dyDescent="0.2">
      <c r="B27" s="11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2.95" customHeight="1" x14ac:dyDescent="0.2">
      <c r="B28" s="11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2.95" customHeight="1" x14ac:dyDescent="0.2">
      <c r="B29" s="53">
        <v>42369</v>
      </c>
      <c r="C29" s="48">
        <v>7059590</v>
      </c>
      <c r="D29" s="48">
        <v>1679403</v>
      </c>
      <c r="E29" s="7">
        <f t="shared" si="0"/>
        <v>8738993</v>
      </c>
      <c r="F29" s="80"/>
    </row>
    <row r="30" spans="2:6" ht="12.95" customHeight="1" x14ac:dyDescent="0.2">
      <c r="B30" s="11">
        <v>42400</v>
      </c>
      <c r="C30" s="90">
        <v>7027213</v>
      </c>
      <c r="D30" s="90">
        <v>1714950</v>
      </c>
      <c r="E30" s="7">
        <f t="shared" si="0"/>
        <v>8742163</v>
      </c>
    </row>
    <row r="31" spans="2:6" ht="12.95" customHeight="1" x14ac:dyDescent="0.2">
      <c r="B31" s="11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2.95" customHeight="1" x14ac:dyDescent="0.2">
      <c r="B32" s="11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2.95" customHeight="1" x14ac:dyDescent="0.2">
      <c r="B33" s="11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2.95" customHeight="1" x14ac:dyDescent="0.2">
      <c r="B34" s="11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2.95" customHeight="1" x14ac:dyDescent="0.2">
      <c r="B35" s="11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2.95" customHeight="1" x14ac:dyDescent="0.2">
      <c r="B36" s="11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2.95" customHeight="1" x14ac:dyDescent="0.2">
      <c r="B37" s="11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2.95" customHeight="1" x14ac:dyDescent="0.2">
      <c r="B38" s="11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2.95" customHeight="1" x14ac:dyDescent="0.2">
      <c r="B39" s="11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2.95" customHeight="1" x14ac:dyDescent="0.2">
      <c r="B40" s="11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2.95" customHeight="1" x14ac:dyDescent="0.2">
      <c r="B41" s="54">
        <v>42735</v>
      </c>
      <c r="C41" s="48">
        <v>6837748</v>
      </c>
      <c r="D41" s="48">
        <v>1985072</v>
      </c>
      <c r="E41" s="48">
        <f>SUM(C41:D41)</f>
        <v>8822820</v>
      </c>
      <c r="F41" s="80"/>
    </row>
    <row r="42" spans="2:6" ht="12.95" customHeight="1" x14ac:dyDescent="0.2">
      <c r="B42" s="11">
        <v>42766</v>
      </c>
      <c r="C42" s="7">
        <v>6842786</v>
      </c>
      <c r="D42" s="7">
        <v>1990487</v>
      </c>
      <c r="E42" s="7">
        <f>SUM(C42:D42)</f>
        <v>8833273</v>
      </c>
    </row>
    <row r="43" spans="2:6" ht="12.95" customHeight="1" x14ac:dyDescent="0.2">
      <c r="B43" s="11">
        <v>42794</v>
      </c>
      <c r="C43" s="7">
        <v>6817679</v>
      </c>
      <c r="D43" s="7">
        <v>2002822</v>
      </c>
      <c r="E43" s="7">
        <f t="shared" ref="E43:E65" si="1">SUM(C43:D43)</f>
        <v>8820501</v>
      </c>
    </row>
    <row r="44" spans="2:6" ht="12.95" customHeight="1" x14ac:dyDescent="0.2">
      <c r="B44" s="11">
        <v>42825</v>
      </c>
      <c r="C44" s="7">
        <v>6780498</v>
      </c>
      <c r="D44" s="7">
        <v>2014680</v>
      </c>
      <c r="E44" s="7">
        <f t="shared" si="1"/>
        <v>8795178</v>
      </c>
    </row>
    <row r="45" spans="2:6" ht="12.95" customHeight="1" x14ac:dyDescent="0.2">
      <c r="B45" s="11">
        <v>42855</v>
      </c>
      <c r="C45" s="7">
        <v>6783872</v>
      </c>
      <c r="D45" s="7">
        <v>2020822</v>
      </c>
      <c r="E45" s="7">
        <f t="shared" si="1"/>
        <v>8804694</v>
      </c>
    </row>
    <row r="46" spans="2:6" ht="12.95" customHeight="1" x14ac:dyDescent="0.2">
      <c r="B46" s="11">
        <v>42886</v>
      </c>
      <c r="C46" s="7">
        <v>6838182</v>
      </c>
      <c r="D46" s="7">
        <v>2025505</v>
      </c>
      <c r="E46" s="7">
        <f t="shared" si="1"/>
        <v>8863687</v>
      </c>
    </row>
    <row r="47" spans="2:6" ht="12.95" customHeight="1" x14ac:dyDescent="0.2">
      <c r="B47" s="11">
        <v>42916</v>
      </c>
      <c r="C47" s="90">
        <v>6845606</v>
      </c>
      <c r="D47" s="7">
        <v>2035069</v>
      </c>
      <c r="E47" s="7">
        <f t="shared" si="1"/>
        <v>8880675</v>
      </c>
    </row>
    <row r="48" spans="2:6" ht="12.95" customHeight="1" x14ac:dyDescent="0.2">
      <c r="B48" s="11">
        <v>42947</v>
      </c>
      <c r="C48" s="7">
        <v>6844238</v>
      </c>
      <c r="D48" s="7">
        <v>2046570</v>
      </c>
      <c r="E48" s="7">
        <f t="shared" si="1"/>
        <v>8890808</v>
      </c>
    </row>
    <row r="49" spans="2:10" ht="12.95" customHeight="1" x14ac:dyDescent="0.2">
      <c r="B49" s="11">
        <v>42978</v>
      </c>
      <c r="C49" s="7">
        <v>6845404</v>
      </c>
      <c r="D49" s="7">
        <v>2053495</v>
      </c>
      <c r="E49" s="7">
        <f t="shared" si="1"/>
        <v>8898899</v>
      </c>
    </row>
    <row r="50" spans="2:10" ht="12.95" customHeight="1" x14ac:dyDescent="0.2">
      <c r="B50" s="11">
        <v>43008</v>
      </c>
      <c r="C50" s="7">
        <v>6889221</v>
      </c>
      <c r="D50" s="7">
        <v>2067311</v>
      </c>
      <c r="E50" s="7">
        <f t="shared" si="1"/>
        <v>8956532</v>
      </c>
    </row>
    <row r="51" spans="2:10" ht="12.95" customHeight="1" x14ac:dyDescent="0.2">
      <c r="B51" s="11">
        <v>43039</v>
      </c>
      <c r="C51" s="7">
        <v>6838214</v>
      </c>
      <c r="D51" s="7">
        <v>2093973</v>
      </c>
      <c r="E51" s="7">
        <f t="shared" si="1"/>
        <v>8932187</v>
      </c>
    </row>
    <row r="52" spans="2:10" ht="12.95" customHeight="1" x14ac:dyDescent="0.2">
      <c r="B52" s="11">
        <v>43069</v>
      </c>
      <c r="C52" s="7">
        <v>6815969</v>
      </c>
      <c r="D52" s="7">
        <v>2098074</v>
      </c>
      <c r="E52" s="7">
        <f t="shared" si="1"/>
        <v>8914043</v>
      </c>
    </row>
    <row r="53" spans="2:10" ht="12.95" customHeight="1" x14ac:dyDescent="0.2">
      <c r="B53" s="54">
        <v>43100</v>
      </c>
      <c r="C53" s="48">
        <v>6776918</v>
      </c>
      <c r="D53" s="48">
        <v>2117254</v>
      </c>
      <c r="E53" s="7">
        <f t="shared" si="1"/>
        <v>8894172</v>
      </c>
      <c r="G53" s="80"/>
      <c r="I53" s="7"/>
      <c r="J53" s="7"/>
    </row>
    <row r="54" spans="2:10" ht="12.95" customHeight="1" x14ac:dyDescent="0.2">
      <c r="B54" s="11">
        <v>43131</v>
      </c>
      <c r="C54" s="7">
        <v>6695007</v>
      </c>
      <c r="D54" s="7">
        <v>2177083</v>
      </c>
      <c r="E54" s="7">
        <f t="shared" si="1"/>
        <v>8872090</v>
      </c>
      <c r="I54" s="7"/>
      <c r="J54" s="7"/>
    </row>
    <row r="55" spans="2:10" ht="12.95" customHeight="1" x14ac:dyDescent="0.2">
      <c r="B55" s="11">
        <v>43159</v>
      </c>
      <c r="C55" s="7">
        <v>6732187</v>
      </c>
      <c r="D55" s="7">
        <v>2134191</v>
      </c>
      <c r="E55" s="7">
        <f t="shared" si="1"/>
        <v>8866378</v>
      </c>
      <c r="I55" s="7"/>
      <c r="J55" s="7"/>
    </row>
    <row r="56" spans="2:10" ht="12.95" customHeight="1" x14ac:dyDescent="0.2">
      <c r="B56" s="11">
        <v>43190</v>
      </c>
      <c r="C56" s="7">
        <v>6702216</v>
      </c>
      <c r="D56" s="7">
        <v>2164648</v>
      </c>
      <c r="E56" s="7">
        <f t="shared" si="1"/>
        <v>8866864</v>
      </c>
      <c r="I56" s="7"/>
      <c r="J56" s="7"/>
    </row>
    <row r="57" spans="2:10" ht="12.95" customHeight="1" x14ac:dyDescent="0.2">
      <c r="B57" s="11">
        <v>43220</v>
      </c>
      <c r="C57" s="7">
        <v>6673956</v>
      </c>
      <c r="D57" s="7">
        <v>2184149</v>
      </c>
      <c r="E57" s="7">
        <f t="shared" si="1"/>
        <v>8858105</v>
      </c>
      <c r="I57" s="7"/>
      <c r="J57" s="7"/>
    </row>
    <row r="58" spans="2:10" ht="12.95" customHeight="1" x14ac:dyDescent="0.2">
      <c r="B58" s="11">
        <v>43251</v>
      </c>
      <c r="C58" s="7">
        <v>6646975</v>
      </c>
      <c r="D58" s="7">
        <v>2220210</v>
      </c>
      <c r="E58" s="7">
        <f t="shared" si="1"/>
        <v>8867185</v>
      </c>
      <c r="I58" s="7"/>
      <c r="J58" s="7"/>
    </row>
    <row r="59" spans="2:10" ht="12.95" customHeight="1" x14ac:dyDescent="0.2">
      <c r="B59" s="11">
        <v>43281</v>
      </c>
      <c r="C59" s="7">
        <v>6211850</v>
      </c>
      <c r="D59" s="7">
        <v>2258657</v>
      </c>
      <c r="E59" s="7">
        <f t="shared" si="1"/>
        <v>8470507</v>
      </c>
      <c r="I59" s="7"/>
      <c r="J59" s="7"/>
    </row>
    <row r="60" spans="2:10" ht="12.95" customHeight="1" x14ac:dyDescent="0.2">
      <c r="B60" s="11">
        <v>43312</v>
      </c>
      <c r="C60" s="7">
        <v>6198225</v>
      </c>
      <c r="D60" s="7">
        <v>2295510</v>
      </c>
      <c r="E60" s="7">
        <f t="shared" si="1"/>
        <v>8493735</v>
      </c>
      <c r="I60" s="7"/>
      <c r="J60" s="7"/>
    </row>
    <row r="61" spans="2:10" ht="12.95" customHeight="1" x14ac:dyDescent="0.2">
      <c r="B61" s="11">
        <v>43343</v>
      </c>
      <c r="C61" s="7">
        <v>6163333</v>
      </c>
      <c r="D61" s="7">
        <v>2330615</v>
      </c>
      <c r="E61" s="7">
        <f t="shared" si="1"/>
        <v>8493948</v>
      </c>
      <c r="I61" s="7"/>
      <c r="J61" s="7"/>
    </row>
    <row r="62" spans="2:10" ht="12.95" customHeight="1" x14ac:dyDescent="0.2">
      <c r="B62" s="11">
        <v>43373</v>
      </c>
      <c r="C62" s="7">
        <v>6156225</v>
      </c>
      <c r="D62" s="7">
        <v>2356518</v>
      </c>
      <c r="E62" s="7">
        <f t="shared" si="1"/>
        <v>8512743</v>
      </c>
      <c r="I62" s="7"/>
      <c r="J62" s="7"/>
    </row>
    <row r="63" spans="2:10" ht="12.95" customHeight="1" x14ac:dyDescent="0.2">
      <c r="B63" s="54">
        <v>43404</v>
      </c>
      <c r="C63" s="7">
        <v>6138559</v>
      </c>
      <c r="D63" s="7">
        <v>2400133</v>
      </c>
      <c r="E63" s="7">
        <f t="shared" si="1"/>
        <v>8538692</v>
      </c>
      <c r="I63" s="7"/>
      <c r="J63" s="7"/>
    </row>
    <row r="64" spans="2:10" ht="12.95" customHeight="1" x14ac:dyDescent="0.2">
      <c r="B64" s="11">
        <v>43434</v>
      </c>
      <c r="C64" s="7">
        <v>6111800</v>
      </c>
      <c r="D64" s="7">
        <v>2422586</v>
      </c>
      <c r="E64" s="7">
        <f t="shared" si="1"/>
        <v>8534386</v>
      </c>
      <c r="H64" s="47"/>
      <c r="I64" s="48"/>
      <c r="J64" s="48"/>
    </row>
    <row r="65" spans="2:6" ht="12.95" customHeight="1" x14ac:dyDescent="0.2">
      <c r="B65" s="33">
        <v>43465</v>
      </c>
      <c r="C65" s="34">
        <v>6267109</v>
      </c>
      <c r="D65" s="34">
        <v>2290474</v>
      </c>
      <c r="E65" s="34">
        <f t="shared" si="1"/>
        <v>8557583</v>
      </c>
    </row>
    <row r="66" spans="2:6" ht="12.95" customHeight="1" x14ac:dyDescent="0.2">
      <c r="C66" s="108"/>
      <c r="D66" s="108"/>
      <c r="E66" s="108"/>
      <c r="F66" s="108"/>
    </row>
    <row r="67" spans="2:6" ht="12.95" customHeight="1" x14ac:dyDescent="0.2">
      <c r="C67" s="108"/>
      <c r="D67" s="108"/>
      <c r="E67" s="108"/>
      <c r="F67" s="108"/>
    </row>
    <row r="68" spans="2:6" ht="12.95" customHeight="1" x14ac:dyDescent="0.2">
      <c r="B68" t="s">
        <v>153</v>
      </c>
    </row>
    <row r="69" spans="2:6" ht="12.95" customHeight="1" x14ac:dyDescent="0.2">
      <c r="B69" t="s">
        <v>36</v>
      </c>
    </row>
    <row r="70" spans="2:6" ht="12.95" customHeight="1" x14ac:dyDescent="0.2">
      <c r="B70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</cols>
  <sheetData>
    <row r="2" spans="2:9" ht="15.75" x14ac:dyDescent="0.25">
      <c r="B2" s="1" t="s">
        <v>96</v>
      </c>
    </row>
    <row r="5" spans="2:9" ht="22.5" x14ac:dyDescent="0.2">
      <c r="B5" s="4" t="s">
        <v>38</v>
      </c>
      <c r="C5" s="3" t="s">
        <v>39</v>
      </c>
      <c r="D5" s="3" t="s">
        <v>81</v>
      </c>
      <c r="E5" s="3" t="s">
        <v>40</v>
      </c>
      <c r="F5" s="3" t="s">
        <v>37</v>
      </c>
    </row>
    <row r="6" spans="2:9" ht="12.95" customHeight="1" x14ac:dyDescent="0.2">
      <c r="B6" t="s">
        <v>41</v>
      </c>
      <c r="C6" s="7">
        <v>2211811</v>
      </c>
      <c r="D6" s="7">
        <v>3335791</v>
      </c>
      <c r="E6" s="7">
        <v>414806</v>
      </c>
      <c r="F6" s="7">
        <f t="shared" ref="F6:F10" si="0">SUM(D6:E6)</f>
        <v>3750597</v>
      </c>
      <c r="G6" s="38"/>
    </row>
    <row r="7" spans="2:9" ht="12.95" customHeight="1" x14ac:dyDescent="0.2">
      <c r="B7" t="s">
        <v>42</v>
      </c>
      <c r="C7" s="7">
        <v>852540</v>
      </c>
      <c r="D7" s="7">
        <v>2063766</v>
      </c>
      <c r="E7" s="7">
        <v>796256</v>
      </c>
      <c r="F7" s="7">
        <f t="shared" si="0"/>
        <v>2860022</v>
      </c>
      <c r="G7" s="38"/>
      <c r="H7" s="7"/>
      <c r="I7" s="38"/>
    </row>
    <row r="8" spans="2:9" ht="12.95" customHeight="1" x14ac:dyDescent="0.2">
      <c r="B8" t="s">
        <v>43</v>
      </c>
      <c r="C8" s="7">
        <v>231248</v>
      </c>
      <c r="D8" s="7">
        <v>721328</v>
      </c>
      <c r="E8" s="7">
        <v>399927</v>
      </c>
      <c r="F8" s="7">
        <f t="shared" si="0"/>
        <v>1121255</v>
      </c>
      <c r="G8" s="38"/>
    </row>
    <row r="9" spans="2:9" ht="12.95" customHeight="1" x14ac:dyDescent="0.2">
      <c r="B9" t="s">
        <v>44</v>
      </c>
      <c r="C9" s="7">
        <v>47901</v>
      </c>
      <c r="D9" s="7">
        <v>189416</v>
      </c>
      <c r="E9" s="7">
        <v>127265</v>
      </c>
      <c r="F9" s="7">
        <f t="shared" si="0"/>
        <v>316681</v>
      </c>
      <c r="G9" s="38"/>
    </row>
    <row r="10" spans="2:9" ht="12.95" customHeight="1" x14ac:dyDescent="0.2">
      <c r="B10" t="s">
        <v>45</v>
      </c>
      <c r="C10" s="7">
        <v>9544</v>
      </c>
      <c r="D10" s="7">
        <v>48223</v>
      </c>
      <c r="E10" s="7">
        <v>35673</v>
      </c>
      <c r="F10" s="7">
        <f t="shared" si="0"/>
        <v>83896</v>
      </c>
      <c r="G10" s="38"/>
    </row>
    <row r="11" spans="2:9" ht="12.95" customHeight="1" x14ac:dyDescent="0.2">
      <c r="B11" s="5" t="s">
        <v>4</v>
      </c>
      <c r="C11" s="13">
        <f>SUM(C6:C10)</f>
        <v>3353044</v>
      </c>
      <c r="D11" s="13">
        <f>SUM(D6:D10)</f>
        <v>6358524</v>
      </c>
      <c r="E11" s="13">
        <f>SUM(E6:E10)</f>
        <v>1773927</v>
      </c>
      <c r="F11" s="13">
        <f>SUM(D11:E11)</f>
        <v>8132451</v>
      </c>
    </row>
    <row r="12" spans="2:9" s="2" customFormat="1" ht="12.95" customHeight="1" x14ac:dyDescent="0.2">
      <c r="C12" s="7"/>
      <c r="D12" s="7"/>
      <c r="E12" s="7"/>
    </row>
    <row r="13" spans="2:9" ht="12.95" customHeight="1" x14ac:dyDescent="0.2">
      <c r="B13" s="78" t="s">
        <v>211</v>
      </c>
    </row>
    <row r="14" spans="2:9" ht="12.95" customHeight="1" x14ac:dyDescent="0.2">
      <c r="B14" t="s">
        <v>6</v>
      </c>
      <c r="D14" s="7"/>
      <c r="E14" s="7"/>
      <c r="F14" s="7"/>
      <c r="G14" s="7"/>
    </row>
    <row r="15" spans="2:9" ht="12.95" customHeight="1" x14ac:dyDescent="0.2">
      <c r="C15" s="38"/>
    </row>
    <row r="16" spans="2:9" ht="12.95" customHeight="1" x14ac:dyDescent="0.2">
      <c r="D16" s="7"/>
      <c r="G16" s="7"/>
    </row>
    <row r="18" spans="3:6" ht="12.95" customHeight="1" x14ac:dyDescent="0.2">
      <c r="C18" s="7"/>
      <c r="D18" s="7"/>
      <c r="E18" s="107"/>
      <c r="F18" s="7"/>
    </row>
    <row r="19" spans="3:6" ht="12.95" customHeight="1" x14ac:dyDescent="0.2">
      <c r="D19" s="7"/>
      <c r="E19" s="7"/>
      <c r="F19" s="7"/>
    </row>
    <row r="20" spans="3:6" ht="12.95" customHeight="1" x14ac:dyDescent="0.2">
      <c r="D20" s="7"/>
      <c r="E20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</cols>
  <sheetData>
    <row r="2" spans="2:7" ht="15.75" x14ac:dyDescent="0.25">
      <c r="B2" s="58" t="s">
        <v>125</v>
      </c>
    </row>
    <row r="3" spans="2:7" ht="12.95" customHeight="1" x14ac:dyDescent="0.2">
      <c r="B3" s="78"/>
    </row>
    <row r="4" spans="2:7" ht="12.95" customHeight="1" x14ac:dyDescent="0.2">
      <c r="B4" s="78"/>
    </row>
    <row r="5" spans="2:7" ht="22.5" x14ac:dyDescent="0.2">
      <c r="B5" s="195" t="s">
        <v>38</v>
      </c>
      <c r="C5" s="196" t="s">
        <v>39</v>
      </c>
      <c r="D5" s="196" t="s">
        <v>46</v>
      </c>
      <c r="E5" s="196" t="s">
        <v>47</v>
      </c>
      <c r="F5" s="196" t="s">
        <v>37</v>
      </c>
    </row>
    <row r="6" spans="2:7" ht="12.95" customHeight="1" x14ac:dyDescent="0.2">
      <c r="B6" s="197" t="s">
        <v>41</v>
      </c>
      <c r="C6" s="144">
        <v>192000</v>
      </c>
      <c r="D6" s="144">
        <v>247331</v>
      </c>
      <c r="E6" s="144">
        <v>26628</v>
      </c>
      <c r="F6" s="144">
        <f t="shared" ref="F6:F9" si="0">SUM(D6:E6)</f>
        <v>273959</v>
      </c>
      <c r="G6" s="38"/>
    </row>
    <row r="7" spans="2:7" ht="12.95" customHeight="1" x14ac:dyDescent="0.2">
      <c r="B7" s="197" t="s">
        <v>42</v>
      </c>
      <c r="C7" s="144">
        <v>23676</v>
      </c>
      <c r="D7" s="144">
        <v>72348</v>
      </c>
      <c r="E7" s="144">
        <v>31992</v>
      </c>
      <c r="F7" s="144">
        <f t="shared" si="0"/>
        <v>104340</v>
      </c>
    </row>
    <row r="8" spans="2:7" ht="12.95" customHeight="1" x14ac:dyDescent="0.2">
      <c r="B8" s="197" t="s">
        <v>43</v>
      </c>
      <c r="C8" s="144">
        <v>4835</v>
      </c>
      <c r="D8" s="144">
        <v>17473</v>
      </c>
      <c r="E8" s="144">
        <v>13319</v>
      </c>
      <c r="F8" s="144">
        <f t="shared" si="0"/>
        <v>30792</v>
      </c>
    </row>
    <row r="9" spans="2:7" ht="12.95" customHeight="1" x14ac:dyDescent="0.2">
      <c r="B9" s="197" t="s">
        <v>44</v>
      </c>
      <c r="C9" s="144">
        <v>1143</v>
      </c>
      <c r="D9" s="144">
        <v>6714</v>
      </c>
      <c r="E9" s="144">
        <v>5074</v>
      </c>
      <c r="F9" s="144">
        <f t="shared" si="0"/>
        <v>11788</v>
      </c>
    </row>
    <row r="10" spans="2:7" ht="12.95" customHeight="1" x14ac:dyDescent="0.2">
      <c r="B10" s="197" t="s">
        <v>45</v>
      </c>
      <c r="C10" s="145">
        <v>291</v>
      </c>
      <c r="D10" s="144">
        <v>2562</v>
      </c>
      <c r="E10" s="144">
        <v>1691</v>
      </c>
      <c r="F10" s="144">
        <f>SUM(D10:E10)</f>
        <v>4253</v>
      </c>
    </row>
    <row r="11" spans="2:7" ht="12.95" customHeight="1" thickBot="1" x14ac:dyDescent="0.25">
      <c r="B11" s="198" t="s">
        <v>4</v>
      </c>
      <c r="C11" s="146">
        <f>SUM(C6:C10)</f>
        <v>221945</v>
      </c>
      <c r="D11" s="146">
        <f>SUM(D6:D10)</f>
        <v>346428</v>
      </c>
      <c r="E11" s="146">
        <f>SUM(E6:E10)</f>
        <v>78704</v>
      </c>
      <c r="F11" s="146">
        <f>SUM(F6:F10)</f>
        <v>425132</v>
      </c>
    </row>
    <row r="12" spans="2:7" s="2" customFormat="1" ht="12.95" customHeight="1" x14ac:dyDescent="0.2">
      <c r="C12" s="7"/>
      <c r="D12" s="7"/>
      <c r="E12" s="7"/>
      <c r="F12" s="7"/>
    </row>
    <row r="13" spans="2:7" s="2" customFormat="1" ht="12.95" customHeight="1" x14ac:dyDescent="0.2">
      <c r="F13" s="7"/>
    </row>
    <row r="14" spans="2:7" ht="12.95" customHeight="1" x14ac:dyDescent="0.2">
      <c r="B14" s="78" t="s">
        <v>211</v>
      </c>
      <c r="F14" s="7"/>
    </row>
    <row r="15" spans="2:7" ht="12.95" customHeight="1" x14ac:dyDescent="0.2">
      <c r="B15" t="s">
        <v>6</v>
      </c>
      <c r="F15" s="7"/>
    </row>
    <row r="20" spans="5:6" ht="12.95" customHeight="1" x14ac:dyDescent="0.2">
      <c r="E20" s="7"/>
      <c r="F20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zoomScale="130" zoomScaleNormal="130" workbookViewId="0">
      <selection activeCell="E21" sqref="E21:F21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2.6640625" bestFit="1" customWidth="1"/>
    <col min="8" max="8" width="15.6640625" bestFit="1" customWidth="1"/>
    <col min="9" max="9" width="13.83203125" bestFit="1" customWidth="1"/>
  </cols>
  <sheetData>
    <row r="2" spans="2:9" ht="15.75" x14ac:dyDescent="0.25">
      <c r="B2" s="1" t="s">
        <v>117</v>
      </c>
    </row>
    <row r="5" spans="2:9" ht="48" customHeight="1" x14ac:dyDescent="0.2">
      <c r="B5" s="10" t="s">
        <v>5</v>
      </c>
      <c r="C5" s="128" t="s">
        <v>104</v>
      </c>
      <c r="D5" s="128" t="s">
        <v>105</v>
      </c>
      <c r="E5" s="128" t="s">
        <v>106</v>
      </c>
      <c r="F5" s="128" t="s">
        <v>107</v>
      </c>
      <c r="G5" s="128" t="s">
        <v>126</v>
      </c>
      <c r="H5" s="128" t="s">
        <v>127</v>
      </c>
    </row>
    <row r="6" spans="2:9" ht="12.95" customHeight="1" x14ac:dyDescent="0.2">
      <c r="B6" s="22">
        <v>43101</v>
      </c>
      <c r="C6" s="7">
        <v>32895194</v>
      </c>
      <c r="D6" s="7">
        <v>10948639556</v>
      </c>
      <c r="E6" s="7">
        <v>2475117</v>
      </c>
      <c r="F6" s="7">
        <v>853592153</v>
      </c>
      <c r="G6" s="7">
        <f>C6+E6</f>
        <v>35370311</v>
      </c>
      <c r="H6" s="7">
        <f>D6+F6</f>
        <v>11802231709</v>
      </c>
      <c r="I6" s="7"/>
    </row>
    <row r="7" spans="2:9" ht="12.95" customHeight="1" x14ac:dyDescent="0.2">
      <c r="B7" s="22">
        <v>43132</v>
      </c>
      <c r="C7" s="7">
        <v>31112757</v>
      </c>
      <c r="D7" s="7">
        <v>10291289684</v>
      </c>
      <c r="E7" s="7">
        <v>2083208</v>
      </c>
      <c r="F7" s="7">
        <v>655926827</v>
      </c>
      <c r="G7" s="7">
        <f t="shared" ref="G7:G17" si="0">C7+E7</f>
        <v>33195965</v>
      </c>
      <c r="H7" s="7">
        <f t="shared" ref="H7:H17" si="1">D7+F7</f>
        <v>10947216511</v>
      </c>
    </row>
    <row r="8" spans="2:9" ht="12.95" customHeight="1" x14ac:dyDescent="0.2">
      <c r="B8" s="22">
        <v>43160</v>
      </c>
      <c r="C8" s="7">
        <v>36256733</v>
      </c>
      <c r="D8" s="7">
        <v>12165772707</v>
      </c>
      <c r="E8" s="7">
        <v>2382463</v>
      </c>
      <c r="F8" s="7">
        <v>752870032</v>
      </c>
      <c r="G8" s="7">
        <f t="shared" si="0"/>
        <v>38639196</v>
      </c>
      <c r="H8" s="7">
        <f t="shared" si="1"/>
        <v>12918642739</v>
      </c>
    </row>
    <row r="9" spans="2:9" ht="12.95" customHeight="1" x14ac:dyDescent="0.2">
      <c r="B9" s="22">
        <v>43191</v>
      </c>
      <c r="C9" s="7">
        <v>35517021</v>
      </c>
      <c r="D9" s="7">
        <v>12242061025</v>
      </c>
      <c r="E9" s="7">
        <v>2261002</v>
      </c>
      <c r="F9" s="7">
        <v>748849650</v>
      </c>
      <c r="G9" s="7">
        <f t="shared" si="0"/>
        <v>37778023</v>
      </c>
      <c r="H9" s="7">
        <f t="shared" si="1"/>
        <v>12990910675</v>
      </c>
    </row>
    <row r="10" spans="2:9" ht="12.95" customHeight="1" x14ac:dyDescent="0.2">
      <c r="B10" s="22">
        <v>43221</v>
      </c>
      <c r="C10" s="7">
        <v>37840367</v>
      </c>
      <c r="D10" s="7">
        <v>12916841488</v>
      </c>
      <c r="E10" s="7">
        <v>2325725</v>
      </c>
      <c r="F10" s="7">
        <v>772607012</v>
      </c>
      <c r="G10" s="7">
        <f t="shared" si="0"/>
        <v>40166092</v>
      </c>
      <c r="H10" s="7">
        <f t="shared" si="1"/>
        <v>13689448500</v>
      </c>
    </row>
    <row r="11" spans="2:9" ht="12.95" customHeight="1" x14ac:dyDescent="0.2">
      <c r="B11" s="22">
        <v>43252</v>
      </c>
      <c r="C11" s="7">
        <v>36781530</v>
      </c>
      <c r="D11" s="7">
        <v>12744315900</v>
      </c>
      <c r="E11" s="7">
        <v>2364374</v>
      </c>
      <c r="F11" s="7">
        <v>800347667</v>
      </c>
      <c r="G11" s="7">
        <f t="shared" si="0"/>
        <v>39145904</v>
      </c>
      <c r="H11" s="7">
        <f t="shared" si="1"/>
        <v>13544663567</v>
      </c>
    </row>
    <row r="12" spans="2:9" ht="12.95" customHeight="1" x14ac:dyDescent="0.2">
      <c r="B12" s="22">
        <v>43282</v>
      </c>
      <c r="C12" s="7">
        <v>37766871</v>
      </c>
      <c r="D12" s="7">
        <v>13221824904</v>
      </c>
      <c r="E12" s="7">
        <v>2267955</v>
      </c>
      <c r="F12" s="7">
        <v>796226717</v>
      </c>
      <c r="G12" s="7">
        <f t="shared" si="0"/>
        <v>40034826</v>
      </c>
      <c r="H12" s="7">
        <f t="shared" si="1"/>
        <v>14018051621</v>
      </c>
    </row>
    <row r="13" spans="2:9" ht="12.95" customHeight="1" x14ac:dyDescent="0.2">
      <c r="B13" s="22">
        <v>43313</v>
      </c>
      <c r="C13" s="7">
        <v>37409739</v>
      </c>
      <c r="D13" s="7">
        <v>13098744638</v>
      </c>
      <c r="E13" s="7">
        <v>2403810</v>
      </c>
      <c r="F13" s="7">
        <v>795722806</v>
      </c>
      <c r="G13" s="7">
        <f t="shared" si="0"/>
        <v>39813549</v>
      </c>
      <c r="H13" s="7">
        <f t="shared" si="1"/>
        <v>13894467444</v>
      </c>
    </row>
    <row r="14" spans="2:9" ht="12.95" customHeight="1" x14ac:dyDescent="0.2">
      <c r="B14" s="22">
        <v>43344</v>
      </c>
      <c r="C14" s="7">
        <v>36934243</v>
      </c>
      <c r="D14" s="7">
        <v>12751203101</v>
      </c>
      <c r="E14" s="7">
        <v>2416475</v>
      </c>
      <c r="F14" s="7">
        <v>817671052</v>
      </c>
      <c r="G14" s="7">
        <f t="shared" si="0"/>
        <v>39350718</v>
      </c>
      <c r="H14" s="7">
        <f t="shared" si="1"/>
        <v>13568874153</v>
      </c>
    </row>
    <row r="15" spans="2:9" ht="12.95" customHeight="1" x14ac:dyDescent="0.2">
      <c r="B15" s="22">
        <v>43374</v>
      </c>
      <c r="C15" s="7">
        <v>38769559</v>
      </c>
      <c r="D15" s="7">
        <v>13286085387</v>
      </c>
      <c r="E15" s="7">
        <v>2845093</v>
      </c>
      <c r="F15" s="7">
        <v>973090121</v>
      </c>
      <c r="G15" s="7">
        <f t="shared" si="0"/>
        <v>41614652</v>
      </c>
      <c r="H15" s="7">
        <f t="shared" si="1"/>
        <v>14259175508</v>
      </c>
    </row>
    <row r="16" spans="2:9" ht="12.95" customHeight="1" x14ac:dyDescent="0.2">
      <c r="B16" s="22">
        <v>43405</v>
      </c>
      <c r="C16" s="7">
        <v>37188224</v>
      </c>
      <c r="D16" s="7">
        <v>12825520250</v>
      </c>
      <c r="E16" s="7">
        <v>2832385</v>
      </c>
      <c r="F16" s="7">
        <v>951940506</v>
      </c>
      <c r="G16" s="7">
        <f t="shared" si="0"/>
        <v>40020609</v>
      </c>
      <c r="H16" s="7">
        <f t="shared" si="1"/>
        <v>13777460756</v>
      </c>
    </row>
    <row r="17" spans="2:11" ht="12.95" customHeight="1" x14ac:dyDescent="0.2">
      <c r="B17" s="23">
        <v>43435</v>
      </c>
      <c r="C17" s="8">
        <v>39868761</v>
      </c>
      <c r="D17" s="65">
        <v>13996244242</v>
      </c>
      <c r="E17" s="34">
        <v>2750889</v>
      </c>
      <c r="F17" s="34">
        <v>900339566</v>
      </c>
      <c r="G17" s="34">
        <f t="shared" si="0"/>
        <v>42619650</v>
      </c>
      <c r="H17" s="34">
        <f t="shared" si="1"/>
        <v>14896583808</v>
      </c>
    </row>
    <row r="18" spans="2:11" s="2" customFormat="1" ht="12.95" customHeight="1" x14ac:dyDescent="0.2">
      <c r="B18" s="93" t="s">
        <v>4</v>
      </c>
      <c r="C18" s="94">
        <f>SUM(C6:C17)</f>
        <v>438340999</v>
      </c>
      <c r="D18" s="142">
        <f>SUM(D6:D17)</f>
        <v>150488542882</v>
      </c>
      <c r="E18" s="98">
        <f>SUM(E6:E17)</f>
        <v>29408496</v>
      </c>
      <c r="F18" s="95">
        <f>SUM(F6:F17)</f>
        <v>9819184109</v>
      </c>
      <c r="G18" s="95">
        <f>C18+E18</f>
        <v>467749495</v>
      </c>
      <c r="H18" s="95">
        <f>D18+F18</f>
        <v>160307726991</v>
      </c>
    </row>
    <row r="19" spans="2:11" s="2" customFormat="1" ht="12.95" customHeight="1" x14ac:dyDescent="0.2">
      <c r="C19" s="7"/>
      <c r="D19" s="7"/>
      <c r="E19" s="7"/>
      <c r="F19" s="7"/>
      <c r="G19" s="147"/>
      <c r="H19" s="147"/>
    </row>
    <row r="20" spans="2:11" ht="12.95" customHeight="1" x14ac:dyDescent="0.2">
      <c r="B20" t="s">
        <v>254</v>
      </c>
    </row>
    <row r="21" spans="2:11" ht="12.95" customHeight="1" x14ac:dyDescent="0.2">
      <c r="B21" t="s">
        <v>6</v>
      </c>
      <c r="C21" s="80"/>
      <c r="D21" s="191"/>
      <c r="E21" s="66"/>
      <c r="F21" s="66"/>
      <c r="G21" s="191"/>
      <c r="H21" s="191"/>
    </row>
    <row r="22" spans="2:11" ht="12.95" customHeight="1" x14ac:dyDescent="0.2">
      <c r="C22" s="7"/>
      <c r="D22" s="66"/>
      <c r="E22" s="63"/>
      <c r="F22" s="63"/>
      <c r="G22" s="67"/>
      <c r="H22" s="67"/>
    </row>
    <row r="23" spans="2:11" ht="12.95" customHeight="1" x14ac:dyDescent="0.2">
      <c r="C23" s="66"/>
      <c r="D23" s="38"/>
      <c r="E23" s="66"/>
      <c r="F23" s="66"/>
      <c r="G23" s="66"/>
      <c r="H23" s="7"/>
      <c r="I23" s="7"/>
      <c r="K23" s="192"/>
    </row>
    <row r="24" spans="2:11" ht="12.95" customHeight="1" x14ac:dyDescent="0.2">
      <c r="C24" s="80"/>
      <c r="D24" s="80"/>
      <c r="E24" s="80"/>
      <c r="F24" s="80"/>
      <c r="G24" s="113"/>
      <c r="H24" s="90"/>
      <c r="I24" s="7"/>
      <c r="J24" s="192"/>
      <c r="K24" s="192"/>
    </row>
    <row r="25" spans="2:11" ht="12.95" customHeight="1" x14ac:dyDescent="0.2">
      <c r="C25" s="7"/>
      <c r="D25" s="66"/>
      <c r="E25" s="63"/>
      <c r="F25" s="42"/>
      <c r="G25" s="113"/>
      <c r="H25" s="90"/>
      <c r="I25" s="7"/>
      <c r="J25" s="192"/>
      <c r="K25" s="192"/>
    </row>
    <row r="26" spans="2:11" ht="12.95" customHeight="1" x14ac:dyDescent="0.2">
      <c r="C26" s="7"/>
      <c r="D26" s="66"/>
      <c r="E26" s="63"/>
      <c r="F26" s="42"/>
      <c r="G26" s="66"/>
      <c r="H26" s="7"/>
      <c r="I26" s="7"/>
      <c r="J26" s="192"/>
      <c r="K26" s="192"/>
    </row>
    <row r="27" spans="2:11" ht="12.95" customHeight="1" x14ac:dyDescent="0.2">
      <c r="C27" s="7"/>
      <c r="D27" s="66"/>
      <c r="E27" s="63"/>
      <c r="F27" s="76"/>
      <c r="G27" s="66"/>
      <c r="H27" s="7"/>
      <c r="I27" s="7"/>
      <c r="J27" s="192"/>
      <c r="K27" s="192"/>
    </row>
    <row r="28" spans="2:11" ht="12.95" customHeight="1" x14ac:dyDescent="0.2">
      <c r="C28" s="7"/>
      <c r="D28" s="66"/>
      <c r="E28" s="63"/>
      <c r="F28" s="63"/>
      <c r="G28" s="66"/>
      <c r="H28" s="7"/>
      <c r="I28" s="7"/>
      <c r="J28" s="192"/>
      <c r="K28" s="192"/>
    </row>
    <row r="29" spans="2:11" ht="12.95" customHeight="1" x14ac:dyDescent="0.2">
      <c r="C29" s="7"/>
      <c r="D29" s="66"/>
      <c r="E29" s="63"/>
      <c r="F29" s="170"/>
      <c r="G29" s="66"/>
      <c r="H29" s="7"/>
      <c r="I29" s="7"/>
      <c r="J29" s="192"/>
      <c r="K29" s="192"/>
    </row>
    <row r="30" spans="2:11" ht="12.95" customHeight="1" x14ac:dyDescent="0.2">
      <c r="C30" s="7"/>
      <c r="D30" s="66"/>
      <c r="E30" s="63"/>
      <c r="F30" s="42"/>
      <c r="G30" s="66"/>
      <c r="H30" s="7"/>
      <c r="I30" s="7"/>
      <c r="J30" s="192"/>
      <c r="K30" s="192"/>
    </row>
    <row r="31" spans="2:11" ht="12.95" customHeight="1" x14ac:dyDescent="0.2">
      <c r="C31" s="7"/>
      <c r="D31" s="66"/>
      <c r="E31" s="63"/>
      <c r="F31" s="99"/>
      <c r="G31" s="99"/>
      <c r="H31" s="7"/>
      <c r="I31" s="7"/>
      <c r="J31" s="192"/>
      <c r="K31" s="192"/>
    </row>
    <row r="32" spans="2:11" ht="12.95" customHeight="1" x14ac:dyDescent="0.2">
      <c r="C32" s="7"/>
      <c r="D32" s="66"/>
      <c r="E32" s="63"/>
      <c r="F32" s="99"/>
      <c r="G32" s="99"/>
      <c r="H32" s="7"/>
      <c r="I32" s="7"/>
      <c r="J32" s="192"/>
      <c r="K32" s="192"/>
    </row>
    <row r="33" spans="3:11" ht="12.95" customHeight="1" x14ac:dyDescent="0.2">
      <c r="C33" s="7"/>
      <c r="F33" s="99"/>
      <c r="G33" s="99"/>
      <c r="H33" s="7"/>
      <c r="I33" s="7"/>
      <c r="J33" s="192"/>
      <c r="K33" s="192"/>
    </row>
    <row r="34" spans="3:11" ht="12.95" customHeight="1" x14ac:dyDescent="0.2">
      <c r="C34" s="7"/>
      <c r="F34" s="99"/>
      <c r="G34" s="99"/>
      <c r="H34" s="7"/>
      <c r="I34" s="7"/>
      <c r="J34" s="192"/>
      <c r="K34" s="192"/>
    </row>
    <row r="35" spans="3:11" ht="12.95" customHeight="1" x14ac:dyDescent="0.2">
      <c r="C35" s="7"/>
      <c r="F35" s="99"/>
      <c r="G35" s="99"/>
    </row>
    <row r="36" spans="3:11" ht="12.95" customHeight="1" x14ac:dyDescent="0.2">
      <c r="F36" s="66"/>
      <c r="G36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7"/>
  <sheetViews>
    <sheetView showGridLines="0" zoomScaleNormal="100" workbookViewId="0">
      <selection activeCell="C23" sqref="C23:G29"/>
    </sheetView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  <col min="8" max="8" width="17.83203125" customWidth="1"/>
    <col min="9" max="9" width="16.5" customWidth="1"/>
    <col min="11" max="11" width="13" bestFit="1" customWidth="1"/>
  </cols>
  <sheetData>
    <row r="2" spans="2:12" ht="15.75" x14ac:dyDescent="0.25">
      <c r="B2" s="1" t="s">
        <v>101</v>
      </c>
    </row>
    <row r="3" spans="2:12" ht="12.95" customHeight="1" x14ac:dyDescent="0.2">
      <c r="B3" t="s">
        <v>78</v>
      </c>
    </row>
    <row r="5" spans="2:12" ht="22.5" x14ac:dyDescent="0.2">
      <c r="B5" s="4" t="s">
        <v>21</v>
      </c>
      <c r="C5" s="100" t="s">
        <v>50</v>
      </c>
      <c r="D5" s="100" t="s">
        <v>51</v>
      </c>
      <c r="E5" s="100" t="s">
        <v>52</v>
      </c>
      <c r="F5" s="100" t="s">
        <v>53</v>
      </c>
      <c r="G5" s="100" t="s">
        <v>4</v>
      </c>
    </row>
    <row r="6" spans="2:12" ht="12.95" customHeight="1" x14ac:dyDescent="0.2">
      <c r="B6" s="16" t="s">
        <v>49</v>
      </c>
    </row>
    <row r="7" spans="2:12" ht="12.95" customHeight="1" x14ac:dyDescent="0.2">
      <c r="B7" t="s">
        <v>19</v>
      </c>
      <c r="C7" s="7">
        <v>221419360</v>
      </c>
      <c r="D7" s="7">
        <v>101324845</v>
      </c>
      <c r="E7" s="7">
        <v>3965756</v>
      </c>
      <c r="F7" s="20"/>
      <c r="G7" s="7">
        <f>SUM(C7:F7)</f>
        <v>326709961</v>
      </c>
      <c r="H7" s="76"/>
      <c r="I7" s="113"/>
      <c r="J7" s="76"/>
      <c r="K7" s="76"/>
      <c r="L7" s="76"/>
    </row>
    <row r="8" spans="2:12" ht="12.95" customHeight="1" x14ac:dyDescent="0.2">
      <c r="B8" t="s">
        <v>20</v>
      </c>
      <c r="C8" s="7">
        <v>84795044</v>
      </c>
      <c r="D8" s="7">
        <v>4212561</v>
      </c>
      <c r="E8" s="7">
        <v>6836</v>
      </c>
      <c r="F8" s="7">
        <v>22616597</v>
      </c>
      <c r="G8" s="7">
        <f>SUM(C8:F8)</f>
        <v>111631038</v>
      </c>
      <c r="H8" s="76"/>
      <c r="I8" s="76"/>
      <c r="J8" s="76"/>
      <c r="K8" s="76"/>
      <c r="L8" s="76"/>
    </row>
    <row r="9" spans="2:12" ht="12.95" customHeight="1" x14ac:dyDescent="0.2">
      <c r="B9" s="17" t="s">
        <v>4</v>
      </c>
      <c r="C9" s="18">
        <f>SUM(C7:C8)</f>
        <v>306214404</v>
      </c>
      <c r="D9" s="18">
        <f>SUM(D7:D8)</f>
        <v>105537406</v>
      </c>
      <c r="E9" s="18">
        <f>SUM(E7:E8)</f>
        <v>3972592</v>
      </c>
      <c r="F9" s="18">
        <f>SUM(F8)</f>
        <v>22616597</v>
      </c>
      <c r="G9" s="18">
        <f>SUM(G7:G8)</f>
        <v>438340999</v>
      </c>
      <c r="H9" s="113"/>
      <c r="I9" s="113"/>
      <c r="K9" s="113"/>
      <c r="L9" s="113"/>
    </row>
    <row r="10" spans="2:12" ht="12.95" customHeight="1" x14ac:dyDescent="0.2">
      <c r="B10" s="16" t="s">
        <v>48</v>
      </c>
      <c r="C10" s="19"/>
      <c r="D10" s="19"/>
      <c r="E10" s="19"/>
      <c r="F10" s="19"/>
      <c r="G10" s="19"/>
      <c r="H10" s="113"/>
      <c r="I10" s="113"/>
      <c r="J10" s="113"/>
      <c r="K10" s="113"/>
      <c r="L10" s="113"/>
    </row>
    <row r="11" spans="2:12" ht="12.95" customHeight="1" x14ac:dyDescent="0.2">
      <c r="B11" t="s">
        <v>19</v>
      </c>
      <c r="C11" s="7">
        <v>37221698626</v>
      </c>
      <c r="D11" s="7">
        <v>77375051217</v>
      </c>
      <c r="E11" s="7">
        <v>8717642914</v>
      </c>
      <c r="F11" s="20"/>
      <c r="G11" s="7">
        <f>SUM(C11:F11)</f>
        <v>123314392757</v>
      </c>
      <c r="H11" s="76"/>
      <c r="I11" s="76"/>
      <c r="J11" s="76"/>
      <c r="K11" s="76"/>
      <c r="L11" s="76"/>
    </row>
    <row r="12" spans="2:12" ht="12.95" customHeight="1" x14ac:dyDescent="0.2">
      <c r="B12" t="s">
        <v>20</v>
      </c>
      <c r="C12" s="7">
        <v>21885187563</v>
      </c>
      <c r="D12" s="7">
        <v>4207309051</v>
      </c>
      <c r="E12" s="7">
        <v>7745412</v>
      </c>
      <c r="F12" s="7">
        <v>1073908099</v>
      </c>
      <c r="G12" s="7">
        <f>SUM(C12:F12)</f>
        <v>27174150125</v>
      </c>
      <c r="H12" s="76"/>
      <c r="I12" s="76"/>
      <c r="J12" s="76"/>
      <c r="K12" s="76"/>
      <c r="L12" s="76"/>
    </row>
    <row r="13" spans="2:12" ht="12.95" customHeight="1" x14ac:dyDescent="0.2">
      <c r="B13" s="17" t="s">
        <v>4</v>
      </c>
      <c r="C13" s="18">
        <f>SUM(C11:C12)</f>
        <v>59106886189</v>
      </c>
      <c r="D13" s="18">
        <f>SUM(D11:D12)</f>
        <v>81582360268</v>
      </c>
      <c r="E13" s="18">
        <f>SUM(E11:E12)</f>
        <v>8725388326</v>
      </c>
      <c r="F13" s="18">
        <f>SUM(F12)</f>
        <v>1073908099</v>
      </c>
      <c r="G13" s="18">
        <f>SUM(G11:G12)</f>
        <v>150488542882</v>
      </c>
      <c r="H13" s="113"/>
      <c r="I13" s="90"/>
      <c r="J13" s="76"/>
      <c r="L13" s="80"/>
    </row>
    <row r="14" spans="2:12" ht="12.95" customHeight="1" x14ac:dyDescent="0.2">
      <c r="B14" s="16" t="s">
        <v>54</v>
      </c>
      <c r="C14" s="19"/>
      <c r="D14" s="19"/>
      <c r="E14" s="19"/>
      <c r="F14" s="19"/>
      <c r="G14" s="19"/>
      <c r="H14" s="63"/>
      <c r="I14" s="66"/>
    </row>
    <row r="15" spans="2:12" ht="12.95" customHeight="1" x14ac:dyDescent="0.2">
      <c r="B15" t="s">
        <v>19</v>
      </c>
      <c r="C15" s="7">
        <f t="shared" ref="C15:E17" si="0">C11/C7</f>
        <v>168.10498696229635</v>
      </c>
      <c r="D15" s="7">
        <f t="shared" si="0"/>
        <v>763.63355124796885</v>
      </c>
      <c r="E15" s="7">
        <f>E11/E7</f>
        <v>2198.2297735917186</v>
      </c>
      <c r="F15" s="7"/>
      <c r="G15" s="7">
        <f>G11/G7</f>
        <v>377.44301514271859</v>
      </c>
      <c r="H15" s="63"/>
      <c r="I15" s="63"/>
      <c r="J15" s="38"/>
    </row>
    <row r="16" spans="2:12" ht="12.95" customHeight="1" x14ac:dyDescent="0.2">
      <c r="B16" t="s">
        <v>20</v>
      </c>
      <c r="C16" s="7">
        <f t="shared" si="0"/>
        <v>258.09512597222073</v>
      </c>
      <c r="D16" s="7">
        <f t="shared" si="0"/>
        <v>998.75326458180666</v>
      </c>
      <c r="E16" s="7">
        <f t="shared" si="0"/>
        <v>1133.0327677004095</v>
      </c>
      <c r="F16" s="7">
        <f>F12/F8</f>
        <v>47.483186749978344</v>
      </c>
      <c r="G16" s="7">
        <f>G12/G8</f>
        <v>243.42826701118733</v>
      </c>
      <c r="H16" s="7"/>
      <c r="I16" s="55"/>
      <c r="J16" s="38"/>
    </row>
    <row r="17" spans="2:10" ht="12.95" customHeight="1" x14ac:dyDescent="0.2">
      <c r="B17" s="5" t="s">
        <v>4</v>
      </c>
      <c r="C17" s="13">
        <f t="shared" si="0"/>
        <v>193.02451294551122</v>
      </c>
      <c r="D17" s="13">
        <f t="shared" si="0"/>
        <v>773.01843355899803</v>
      </c>
      <c r="E17" s="13">
        <f t="shared" si="0"/>
        <v>2196.3967923209834</v>
      </c>
      <c r="F17" s="13">
        <f>F13/F9</f>
        <v>47.483186749978344</v>
      </c>
      <c r="G17" s="13">
        <f>G13/G9</f>
        <v>343.31386574679044</v>
      </c>
      <c r="H17" s="7"/>
      <c r="I17" s="62"/>
      <c r="J17" s="38"/>
    </row>
    <row r="18" spans="2:10" s="2" customFormat="1" ht="12.95" customHeight="1" x14ac:dyDescent="0.2">
      <c r="C18" s="38"/>
      <c r="D18" s="85"/>
      <c r="E18" s="85"/>
      <c r="J18" s="38"/>
    </row>
    <row r="19" spans="2:10" s="2" customFormat="1" ht="12.95" customHeight="1" x14ac:dyDescent="0.2">
      <c r="B19" s="149" t="s">
        <v>227</v>
      </c>
      <c r="C19" s="38"/>
      <c r="J19" s="38"/>
    </row>
    <row r="20" spans="2:10" ht="12.95" customHeight="1" x14ac:dyDescent="0.2">
      <c r="B20" s="149" t="s">
        <v>6</v>
      </c>
    </row>
    <row r="21" spans="2:10" ht="12.95" customHeight="1" x14ac:dyDescent="0.2">
      <c r="C21" s="80"/>
      <c r="D21" s="80"/>
      <c r="E21" s="80"/>
      <c r="F21" s="80"/>
      <c r="G21" s="80"/>
    </row>
    <row r="22" spans="2:10" ht="12.95" customHeight="1" x14ac:dyDescent="0.2">
      <c r="B22" s="38"/>
      <c r="C22" s="38"/>
      <c r="D22" s="38"/>
      <c r="E22" s="38"/>
      <c r="F22" s="38"/>
    </row>
    <row r="23" spans="2:10" ht="12.95" customHeight="1" x14ac:dyDescent="0.2">
      <c r="B23" s="38"/>
      <c r="C23" s="76"/>
      <c r="D23" s="76"/>
      <c r="E23" s="76"/>
      <c r="F23" s="76"/>
      <c r="G23" s="76"/>
    </row>
    <row r="24" spans="2:10" ht="12.95" customHeight="1" x14ac:dyDescent="0.2">
      <c r="C24" s="76"/>
      <c r="D24" s="76"/>
      <c r="E24" s="76"/>
      <c r="F24" s="76"/>
      <c r="G24" s="76"/>
    </row>
    <row r="25" spans="2:10" ht="12.95" customHeight="1" x14ac:dyDescent="0.2">
      <c r="C25" s="38"/>
      <c r="D25" s="38"/>
      <c r="E25" s="38"/>
      <c r="F25" s="38"/>
      <c r="G25" s="38"/>
    </row>
    <row r="26" spans="2:10" ht="12.95" customHeight="1" x14ac:dyDescent="0.2">
      <c r="B26" s="38"/>
      <c r="C26" s="38"/>
      <c r="D26" s="38"/>
      <c r="F26" s="38"/>
    </row>
    <row r="27" spans="2:10" ht="12.95" customHeight="1" x14ac:dyDescent="0.2">
      <c r="B27" s="38"/>
      <c r="C27" s="76"/>
      <c r="D27" s="76"/>
      <c r="E27" s="76"/>
      <c r="F27" s="76"/>
      <c r="G27" s="76"/>
    </row>
    <row r="28" spans="2:10" ht="12.95" customHeight="1" x14ac:dyDescent="0.2">
      <c r="B28" s="38"/>
      <c r="C28" s="76"/>
      <c r="D28" s="76"/>
      <c r="E28" s="76"/>
      <c r="F28" s="76"/>
      <c r="G28" s="76"/>
    </row>
    <row r="29" spans="2:10" ht="12.95" customHeight="1" x14ac:dyDescent="0.2">
      <c r="C29" s="38"/>
      <c r="D29" s="38"/>
      <c r="E29" s="38"/>
      <c r="F29" s="38"/>
      <c r="G29" s="38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topLeftCell="A4" zoomScale="160" zoomScaleNormal="160" workbookViewId="0">
      <selection activeCell="D7" sqref="D7"/>
    </sheetView>
  </sheetViews>
  <sheetFormatPr defaultRowHeight="12.95" customHeight="1" x14ac:dyDescent="0.2"/>
  <cols>
    <col min="1" max="1" width="2.83203125" style="85" customWidth="1"/>
    <col min="2" max="2" width="27.6640625" style="85" customWidth="1"/>
    <col min="3" max="3" width="16.33203125" style="85" customWidth="1"/>
    <col min="4" max="4" width="15.6640625" style="85" customWidth="1"/>
    <col min="5" max="5" width="13.6640625" style="85" customWidth="1"/>
    <col min="6" max="6" width="16.5" style="85" customWidth="1"/>
    <col min="7" max="7" width="14" style="85" customWidth="1"/>
    <col min="8" max="8" width="14.83203125" style="85" bestFit="1" customWidth="1"/>
    <col min="9" max="9" width="18.5" style="85" customWidth="1"/>
    <col min="10" max="16384" width="9.33203125" style="85"/>
  </cols>
  <sheetData>
    <row r="2" spans="2:9" ht="15.75" x14ac:dyDescent="0.2">
      <c r="B2" s="84" t="s">
        <v>155</v>
      </c>
    </row>
    <row r="5" spans="2:9" ht="33.75" x14ac:dyDescent="0.2">
      <c r="B5" s="86"/>
      <c r="C5" s="82" t="s">
        <v>55</v>
      </c>
      <c r="D5" s="82" t="s">
        <v>56</v>
      </c>
      <c r="E5" s="82" t="s">
        <v>57</v>
      </c>
      <c r="F5" s="82" t="s">
        <v>13</v>
      </c>
      <c r="G5" s="82" t="s">
        <v>103</v>
      </c>
      <c r="H5" s="82" t="s">
        <v>58</v>
      </c>
      <c r="I5" s="91" t="s">
        <v>4</v>
      </c>
    </row>
    <row r="6" spans="2:9" ht="20.25" customHeight="1" x14ac:dyDescent="0.2">
      <c r="B6" s="85" t="s">
        <v>49</v>
      </c>
      <c r="C6" s="64">
        <v>107252342</v>
      </c>
      <c r="D6" s="64">
        <v>297948203</v>
      </c>
      <c r="E6" s="64">
        <v>7609304</v>
      </c>
      <c r="F6" s="64">
        <v>2817944</v>
      </c>
      <c r="G6" s="64">
        <v>47098</v>
      </c>
      <c r="H6" s="64">
        <v>22666108</v>
      </c>
      <c r="I6" s="92">
        <f>SUM(C6:H6)</f>
        <v>438340999</v>
      </c>
    </row>
    <row r="7" spans="2:9" ht="20.25" customHeight="1" x14ac:dyDescent="0.2">
      <c r="B7" s="96" t="s">
        <v>79</v>
      </c>
      <c r="C7" s="97">
        <v>85498816482</v>
      </c>
      <c r="D7" s="97">
        <v>56761843909</v>
      </c>
      <c r="E7" s="97">
        <v>2180123023</v>
      </c>
      <c r="F7" s="97">
        <v>4861467876</v>
      </c>
      <c r="G7" s="97">
        <v>4756949</v>
      </c>
      <c r="H7" s="97">
        <v>1181534643</v>
      </c>
      <c r="I7" s="98">
        <f>SUM(C7:H7)</f>
        <v>150488542882</v>
      </c>
    </row>
    <row r="8" spans="2:9" ht="12.95" customHeight="1" x14ac:dyDescent="0.2">
      <c r="C8" s="120"/>
      <c r="D8" s="120"/>
      <c r="E8" s="120"/>
      <c r="F8" s="120"/>
      <c r="G8" s="169"/>
      <c r="H8" s="120"/>
    </row>
    <row r="9" spans="2:9" ht="12.95" customHeight="1" x14ac:dyDescent="0.2">
      <c r="B9" s="85" t="s">
        <v>212</v>
      </c>
    </row>
    <row r="10" spans="2:9" ht="12.95" customHeight="1" x14ac:dyDescent="0.2">
      <c r="B10" s="85" t="s">
        <v>6</v>
      </c>
    </row>
    <row r="12" spans="2:9" ht="12.95" customHeight="1" x14ac:dyDescent="0.2">
      <c r="B12" s="84" t="s">
        <v>170</v>
      </c>
    </row>
    <row r="30" spans="2:2" ht="12.95" customHeight="1" x14ac:dyDescent="0.2">
      <c r="B30" s="85" t="s">
        <v>213</v>
      </c>
    </row>
    <row r="31" spans="2:2" ht="12.95" customHeight="1" x14ac:dyDescent="0.2">
      <c r="B31" s="85" t="s">
        <v>6</v>
      </c>
    </row>
    <row r="34" spans="2:2" ht="12.95" customHeight="1" x14ac:dyDescent="0.2">
      <c r="B34" s="84" t="s">
        <v>154</v>
      </c>
    </row>
    <row r="53" spans="2:2" ht="12.95" customHeight="1" x14ac:dyDescent="0.2">
      <c r="B53" s="85" t="s">
        <v>214</v>
      </c>
    </row>
    <row r="54" spans="2:2" ht="12.95" customHeight="1" x14ac:dyDescent="0.2">
      <c r="B54" s="85" t="s">
        <v>6</v>
      </c>
    </row>
    <row r="66" spans="3:6" ht="12.95" customHeight="1" x14ac:dyDescent="0.2">
      <c r="C66" s="183"/>
      <c r="D66" s="183"/>
      <c r="E66" s="183"/>
      <c r="F66" s="183"/>
    </row>
    <row r="67" spans="3:6" ht="12.95" customHeight="1" x14ac:dyDescent="0.2">
      <c r="C67" s="183"/>
      <c r="D67" s="183"/>
      <c r="E67" s="183"/>
      <c r="F67" s="183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1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181</v>
      </c>
    </row>
    <row r="3" spans="2:7" ht="12.95" customHeight="1" x14ac:dyDescent="0.2">
      <c r="B3" t="s">
        <v>78</v>
      </c>
    </row>
    <row r="5" spans="2:7" ht="48" customHeight="1" x14ac:dyDescent="0.2">
      <c r="B5" s="10" t="s">
        <v>5</v>
      </c>
      <c r="C5" s="77" t="s">
        <v>166</v>
      </c>
      <c r="D5" s="77" t="s">
        <v>167</v>
      </c>
      <c r="E5" s="88" t="s">
        <v>168</v>
      </c>
      <c r="F5" s="88" t="s">
        <v>129</v>
      </c>
      <c r="G5" s="88" t="s">
        <v>128</v>
      </c>
    </row>
    <row r="6" spans="2:7" ht="12.95" customHeight="1" x14ac:dyDescent="0.2">
      <c r="B6" s="22">
        <v>41640</v>
      </c>
      <c r="C6" s="7">
        <v>3836223</v>
      </c>
      <c r="D6" s="7">
        <v>24716415</v>
      </c>
      <c r="E6" s="7">
        <v>8801401226</v>
      </c>
      <c r="F6" s="66">
        <f>D6/C6</f>
        <v>6.4429036059686835</v>
      </c>
      <c r="G6" s="66">
        <f>E6/C6</f>
        <v>2294.2882168215979</v>
      </c>
    </row>
    <row r="7" spans="2:7" ht="12.95" customHeight="1" x14ac:dyDescent="0.2">
      <c r="B7" s="22">
        <v>41671</v>
      </c>
      <c r="C7" s="7">
        <v>3912476</v>
      </c>
      <c r="D7" s="7">
        <v>24203768</v>
      </c>
      <c r="E7" s="7">
        <v>8577231735</v>
      </c>
      <c r="F7" s="66">
        <f t="shared" ref="F7:F15" si="0">D7/C7</f>
        <v>6.1863045294079759</v>
      </c>
      <c r="G7" s="66">
        <f t="shared" ref="G7:G39" si="1">E7/C7</f>
        <v>2192.2771500706967</v>
      </c>
    </row>
    <row r="8" spans="2:7" ht="12.95" customHeight="1" x14ac:dyDescent="0.2">
      <c r="B8" s="22">
        <v>41699</v>
      </c>
      <c r="C8" s="7">
        <v>3998938</v>
      </c>
      <c r="D8" s="7">
        <v>27503553</v>
      </c>
      <c r="E8" s="7">
        <v>9671174607</v>
      </c>
      <c r="F8" s="66">
        <f t="shared" si="0"/>
        <v>6.8777142831421738</v>
      </c>
      <c r="G8" s="66">
        <f t="shared" si="1"/>
        <v>2418.4357464406798</v>
      </c>
    </row>
    <row r="9" spans="2:7" ht="12.95" customHeight="1" x14ac:dyDescent="0.2">
      <c r="B9" s="22">
        <v>41730</v>
      </c>
      <c r="C9" s="7">
        <v>4047703</v>
      </c>
      <c r="D9" s="7">
        <v>26658884</v>
      </c>
      <c r="E9" s="7">
        <v>9541800087</v>
      </c>
      <c r="F9" s="66">
        <f t="shared" si="0"/>
        <v>6.5861759126101891</v>
      </c>
      <c r="G9" s="66">
        <f t="shared" si="1"/>
        <v>2357.3370099041358</v>
      </c>
    </row>
    <row r="10" spans="2:7" ht="12.95" customHeight="1" x14ac:dyDescent="0.2">
      <c r="B10" s="22">
        <v>41760</v>
      </c>
      <c r="C10" s="7">
        <v>4099052</v>
      </c>
      <c r="D10" s="7">
        <v>28208799</v>
      </c>
      <c r="E10" s="7">
        <v>10149005521</v>
      </c>
      <c r="F10" s="66">
        <f t="shared" si="0"/>
        <v>6.8817860812695226</v>
      </c>
      <c r="G10" s="66">
        <f t="shared" si="1"/>
        <v>2475.93968581028</v>
      </c>
    </row>
    <row r="11" spans="2:7" ht="12.95" customHeight="1" x14ac:dyDescent="0.2">
      <c r="B11" s="22">
        <v>41791</v>
      </c>
      <c r="C11" s="7">
        <v>4112641</v>
      </c>
      <c r="D11" s="7">
        <v>27850982</v>
      </c>
      <c r="E11" s="7">
        <v>10195840232</v>
      </c>
      <c r="F11" s="66">
        <f t="shared" si="0"/>
        <v>6.7720430740246957</v>
      </c>
      <c r="G11" s="66">
        <f t="shared" si="1"/>
        <v>2479.1466680412905</v>
      </c>
    </row>
    <row r="12" spans="2:7" ht="12.95" customHeight="1" x14ac:dyDescent="0.2">
      <c r="B12" s="22">
        <v>41821</v>
      </c>
      <c r="C12" s="7">
        <v>4177537</v>
      </c>
      <c r="D12" s="7">
        <v>28397990</v>
      </c>
      <c r="E12" s="7">
        <v>10506578229</v>
      </c>
      <c r="F12" s="66">
        <f t="shared" si="0"/>
        <v>6.7977829998872545</v>
      </c>
      <c r="G12" s="66">
        <f t="shared" si="1"/>
        <v>2515.0173963749453</v>
      </c>
    </row>
    <row r="13" spans="2:7" ht="12.95" customHeight="1" x14ac:dyDescent="0.2">
      <c r="B13" s="22">
        <v>41852</v>
      </c>
      <c r="C13" s="7">
        <v>4197152</v>
      </c>
      <c r="D13" s="7">
        <v>26839737</v>
      </c>
      <c r="E13" s="7">
        <v>9936971883</v>
      </c>
      <c r="F13" s="66">
        <f t="shared" si="0"/>
        <v>6.3947498208308868</v>
      </c>
      <c r="G13" s="66">
        <f t="shared" si="1"/>
        <v>2367.5511115632694</v>
      </c>
    </row>
    <row r="14" spans="2:7" ht="12.95" customHeight="1" x14ac:dyDescent="0.2">
      <c r="B14" s="22">
        <v>41883</v>
      </c>
      <c r="C14" s="7">
        <v>4243834</v>
      </c>
      <c r="D14" s="7">
        <v>28373622</v>
      </c>
      <c r="E14" s="7">
        <v>10402087097</v>
      </c>
      <c r="F14" s="66">
        <f t="shared" si="0"/>
        <v>6.6858463361196501</v>
      </c>
      <c r="G14" s="66">
        <f t="shared" si="1"/>
        <v>2451.1060274742131</v>
      </c>
    </row>
    <row r="15" spans="2:7" ht="12.95" customHeight="1" x14ac:dyDescent="0.2">
      <c r="B15" s="22">
        <v>41913</v>
      </c>
      <c r="C15" s="7">
        <v>4266326</v>
      </c>
      <c r="D15" s="7">
        <v>28748143</v>
      </c>
      <c r="E15" s="7">
        <v>10426368557</v>
      </c>
      <c r="F15" s="66">
        <f t="shared" si="0"/>
        <v>6.7383840334751728</v>
      </c>
      <c r="G15" s="66">
        <f t="shared" si="1"/>
        <v>2443.875258712063</v>
      </c>
    </row>
    <row r="16" spans="2:7" ht="12.95" customHeight="1" x14ac:dyDescent="0.2">
      <c r="B16" s="22">
        <v>41944</v>
      </c>
      <c r="C16" s="7">
        <v>4250217</v>
      </c>
      <c r="D16" s="7">
        <v>27084839</v>
      </c>
      <c r="E16" s="7">
        <v>9750341402</v>
      </c>
      <c r="F16" s="66">
        <f t="shared" ref="F16:F49" si="2">D16/C16</f>
        <v>6.3725779177863151</v>
      </c>
      <c r="G16" s="66">
        <f t="shared" si="1"/>
        <v>2294.080843872207</v>
      </c>
    </row>
    <row r="17" spans="2:7" ht="12.95" customHeight="1" x14ac:dyDescent="0.2">
      <c r="B17" s="59">
        <v>41974</v>
      </c>
      <c r="C17" s="49">
        <v>4309282</v>
      </c>
      <c r="D17" s="49">
        <v>30171484</v>
      </c>
      <c r="E17" s="7">
        <v>10948768099</v>
      </c>
      <c r="F17" s="66">
        <f t="shared" si="2"/>
        <v>7.0015106925005144</v>
      </c>
      <c r="G17" s="66">
        <f t="shared" si="1"/>
        <v>2540.7406846430567</v>
      </c>
    </row>
    <row r="18" spans="2:7" s="2" customFormat="1" ht="12.95" customHeight="1" x14ac:dyDescent="0.2">
      <c r="B18" s="22">
        <v>42005</v>
      </c>
      <c r="C18" s="7">
        <v>4229408</v>
      </c>
      <c r="D18" s="118">
        <v>25817094</v>
      </c>
      <c r="E18" s="118">
        <v>9192987635</v>
      </c>
      <c r="F18" s="66">
        <f t="shared" si="2"/>
        <v>6.1041862123493402</v>
      </c>
      <c r="G18" s="66">
        <f t="shared" si="1"/>
        <v>2173.5873282974826</v>
      </c>
    </row>
    <row r="19" spans="2:7" s="2" customFormat="1" ht="12.95" customHeight="1" x14ac:dyDescent="0.2">
      <c r="B19" s="22">
        <v>42036</v>
      </c>
      <c r="C19" s="7">
        <v>4247165</v>
      </c>
      <c r="D19" s="7">
        <v>25306582</v>
      </c>
      <c r="E19" s="7">
        <v>8922440763</v>
      </c>
      <c r="F19" s="66">
        <f t="shared" si="2"/>
        <v>5.9584645286914917</v>
      </c>
      <c r="G19" s="66">
        <f t="shared" si="1"/>
        <v>2100.7991832198654</v>
      </c>
    </row>
    <row r="20" spans="2:7" ht="12.95" customHeight="1" x14ac:dyDescent="0.2">
      <c r="B20" s="22">
        <v>42064</v>
      </c>
      <c r="C20" s="7">
        <v>4260522</v>
      </c>
      <c r="D20" s="7">
        <v>28922066</v>
      </c>
      <c r="E20" s="7">
        <v>10256127887</v>
      </c>
      <c r="F20" s="66">
        <f t="shared" si="2"/>
        <v>6.7883855546339156</v>
      </c>
      <c r="G20" s="66">
        <f t="shared" si="1"/>
        <v>2407.2467850183616</v>
      </c>
    </row>
    <row r="21" spans="2:7" ht="12.95" customHeight="1" x14ac:dyDescent="0.2">
      <c r="B21" s="22">
        <v>42095</v>
      </c>
      <c r="C21" s="7">
        <v>4335963</v>
      </c>
      <c r="D21" s="7">
        <v>28504093</v>
      </c>
      <c r="E21" s="7">
        <v>10293233375</v>
      </c>
      <c r="F21" s="66">
        <f t="shared" si="2"/>
        <v>6.5738782826329469</v>
      </c>
      <c r="G21" s="66">
        <f t="shared" si="1"/>
        <v>2373.9209432829571</v>
      </c>
    </row>
    <row r="22" spans="2:7" ht="12.95" customHeight="1" x14ac:dyDescent="0.2">
      <c r="B22" s="22">
        <v>42125</v>
      </c>
      <c r="C22" s="7">
        <v>4350712</v>
      </c>
      <c r="D22" s="7">
        <v>29915704</v>
      </c>
      <c r="E22" s="7">
        <v>10537954488</v>
      </c>
      <c r="F22" s="66">
        <f t="shared" si="2"/>
        <v>6.8760478744628468</v>
      </c>
      <c r="G22" s="66">
        <f t="shared" si="1"/>
        <v>2422.121824657665</v>
      </c>
    </row>
    <row r="23" spans="2:7" ht="12.95" customHeight="1" x14ac:dyDescent="0.2">
      <c r="B23" s="22">
        <v>42156</v>
      </c>
      <c r="C23" s="7">
        <v>4351179</v>
      </c>
      <c r="D23" s="7">
        <v>30025113</v>
      </c>
      <c r="E23" s="7">
        <v>10701362061</v>
      </c>
      <c r="F23" s="66">
        <f t="shared" si="2"/>
        <v>6.9004545664519892</v>
      </c>
      <c r="G23" s="66">
        <f t="shared" si="1"/>
        <v>2459.416645695339</v>
      </c>
    </row>
    <row r="24" spans="2:7" ht="12.95" customHeight="1" x14ac:dyDescent="0.2">
      <c r="B24" s="22">
        <v>42186</v>
      </c>
      <c r="C24" s="7">
        <v>4393558</v>
      </c>
      <c r="D24" s="7">
        <v>31129126</v>
      </c>
      <c r="E24" s="7">
        <v>11235420376</v>
      </c>
      <c r="F24" s="66">
        <f t="shared" si="2"/>
        <v>7.0851747035090922</v>
      </c>
      <c r="G24" s="66">
        <f t="shared" si="1"/>
        <v>2557.2486754470979</v>
      </c>
    </row>
    <row r="25" spans="2:7" ht="12.95" customHeight="1" x14ac:dyDescent="0.2">
      <c r="B25" s="22">
        <v>42217</v>
      </c>
      <c r="C25" s="7">
        <v>4338952</v>
      </c>
      <c r="D25" s="7">
        <v>29368357</v>
      </c>
      <c r="E25" s="7">
        <v>10545152185</v>
      </c>
      <c r="F25" s="66">
        <f t="shared" si="2"/>
        <v>6.7685369646864038</v>
      </c>
      <c r="G25" s="66">
        <f t="shared" si="1"/>
        <v>2430.3454347962365</v>
      </c>
    </row>
    <row r="26" spans="2:7" ht="12.95" customHeight="1" x14ac:dyDescent="0.2">
      <c r="B26" s="22">
        <v>42248</v>
      </c>
      <c r="C26" s="7">
        <v>4398831</v>
      </c>
      <c r="D26" s="7">
        <v>29814989</v>
      </c>
      <c r="E26" s="7">
        <v>10695852326</v>
      </c>
      <c r="F26" s="66">
        <f t="shared" si="2"/>
        <v>6.7779346376344076</v>
      </c>
      <c r="G26" s="66">
        <f t="shared" si="1"/>
        <v>2431.5215396999793</v>
      </c>
    </row>
    <row r="27" spans="2:7" ht="12.95" customHeight="1" x14ac:dyDescent="0.2">
      <c r="B27" s="22">
        <v>42278</v>
      </c>
      <c r="C27" s="7">
        <v>4415377</v>
      </c>
      <c r="D27" s="7">
        <v>30344013</v>
      </c>
      <c r="E27" s="7">
        <v>10811569803</v>
      </c>
      <c r="F27" s="66">
        <f t="shared" si="2"/>
        <v>6.872349292031009</v>
      </c>
      <c r="G27" s="66">
        <f t="shared" si="1"/>
        <v>2448.6175932428873</v>
      </c>
    </row>
    <row r="28" spans="2:7" ht="12.95" customHeight="1" x14ac:dyDescent="0.2">
      <c r="B28" s="22">
        <v>42309</v>
      </c>
      <c r="C28" s="7">
        <v>4432710</v>
      </c>
      <c r="D28" s="7">
        <v>29649511</v>
      </c>
      <c r="E28" s="7">
        <v>10426793577</v>
      </c>
      <c r="F28" s="66">
        <f t="shared" si="2"/>
        <v>6.6888000794096616</v>
      </c>
      <c r="G28" s="66">
        <f t="shared" si="1"/>
        <v>2352.2390539872899</v>
      </c>
    </row>
    <row r="29" spans="2:7" ht="12.95" customHeight="1" x14ac:dyDescent="0.2">
      <c r="B29" s="59">
        <v>42339</v>
      </c>
      <c r="C29" s="48">
        <v>4441122</v>
      </c>
      <c r="D29" s="48">
        <v>32118937</v>
      </c>
      <c r="E29" s="7">
        <v>11632371440</v>
      </c>
      <c r="F29" s="66">
        <f t="shared" si="2"/>
        <v>7.2321672316139933</v>
      </c>
      <c r="G29" s="66">
        <f t="shared" si="1"/>
        <v>2619.2415880491462</v>
      </c>
    </row>
    <row r="30" spans="2:7" ht="12.95" customHeight="1" x14ac:dyDescent="0.2">
      <c r="B30" s="22">
        <v>42370</v>
      </c>
      <c r="C30" s="7">
        <v>4332390</v>
      </c>
      <c r="D30" s="7">
        <v>27344885</v>
      </c>
      <c r="E30" s="7">
        <v>9396345527</v>
      </c>
      <c r="F30" s="66">
        <f t="shared" si="2"/>
        <v>6.3117320924478175</v>
      </c>
      <c r="G30" s="66">
        <f t="shared" si="1"/>
        <v>2168.8595733532761</v>
      </c>
    </row>
    <row r="31" spans="2:7" ht="12.95" customHeight="1" x14ac:dyDescent="0.2">
      <c r="B31" s="22">
        <v>42401</v>
      </c>
      <c r="C31" s="7">
        <v>4335492</v>
      </c>
      <c r="D31" s="7">
        <v>28311060</v>
      </c>
      <c r="E31" s="7">
        <v>9635823968</v>
      </c>
      <c r="F31" s="66">
        <f t="shared" si="2"/>
        <v>6.5300685596928796</v>
      </c>
      <c r="G31" s="66">
        <f t="shared" si="1"/>
        <v>2222.544515824271</v>
      </c>
    </row>
    <row r="32" spans="2:7" ht="12.95" customHeight="1" x14ac:dyDescent="0.2">
      <c r="B32" s="22">
        <v>42430</v>
      </c>
      <c r="C32" s="7">
        <v>4353588</v>
      </c>
      <c r="D32" s="7">
        <v>30311635</v>
      </c>
      <c r="E32" s="7">
        <v>10429932664</v>
      </c>
      <c r="F32" s="66">
        <f t="shared" si="2"/>
        <v>6.9624491339097778</v>
      </c>
      <c r="G32" s="66">
        <f t="shared" si="1"/>
        <v>2395.7096224998782</v>
      </c>
    </row>
    <row r="33" spans="2:7" ht="12.95" customHeight="1" x14ac:dyDescent="0.2">
      <c r="B33" s="22">
        <v>42461</v>
      </c>
      <c r="C33" s="7">
        <v>4364667</v>
      </c>
      <c r="D33" s="7">
        <v>30970906</v>
      </c>
      <c r="E33" s="7">
        <v>10912219975</v>
      </c>
      <c r="F33" s="66">
        <f t="shared" si="2"/>
        <v>7.0958233468899232</v>
      </c>
      <c r="G33" s="66">
        <f t="shared" si="1"/>
        <v>2500.1265789577992</v>
      </c>
    </row>
    <row r="34" spans="2:7" ht="12.95" customHeight="1" x14ac:dyDescent="0.2">
      <c r="B34" s="22">
        <v>42491</v>
      </c>
      <c r="C34" s="7">
        <v>4377599</v>
      </c>
      <c r="D34" s="7">
        <v>31987821</v>
      </c>
      <c r="E34" s="7">
        <v>11087003260</v>
      </c>
      <c r="F34" s="66">
        <f t="shared" si="2"/>
        <v>7.307161071628534</v>
      </c>
      <c r="G34" s="66">
        <f t="shared" si="1"/>
        <v>2532.667624421515</v>
      </c>
    </row>
    <row r="35" spans="2:7" ht="12.95" customHeight="1" x14ac:dyDescent="0.2">
      <c r="B35" s="22">
        <v>42522</v>
      </c>
      <c r="C35" s="7">
        <v>4397146</v>
      </c>
      <c r="D35" s="7">
        <v>31488176</v>
      </c>
      <c r="E35" s="7">
        <v>11102594357</v>
      </c>
      <c r="F35" s="66">
        <f t="shared" si="2"/>
        <v>7.1610485528567844</v>
      </c>
      <c r="G35" s="66">
        <f t="shared" si="1"/>
        <v>2524.954676738048</v>
      </c>
    </row>
    <row r="36" spans="2:7" ht="12.95" customHeight="1" x14ac:dyDescent="0.2">
      <c r="B36" s="22">
        <v>42552</v>
      </c>
      <c r="C36" s="7">
        <v>4353754</v>
      </c>
      <c r="D36" s="7">
        <v>32889390</v>
      </c>
      <c r="E36" s="7">
        <v>11600634925</v>
      </c>
      <c r="F36" s="66">
        <f t="shared" si="2"/>
        <v>7.554260070734359</v>
      </c>
      <c r="G36" s="66">
        <f t="shared" si="1"/>
        <v>2664.5131821871423</v>
      </c>
    </row>
    <row r="37" spans="2:7" ht="12.95" customHeight="1" x14ac:dyDescent="0.2">
      <c r="B37" s="22">
        <v>42583</v>
      </c>
      <c r="C37" s="7">
        <v>4385699</v>
      </c>
      <c r="D37" s="7">
        <v>32564672</v>
      </c>
      <c r="E37" s="7">
        <v>11502922956</v>
      </c>
      <c r="F37" s="66">
        <f t="shared" si="2"/>
        <v>7.4251953907461505</v>
      </c>
      <c r="G37" s="66">
        <f t="shared" si="1"/>
        <v>2622.8254506294206</v>
      </c>
    </row>
    <row r="38" spans="2:7" ht="12.95" customHeight="1" x14ac:dyDescent="0.2">
      <c r="B38" s="22">
        <v>42614</v>
      </c>
      <c r="C38" s="7">
        <v>4398873</v>
      </c>
      <c r="D38" s="7">
        <v>32790802</v>
      </c>
      <c r="E38" s="7">
        <v>11376801576</v>
      </c>
      <c r="F38" s="66">
        <f t="shared" si="2"/>
        <v>7.4543643337736736</v>
      </c>
      <c r="G38" s="66">
        <f t="shared" si="1"/>
        <v>2586.2991670821139</v>
      </c>
    </row>
    <row r="39" spans="2:7" ht="12.95" customHeight="1" x14ac:dyDescent="0.2">
      <c r="B39" s="22">
        <v>42644</v>
      </c>
      <c r="C39" s="7">
        <v>4413327</v>
      </c>
      <c r="D39" s="7">
        <v>33466007</v>
      </c>
      <c r="E39" s="7">
        <v>11572672390</v>
      </c>
      <c r="F39" s="66">
        <f t="shared" si="2"/>
        <v>7.5829429815647016</v>
      </c>
      <c r="G39" s="66">
        <f t="shared" si="1"/>
        <v>2622.2104978851557</v>
      </c>
    </row>
    <row r="40" spans="2:7" ht="12.95" customHeight="1" x14ac:dyDescent="0.2">
      <c r="B40" s="22">
        <v>42675</v>
      </c>
      <c r="C40" s="7">
        <v>4424704</v>
      </c>
      <c r="D40" s="7">
        <v>31886546</v>
      </c>
      <c r="E40" s="7">
        <v>10947645120</v>
      </c>
      <c r="F40" s="66">
        <f t="shared" si="2"/>
        <v>7.2064811567056237</v>
      </c>
      <c r="G40" s="66">
        <f t="shared" ref="G40:G63" si="3">E40/C40</f>
        <v>2474.2096013654245</v>
      </c>
    </row>
    <row r="41" spans="2:7" ht="12.95" customHeight="1" x14ac:dyDescent="0.2">
      <c r="B41" s="59">
        <v>42705</v>
      </c>
      <c r="C41" s="48">
        <v>4433927</v>
      </c>
      <c r="D41" s="48">
        <v>35018065</v>
      </c>
      <c r="E41" s="48">
        <v>12340263127</v>
      </c>
      <c r="F41" s="66">
        <f t="shared" si="2"/>
        <v>7.8977540676695854</v>
      </c>
      <c r="G41" s="66">
        <f t="shared" si="3"/>
        <v>2783.1453082109833</v>
      </c>
    </row>
    <row r="42" spans="2:7" ht="12.95" customHeight="1" x14ac:dyDescent="0.2">
      <c r="B42" s="22">
        <v>42736</v>
      </c>
      <c r="C42" s="7">
        <v>4439440</v>
      </c>
      <c r="D42" s="7">
        <v>30320201</v>
      </c>
      <c r="E42" s="7">
        <v>10064267485</v>
      </c>
      <c r="F42" s="66">
        <f t="shared" si="2"/>
        <v>6.8297355071810859</v>
      </c>
      <c r="G42" s="66">
        <f t="shared" si="3"/>
        <v>2267.0128405834971</v>
      </c>
    </row>
    <row r="43" spans="2:7" ht="12.95" customHeight="1" x14ac:dyDescent="0.2">
      <c r="B43" s="22">
        <v>42767</v>
      </c>
      <c r="C43" s="7">
        <v>4431781</v>
      </c>
      <c r="D43" s="7">
        <v>30191134</v>
      </c>
      <c r="E43" s="7">
        <v>10125978136</v>
      </c>
      <c r="F43" s="66">
        <f t="shared" si="2"/>
        <v>6.8124155954457137</v>
      </c>
      <c r="G43" s="66">
        <f t="shared" si="3"/>
        <v>2284.8552615754252</v>
      </c>
    </row>
    <row r="44" spans="2:7" ht="12.95" customHeight="1" x14ac:dyDescent="0.2">
      <c r="B44" s="22">
        <v>42795</v>
      </c>
      <c r="C44" s="7">
        <v>4424764</v>
      </c>
      <c r="D44" s="7">
        <v>34442962</v>
      </c>
      <c r="E44" s="7">
        <v>11548952848</v>
      </c>
      <c r="F44" s="66">
        <f t="shared" si="2"/>
        <v>7.784135379875627</v>
      </c>
      <c r="G44" s="66">
        <f t="shared" si="3"/>
        <v>2610.0720508483614</v>
      </c>
    </row>
    <row r="45" spans="2:7" ht="12.95" customHeight="1" x14ac:dyDescent="0.2">
      <c r="B45" s="22">
        <v>42826</v>
      </c>
      <c r="C45" s="7">
        <v>4428633</v>
      </c>
      <c r="D45" s="7">
        <v>33303097</v>
      </c>
      <c r="E45" s="7">
        <v>11432865330</v>
      </c>
      <c r="F45" s="66">
        <f t="shared" si="2"/>
        <v>7.5199496097328451</v>
      </c>
      <c r="G45" s="66">
        <f t="shared" si="3"/>
        <v>2581.5788596616608</v>
      </c>
    </row>
    <row r="46" spans="2:7" ht="12.95" customHeight="1" x14ac:dyDescent="0.2">
      <c r="B46" s="22">
        <v>42856</v>
      </c>
      <c r="C46" s="7">
        <v>4463865</v>
      </c>
      <c r="D46" s="7">
        <v>35099733</v>
      </c>
      <c r="E46" s="7">
        <v>11961409614</v>
      </c>
      <c r="F46" s="66">
        <f t="shared" si="2"/>
        <v>7.8630812087731146</v>
      </c>
      <c r="G46" s="66">
        <f t="shared" si="3"/>
        <v>2679.6082798202901</v>
      </c>
    </row>
    <row r="47" spans="2:7" ht="12.95" customHeight="1" x14ac:dyDescent="0.2">
      <c r="B47" s="22">
        <v>42887</v>
      </c>
      <c r="C47" s="7">
        <v>4476802</v>
      </c>
      <c r="D47" s="7">
        <v>34678707</v>
      </c>
      <c r="E47" s="7">
        <v>11933144109</v>
      </c>
      <c r="F47" s="66">
        <f t="shared" si="2"/>
        <v>7.7463124346352599</v>
      </c>
      <c r="G47" s="66">
        <f t="shared" si="3"/>
        <v>2665.5510136476887</v>
      </c>
    </row>
    <row r="48" spans="2:7" ht="12.95" customHeight="1" x14ac:dyDescent="0.2">
      <c r="B48" s="22">
        <v>42917</v>
      </c>
      <c r="C48" s="7">
        <v>4490420</v>
      </c>
      <c r="D48" s="7">
        <v>35082310</v>
      </c>
      <c r="E48" s="7">
        <v>12349149602</v>
      </c>
      <c r="F48" s="66">
        <f t="shared" si="2"/>
        <v>7.8127012617973373</v>
      </c>
      <c r="G48" s="66">
        <f t="shared" si="3"/>
        <v>2750.1101460442451</v>
      </c>
    </row>
    <row r="49" spans="2:7" ht="12.95" customHeight="1" x14ac:dyDescent="0.2">
      <c r="B49" s="22">
        <v>42948</v>
      </c>
      <c r="C49" s="7">
        <v>4498388</v>
      </c>
      <c r="D49" s="7">
        <v>34269051</v>
      </c>
      <c r="E49" s="7">
        <v>12080522254</v>
      </c>
      <c r="F49" s="66">
        <f t="shared" si="2"/>
        <v>7.6180736299314331</v>
      </c>
      <c r="G49" s="66">
        <f t="shared" si="3"/>
        <v>2685.5225147319438</v>
      </c>
    </row>
    <row r="50" spans="2:7" ht="12.95" customHeight="1" x14ac:dyDescent="0.2">
      <c r="B50" s="22">
        <v>42979</v>
      </c>
      <c r="C50" s="7">
        <v>4500635</v>
      </c>
      <c r="D50" s="7">
        <v>34204408</v>
      </c>
      <c r="E50" s="7">
        <v>11922340038</v>
      </c>
      <c r="F50" s="66">
        <f t="shared" ref="F50:F63" si="4">D50/C50</f>
        <v>7.5999071242169158</v>
      </c>
      <c r="G50" s="66">
        <f t="shared" si="3"/>
        <v>2649.0350890485452</v>
      </c>
    </row>
    <row r="51" spans="2:7" ht="12.95" customHeight="1" x14ac:dyDescent="0.2">
      <c r="B51" s="22">
        <v>43009</v>
      </c>
      <c r="C51" s="7">
        <v>4508944</v>
      </c>
      <c r="D51" s="7">
        <v>35467053</v>
      </c>
      <c r="E51" s="7">
        <v>12203636217</v>
      </c>
      <c r="F51" s="66">
        <f t="shared" si="4"/>
        <v>7.8659333537963656</v>
      </c>
      <c r="G51" s="66">
        <f t="shared" si="3"/>
        <v>2706.5397611946391</v>
      </c>
    </row>
    <row r="52" spans="2:7" ht="12.95" customHeight="1" x14ac:dyDescent="0.2">
      <c r="B52" s="59">
        <v>43040</v>
      </c>
      <c r="C52" s="7">
        <v>4510523</v>
      </c>
      <c r="D52" s="7">
        <v>33919560</v>
      </c>
      <c r="E52" s="7">
        <v>11732069235</v>
      </c>
      <c r="F52" s="66">
        <f t="shared" si="4"/>
        <v>7.5200946763823175</v>
      </c>
      <c r="G52" s="66">
        <f t="shared" si="3"/>
        <v>2601.0440995423369</v>
      </c>
    </row>
    <row r="53" spans="2:7" ht="12.95" customHeight="1" x14ac:dyDescent="0.2">
      <c r="B53" s="158">
        <v>43070</v>
      </c>
      <c r="C53" s="48">
        <v>4526497</v>
      </c>
      <c r="D53" s="48">
        <v>36410033</v>
      </c>
      <c r="E53" s="48">
        <v>12844199050</v>
      </c>
      <c r="F53" s="66">
        <f t="shared" si="4"/>
        <v>8.0437550273423355</v>
      </c>
      <c r="G53" s="66">
        <f t="shared" si="3"/>
        <v>2837.5582818236708</v>
      </c>
    </row>
    <row r="54" spans="2:7" ht="12.95" customHeight="1" x14ac:dyDescent="0.2">
      <c r="B54" s="22">
        <v>43101</v>
      </c>
      <c r="C54" s="7">
        <v>4524766</v>
      </c>
      <c r="D54" s="7">
        <v>32895194</v>
      </c>
      <c r="E54" s="7">
        <v>10948639556</v>
      </c>
      <c r="F54" s="66">
        <f t="shared" si="4"/>
        <v>7.2700320856371361</v>
      </c>
      <c r="G54" s="66">
        <f t="shared" si="3"/>
        <v>2419.7139821153182</v>
      </c>
    </row>
    <row r="55" spans="2:7" ht="12.95" customHeight="1" x14ac:dyDescent="0.2">
      <c r="B55" s="22">
        <v>43132</v>
      </c>
      <c r="C55" s="7">
        <v>4525648</v>
      </c>
      <c r="D55" s="7">
        <v>31112757</v>
      </c>
      <c r="E55" s="7">
        <v>10291289684</v>
      </c>
      <c r="F55" s="66">
        <f t="shared" si="4"/>
        <v>6.8747629068809593</v>
      </c>
      <c r="G55" s="66">
        <f t="shared" si="3"/>
        <v>2273.9925164307961</v>
      </c>
    </row>
    <row r="56" spans="2:7" ht="12.95" customHeight="1" x14ac:dyDescent="0.2">
      <c r="B56" s="22">
        <v>43160</v>
      </c>
      <c r="C56" s="7">
        <v>4539797</v>
      </c>
      <c r="D56" s="7">
        <v>36256733</v>
      </c>
      <c r="E56" s="7">
        <v>12165772707</v>
      </c>
      <c r="F56" s="66">
        <f t="shared" si="4"/>
        <v>7.986421639557892</v>
      </c>
      <c r="G56" s="66">
        <f t="shared" si="3"/>
        <v>2679.805442181666</v>
      </c>
    </row>
    <row r="57" spans="2:7" ht="12.95" customHeight="1" x14ac:dyDescent="0.2">
      <c r="B57" s="22">
        <v>43191</v>
      </c>
      <c r="C57" s="7">
        <v>4544194</v>
      </c>
      <c r="D57" s="7">
        <v>35517021</v>
      </c>
      <c r="E57" s="7">
        <v>12242061025</v>
      </c>
      <c r="F57" s="66">
        <f t="shared" si="4"/>
        <v>7.8159121287515454</v>
      </c>
      <c r="G57" s="66">
        <f t="shared" si="3"/>
        <v>2694.0005257257944</v>
      </c>
    </row>
    <row r="58" spans="2:7" ht="12.95" customHeight="1" x14ac:dyDescent="0.2">
      <c r="B58" s="22">
        <v>43221</v>
      </c>
      <c r="C58" s="7">
        <v>4565296</v>
      </c>
      <c r="D58" s="7">
        <v>37840367</v>
      </c>
      <c r="E58" s="7">
        <v>12916841488</v>
      </c>
      <c r="F58" s="66">
        <f t="shared" si="4"/>
        <v>8.2886995717254699</v>
      </c>
      <c r="G58" s="66">
        <f t="shared" si="3"/>
        <v>2829.3546547693732</v>
      </c>
    </row>
    <row r="59" spans="2:7" ht="12.95" customHeight="1" x14ac:dyDescent="0.2">
      <c r="B59" s="22">
        <v>43252</v>
      </c>
      <c r="C59" s="7">
        <v>4495006</v>
      </c>
      <c r="D59" s="7">
        <v>36781530</v>
      </c>
      <c r="E59" s="7">
        <v>12744315900</v>
      </c>
      <c r="F59" s="66">
        <f t="shared" si="4"/>
        <v>8.1827543722967224</v>
      </c>
      <c r="G59" s="66">
        <f t="shared" si="3"/>
        <v>2835.2166604449471</v>
      </c>
    </row>
    <row r="60" spans="2:7" ht="12.95" customHeight="1" x14ac:dyDescent="0.2">
      <c r="B60" s="22">
        <v>43282</v>
      </c>
      <c r="C60" s="7">
        <v>4523110</v>
      </c>
      <c r="D60" s="7">
        <v>37766871</v>
      </c>
      <c r="E60" s="7">
        <v>13221824904</v>
      </c>
      <c r="F60" s="66">
        <f t="shared" si="4"/>
        <v>8.3497573572166051</v>
      </c>
      <c r="G60" s="66">
        <f t="shared" si="3"/>
        <v>2923.1712038840533</v>
      </c>
    </row>
    <row r="61" spans="2:7" ht="12.95" customHeight="1" x14ac:dyDescent="0.2">
      <c r="B61" s="22">
        <v>43313</v>
      </c>
      <c r="C61" s="7">
        <v>4540386</v>
      </c>
      <c r="D61" s="7">
        <v>37409739</v>
      </c>
      <c r="E61" s="7">
        <v>13098744638</v>
      </c>
      <c r="F61" s="66">
        <f t="shared" si="4"/>
        <v>8.239330092199209</v>
      </c>
      <c r="G61" s="66">
        <f t="shared" si="3"/>
        <v>2884.9407601027756</v>
      </c>
    </row>
    <row r="62" spans="2:7" ht="12.95" customHeight="1" x14ac:dyDescent="0.2">
      <c r="B62" s="22">
        <v>43344</v>
      </c>
      <c r="C62" s="7">
        <v>4557805</v>
      </c>
      <c r="D62" s="7">
        <v>36934243</v>
      </c>
      <c r="E62" s="7">
        <v>12751203101</v>
      </c>
      <c r="F62" s="66">
        <f t="shared" si="4"/>
        <v>8.1035153983112487</v>
      </c>
      <c r="G62" s="66">
        <f t="shared" si="3"/>
        <v>2797.6631516705957</v>
      </c>
    </row>
    <row r="63" spans="2:7" ht="12.95" customHeight="1" x14ac:dyDescent="0.2">
      <c r="B63" s="22">
        <v>43374</v>
      </c>
      <c r="C63" s="7">
        <v>4583262</v>
      </c>
      <c r="D63" s="7">
        <v>38769559</v>
      </c>
      <c r="E63" s="7">
        <v>13286085387</v>
      </c>
      <c r="F63" s="66">
        <f t="shared" si="4"/>
        <v>8.4589445246638739</v>
      </c>
      <c r="G63" s="66">
        <f t="shared" si="3"/>
        <v>2898.8273825498086</v>
      </c>
    </row>
    <row r="64" spans="2:7" ht="12.95" customHeight="1" x14ac:dyDescent="0.2">
      <c r="B64" s="59">
        <v>43405</v>
      </c>
      <c r="C64" s="7">
        <v>4593388</v>
      </c>
      <c r="D64" s="7">
        <v>37188224</v>
      </c>
      <c r="E64" s="7">
        <v>12825520250</v>
      </c>
      <c r="F64" s="66">
        <f>D64/C64</f>
        <v>8.0960336901650809</v>
      </c>
      <c r="G64" s="66">
        <f>E64/C64</f>
        <v>2792.170016989638</v>
      </c>
    </row>
    <row r="65" spans="2:7" ht="12.95" customHeight="1" x14ac:dyDescent="0.2">
      <c r="B65" s="152">
        <v>43435</v>
      </c>
      <c r="C65" s="34">
        <v>4606030</v>
      </c>
      <c r="D65" s="34">
        <v>39868761</v>
      </c>
      <c r="E65" s="34">
        <v>13996244242</v>
      </c>
      <c r="F65" s="163">
        <f>D65/C65</f>
        <v>8.6557753640336692</v>
      </c>
      <c r="G65" s="163">
        <f>E65/C65</f>
        <v>3038.6784806004302</v>
      </c>
    </row>
    <row r="66" spans="2:7" ht="12.95" customHeight="1" x14ac:dyDescent="0.2">
      <c r="C66" s="42"/>
      <c r="D66" s="42"/>
      <c r="E66" s="42"/>
      <c r="F66" s="108"/>
    </row>
    <row r="67" spans="2:7" ht="12.95" customHeight="1" x14ac:dyDescent="0.2">
      <c r="C67" s="108"/>
      <c r="D67" s="108"/>
      <c r="E67" s="108"/>
      <c r="F67" s="108"/>
    </row>
    <row r="68" spans="2:7" ht="12.95" customHeight="1" x14ac:dyDescent="0.2">
      <c r="B68" t="s">
        <v>169</v>
      </c>
    </row>
    <row r="69" spans="2:7" ht="12.95" customHeight="1" x14ac:dyDescent="0.2">
      <c r="B69" t="s">
        <v>6</v>
      </c>
    </row>
    <row r="72" spans="2:7" ht="12.95" customHeight="1" x14ac:dyDescent="0.2">
      <c r="F72" s="66"/>
      <c r="G72" s="66"/>
    </row>
    <row r="73" spans="2:7" ht="12.95" customHeight="1" x14ac:dyDescent="0.2">
      <c r="F73" s="66"/>
      <c r="G73" s="66"/>
    </row>
    <row r="74" spans="2:7" ht="12.95" customHeight="1" x14ac:dyDescent="0.2">
      <c r="F74" s="66"/>
      <c r="G74" s="66"/>
    </row>
    <row r="75" spans="2:7" ht="12.95" customHeight="1" x14ac:dyDescent="0.2">
      <c r="F75" s="66"/>
      <c r="G75" s="66"/>
    </row>
    <row r="76" spans="2:7" ht="12.95" customHeight="1" x14ac:dyDescent="0.2">
      <c r="F76" s="66"/>
      <c r="G76" s="66"/>
    </row>
    <row r="77" spans="2:7" ht="12.95" customHeight="1" x14ac:dyDescent="0.2">
      <c r="F77" s="66"/>
      <c r="G77" s="66"/>
    </row>
    <row r="78" spans="2:7" ht="12.95" customHeight="1" x14ac:dyDescent="0.2">
      <c r="F78" s="66"/>
      <c r="G78" s="66"/>
    </row>
    <row r="79" spans="2:7" ht="12.95" customHeight="1" x14ac:dyDescent="0.2">
      <c r="F79" s="66"/>
      <c r="G79" s="66"/>
    </row>
    <row r="80" spans="2:7" ht="12.95" customHeight="1" x14ac:dyDescent="0.2">
      <c r="F80" s="66"/>
      <c r="G80" s="66"/>
    </row>
    <row r="81" spans="6:7" ht="12.95" customHeight="1" x14ac:dyDescent="0.2">
      <c r="F81" s="66"/>
      <c r="G81" s="66"/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</cols>
  <sheetData>
    <row r="2" spans="2:8" ht="15.75" x14ac:dyDescent="0.25">
      <c r="B2" s="1" t="s">
        <v>196</v>
      </c>
    </row>
    <row r="3" spans="2:8" ht="12.95" customHeight="1" x14ac:dyDescent="0.2">
      <c r="B3" t="s">
        <v>197</v>
      </c>
    </row>
    <row r="5" spans="2:8" ht="48" customHeight="1" x14ac:dyDescent="0.2">
      <c r="B5" s="4" t="s">
        <v>59</v>
      </c>
      <c r="C5" s="3" t="s">
        <v>60</v>
      </c>
      <c r="D5" s="77" t="s">
        <v>130</v>
      </c>
      <c r="E5" s="3" t="s">
        <v>61</v>
      </c>
    </row>
    <row r="6" spans="2:8" ht="12.95" customHeight="1" x14ac:dyDescent="0.2">
      <c r="B6" t="s">
        <v>62</v>
      </c>
      <c r="C6" s="7">
        <v>218198453</v>
      </c>
      <c r="D6" s="7">
        <v>34927596357</v>
      </c>
      <c r="E6" s="7">
        <f t="shared" ref="E6:E12" si="0">D6/C6</f>
        <v>160.07261223341487</v>
      </c>
      <c r="F6" s="38"/>
      <c r="G6" s="38"/>
      <c r="H6" s="38"/>
    </row>
    <row r="7" spans="2:8" ht="12.95" customHeight="1" x14ac:dyDescent="0.2">
      <c r="B7" t="s">
        <v>63</v>
      </c>
      <c r="C7" s="7">
        <v>47084624</v>
      </c>
      <c r="D7" s="7">
        <v>10169855931</v>
      </c>
      <c r="E7" s="7">
        <f t="shared" si="0"/>
        <v>215.99101929750995</v>
      </c>
      <c r="G7" s="38"/>
      <c r="H7" s="38"/>
    </row>
    <row r="8" spans="2:8" ht="12.95" customHeight="1" x14ac:dyDescent="0.2">
      <c r="B8" t="s">
        <v>64</v>
      </c>
      <c r="C8" s="7">
        <v>6695656</v>
      </c>
      <c r="D8" s="7">
        <v>7460885677</v>
      </c>
      <c r="E8" s="7">
        <f t="shared" si="0"/>
        <v>1114.2874838552041</v>
      </c>
      <c r="G8" s="38"/>
      <c r="H8" s="38"/>
    </row>
    <row r="9" spans="2:8" ht="12.95" customHeight="1" x14ac:dyDescent="0.2">
      <c r="B9" t="s">
        <v>65</v>
      </c>
      <c r="C9" s="7">
        <v>22315871</v>
      </c>
      <c r="D9" s="7">
        <v>4405669803</v>
      </c>
      <c r="E9" s="7">
        <f t="shared" si="0"/>
        <v>197.4231614351956</v>
      </c>
      <c r="G9" s="38"/>
      <c r="H9" s="38"/>
    </row>
    <row r="10" spans="2:8" ht="12.95" customHeight="1" x14ac:dyDescent="0.2">
      <c r="B10" t="s">
        <v>66</v>
      </c>
      <c r="C10" s="7">
        <v>10338269</v>
      </c>
      <c r="D10" s="7">
        <v>1664255721</v>
      </c>
      <c r="E10" s="7">
        <f t="shared" si="0"/>
        <v>160.98011388560309</v>
      </c>
      <c r="G10" s="38"/>
      <c r="H10" s="38"/>
    </row>
    <row r="11" spans="2:8" ht="12.95" customHeight="1" x14ac:dyDescent="0.2">
      <c r="B11" t="s">
        <v>67</v>
      </c>
      <c r="C11" s="7">
        <v>1581531</v>
      </c>
      <c r="D11" s="7">
        <v>478622700</v>
      </c>
      <c r="E11" s="7">
        <f t="shared" si="0"/>
        <v>302.63251241992725</v>
      </c>
      <c r="G11" s="38"/>
      <c r="H11" s="38"/>
    </row>
    <row r="12" spans="2:8" ht="12.95" customHeight="1" x14ac:dyDescent="0.2">
      <c r="B12" s="5" t="s">
        <v>4</v>
      </c>
      <c r="C12" s="13">
        <f>SUM(C6:C11)</f>
        <v>306214404</v>
      </c>
      <c r="D12" s="13">
        <f>SUM(D6:D11)</f>
        <v>59106886189</v>
      </c>
      <c r="E12" s="13">
        <f t="shared" si="0"/>
        <v>193.02451294551122</v>
      </c>
    </row>
    <row r="13" spans="2:8" s="2" customFormat="1" ht="12.95" customHeight="1" x14ac:dyDescent="0.2">
      <c r="C13" s="38"/>
      <c r="D13" s="38"/>
    </row>
    <row r="14" spans="2:8" s="2" customFormat="1" ht="12.95" customHeight="1" x14ac:dyDescent="0.2"/>
    <row r="15" spans="2:8" ht="12.95" customHeight="1" x14ac:dyDescent="0.2">
      <c r="B15" t="s">
        <v>215</v>
      </c>
    </row>
    <row r="16" spans="2:8" ht="12.95" customHeight="1" x14ac:dyDescent="0.2">
      <c r="B16" t="s">
        <v>6</v>
      </c>
    </row>
    <row r="18" spans="4:5" ht="12.95" customHeight="1" x14ac:dyDescent="0.2">
      <c r="D18" s="85"/>
      <c r="E18" s="85"/>
    </row>
    <row r="20" spans="4:5" ht="12.95" customHeight="1" x14ac:dyDescent="0.2">
      <c r="D20" s="194"/>
    </row>
    <row r="24" spans="4:5" ht="12.95" customHeight="1" x14ac:dyDescent="0.2">
      <c r="D24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12</v>
      </c>
    </row>
    <row r="3" spans="2:3" ht="12.95" customHeight="1" x14ac:dyDescent="0.2">
      <c r="B3" s="78" t="s">
        <v>206</v>
      </c>
    </row>
    <row r="4" spans="2:3" s="2" customFormat="1" ht="12.95" customHeight="1" x14ac:dyDescent="0.2"/>
    <row r="6" spans="2:3" ht="12.95" customHeight="1" x14ac:dyDescent="0.2">
      <c r="B6" s="4" t="s">
        <v>10</v>
      </c>
      <c r="C6" s="3" t="s">
        <v>80</v>
      </c>
    </row>
    <row r="7" spans="2:3" ht="12.95" customHeight="1" x14ac:dyDescent="0.2">
      <c r="B7" t="s">
        <v>232</v>
      </c>
      <c r="C7" s="7">
        <v>242</v>
      </c>
    </row>
    <row r="8" spans="2:3" ht="12.95" customHeight="1" x14ac:dyDescent="0.2">
      <c r="B8" t="s">
        <v>233</v>
      </c>
      <c r="C8" s="7">
        <v>112</v>
      </c>
    </row>
    <row r="9" spans="2:3" ht="12.95" customHeight="1" x14ac:dyDescent="0.2">
      <c r="B9" t="s">
        <v>234</v>
      </c>
      <c r="C9" s="7">
        <v>113</v>
      </c>
    </row>
    <row r="10" spans="2:3" ht="12.95" customHeight="1" x14ac:dyDescent="0.2">
      <c r="B10" t="s">
        <v>235</v>
      </c>
      <c r="C10" s="7">
        <v>115</v>
      </c>
    </row>
    <row r="11" spans="2:3" ht="12.95" customHeight="1" x14ac:dyDescent="0.2">
      <c r="B11" t="s">
        <v>236</v>
      </c>
      <c r="C11" s="7">
        <v>133</v>
      </c>
    </row>
    <row r="12" spans="2:3" ht="12.95" customHeight="1" x14ac:dyDescent="0.2">
      <c r="B12" t="s">
        <v>237</v>
      </c>
      <c r="C12" s="7">
        <v>66</v>
      </c>
    </row>
    <row r="13" spans="2:3" ht="12.95" customHeight="1" x14ac:dyDescent="0.2">
      <c r="B13" t="s">
        <v>238</v>
      </c>
      <c r="C13" s="7">
        <v>74</v>
      </c>
    </row>
    <row r="14" spans="2:3" ht="12.95" customHeight="1" x14ac:dyDescent="0.2">
      <c r="B14" t="s">
        <v>239</v>
      </c>
      <c r="C14" s="7">
        <v>446</v>
      </c>
    </row>
    <row r="15" spans="2:3" ht="12.95" customHeight="1" x14ac:dyDescent="0.2">
      <c r="B15" t="s">
        <v>240</v>
      </c>
      <c r="C15" s="7">
        <v>75</v>
      </c>
    </row>
    <row r="16" spans="2:3" ht="12.95" customHeight="1" x14ac:dyDescent="0.2">
      <c r="B16" t="s">
        <v>241</v>
      </c>
      <c r="C16" s="7">
        <v>57</v>
      </c>
    </row>
    <row r="17" spans="2:5" ht="12.95" customHeight="1" x14ac:dyDescent="0.2">
      <c r="B17" t="s">
        <v>242</v>
      </c>
      <c r="C17" s="7">
        <v>53</v>
      </c>
    </row>
    <row r="18" spans="2:5" ht="12.95" customHeight="1" x14ac:dyDescent="0.2">
      <c r="B18" t="s">
        <v>243</v>
      </c>
      <c r="C18" s="7">
        <v>96</v>
      </c>
      <c r="D18" s="85"/>
      <c r="E18" s="85"/>
    </row>
    <row r="19" spans="2:5" ht="12.95" customHeight="1" x14ac:dyDescent="0.2">
      <c r="B19" t="s">
        <v>244</v>
      </c>
      <c r="C19" s="7">
        <v>300</v>
      </c>
    </row>
    <row r="20" spans="2:5" ht="12.95" customHeight="1" x14ac:dyDescent="0.2">
      <c r="B20" t="s">
        <v>245</v>
      </c>
      <c r="C20" s="7">
        <v>256</v>
      </c>
    </row>
    <row r="21" spans="2:5" ht="12.95" customHeight="1" x14ac:dyDescent="0.2">
      <c r="B21" t="s">
        <v>246</v>
      </c>
      <c r="C21" s="7">
        <v>203</v>
      </c>
    </row>
    <row r="22" spans="2:5" ht="12.95" customHeight="1" x14ac:dyDescent="0.2">
      <c r="B22" t="s">
        <v>247</v>
      </c>
      <c r="C22" s="7">
        <v>119</v>
      </c>
    </row>
    <row r="23" spans="2:5" ht="12.95" customHeight="1" x14ac:dyDescent="0.2">
      <c r="B23" t="s">
        <v>248</v>
      </c>
      <c r="C23" s="7">
        <v>748</v>
      </c>
    </row>
    <row r="24" spans="2:5" ht="12.95" customHeight="1" x14ac:dyDescent="0.2">
      <c r="B24" t="s">
        <v>249</v>
      </c>
      <c r="C24" s="7">
        <v>440</v>
      </c>
    </row>
    <row r="25" spans="2:5" ht="12.95" customHeight="1" x14ac:dyDescent="0.2">
      <c r="B25" t="s">
        <v>250</v>
      </c>
      <c r="C25" s="7">
        <v>274</v>
      </c>
    </row>
    <row r="26" spans="2:5" ht="12.95" customHeight="1" x14ac:dyDescent="0.2">
      <c r="B26" t="s">
        <v>251</v>
      </c>
      <c r="C26" s="7">
        <v>96</v>
      </c>
    </row>
    <row r="27" spans="2:5" ht="12.95" customHeight="1" x14ac:dyDescent="0.2">
      <c r="B27" t="s">
        <v>11</v>
      </c>
      <c r="C27" s="7">
        <v>1130</v>
      </c>
    </row>
    <row r="28" spans="2:5" ht="12.95" customHeight="1" x14ac:dyDescent="0.2">
      <c r="B28" s="5" t="s">
        <v>4</v>
      </c>
      <c r="C28" s="13">
        <f>SUM(C7:C27)</f>
        <v>5148</v>
      </c>
    </row>
    <row r="29" spans="2:5" s="2" customFormat="1" ht="12.95" customHeight="1" x14ac:dyDescent="0.2">
      <c r="C29" s="7"/>
    </row>
    <row r="30" spans="2:5" s="2" customFormat="1" ht="12.95" customHeight="1" x14ac:dyDescent="0.2">
      <c r="C30" s="153"/>
    </row>
    <row r="31" spans="2:5" ht="12.95" customHeight="1" x14ac:dyDescent="0.2">
      <c r="B31" t="s">
        <v>6</v>
      </c>
      <c r="C31" s="55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style="57" customWidth="1"/>
    <col min="2" max="2" width="24.1640625" style="57" customWidth="1"/>
    <col min="3" max="5" width="21.83203125" style="57" customWidth="1"/>
    <col min="6" max="6" width="7.5" style="57" customWidth="1"/>
    <col min="7" max="7" width="9.5" style="57" customWidth="1"/>
    <col min="8" max="8" width="11.5" style="57" customWidth="1"/>
    <col min="9" max="9" width="16.83203125" style="57" customWidth="1"/>
    <col min="10" max="10" width="19" style="57" customWidth="1"/>
    <col min="11" max="16384" width="9.33203125" style="57"/>
  </cols>
  <sheetData>
    <row r="2" spans="2:8" ht="15.75" x14ac:dyDescent="0.25">
      <c r="B2" s="58" t="s">
        <v>198</v>
      </c>
    </row>
    <row r="3" spans="2:8" ht="12.95" customHeight="1" x14ac:dyDescent="0.2">
      <c r="B3" s="57" t="s">
        <v>78</v>
      </c>
    </row>
    <row r="5" spans="2:8" ht="46.5" customHeight="1" x14ac:dyDescent="0.2">
      <c r="B5" s="4" t="s">
        <v>59</v>
      </c>
      <c r="C5" s="56" t="s">
        <v>98</v>
      </c>
      <c r="D5" s="56" t="s">
        <v>99</v>
      </c>
      <c r="E5" s="56" t="s">
        <v>100</v>
      </c>
    </row>
    <row r="6" spans="2:8" ht="12.95" customHeight="1" x14ac:dyDescent="0.2">
      <c r="B6" s="57" t="s">
        <v>62</v>
      </c>
      <c r="C6" s="7">
        <v>100874463</v>
      </c>
      <c r="D6" s="7">
        <v>76964992267</v>
      </c>
      <c r="E6" s="7">
        <f t="shared" ref="E6:E12" si="0">D6/C6</f>
        <v>762.9779626881384</v>
      </c>
      <c r="F6" s="38"/>
      <c r="G6" s="38"/>
      <c r="H6" s="38"/>
    </row>
    <row r="7" spans="2:8" ht="12.95" customHeight="1" x14ac:dyDescent="0.2">
      <c r="B7" s="57" t="s">
        <v>63</v>
      </c>
      <c r="C7" s="7">
        <v>1058353</v>
      </c>
      <c r="D7" s="7">
        <v>1367083536</v>
      </c>
      <c r="E7" s="7">
        <f t="shared" si="0"/>
        <v>1291.7084715591111</v>
      </c>
      <c r="F7" s="38"/>
      <c r="G7" s="38"/>
      <c r="H7" s="38"/>
    </row>
    <row r="8" spans="2:8" ht="12.95" customHeight="1" x14ac:dyDescent="0.2">
      <c r="B8" s="57" t="s">
        <v>64</v>
      </c>
      <c r="C8" s="7">
        <v>454131</v>
      </c>
      <c r="D8" s="7">
        <v>412237077</v>
      </c>
      <c r="E8" s="7">
        <f t="shared" si="0"/>
        <v>907.74925517086479</v>
      </c>
      <c r="G8" s="38"/>
      <c r="H8" s="38"/>
    </row>
    <row r="9" spans="2:8" ht="12.95" customHeight="1" x14ac:dyDescent="0.2">
      <c r="B9" s="57" t="s">
        <v>65</v>
      </c>
      <c r="C9" s="7">
        <v>1519962</v>
      </c>
      <c r="D9" s="7">
        <v>1767986569</v>
      </c>
      <c r="E9" s="7">
        <f t="shared" si="0"/>
        <v>1163.1781380060818</v>
      </c>
      <c r="G9" s="38"/>
      <c r="H9" s="38"/>
    </row>
    <row r="10" spans="2:8" ht="12.95" customHeight="1" x14ac:dyDescent="0.2">
      <c r="B10" s="57" t="s">
        <v>66</v>
      </c>
      <c r="C10" s="7">
        <v>1198575</v>
      </c>
      <c r="D10" s="7">
        <v>652752307</v>
      </c>
      <c r="E10" s="7">
        <f t="shared" si="0"/>
        <v>544.60697661806728</v>
      </c>
      <c r="G10" s="38"/>
      <c r="H10" s="38"/>
    </row>
    <row r="11" spans="2:8" ht="12.95" customHeight="1" x14ac:dyDescent="0.2">
      <c r="B11" s="57" t="s">
        <v>67</v>
      </c>
      <c r="C11" s="7">
        <v>431922</v>
      </c>
      <c r="D11" s="7">
        <v>417308512</v>
      </c>
      <c r="E11" s="7">
        <f t="shared" si="0"/>
        <v>966.16637263209566</v>
      </c>
      <c r="G11" s="38"/>
      <c r="H11" s="38"/>
    </row>
    <row r="12" spans="2:8" ht="12.95" customHeight="1" x14ac:dyDescent="0.2">
      <c r="B12" s="5" t="s">
        <v>4</v>
      </c>
      <c r="C12" s="13">
        <f>SUM(C6:C11)</f>
        <v>105537406</v>
      </c>
      <c r="D12" s="13">
        <f>SUM(D6:D11)</f>
        <v>81582360268</v>
      </c>
      <c r="E12" s="13">
        <f t="shared" si="0"/>
        <v>773.01843355899803</v>
      </c>
    </row>
    <row r="13" spans="2:8" ht="12.95" customHeight="1" x14ac:dyDescent="0.2">
      <c r="C13" s="38"/>
      <c r="D13" s="38"/>
    </row>
    <row r="15" spans="2:8" ht="12.95" customHeight="1" x14ac:dyDescent="0.2">
      <c r="B15" s="57" t="s">
        <v>216</v>
      </c>
    </row>
    <row r="16" spans="2:8" ht="12.95" customHeight="1" x14ac:dyDescent="0.2">
      <c r="B16" s="57" t="s">
        <v>6</v>
      </c>
    </row>
    <row r="18" spans="4:5" ht="12.95" customHeight="1" x14ac:dyDescent="0.2">
      <c r="D18" s="85"/>
      <c r="E18" s="85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118</v>
      </c>
    </row>
    <row r="5" spans="2:4" ht="49.5" customHeight="1" x14ac:dyDescent="0.2">
      <c r="B5" s="10" t="s">
        <v>5</v>
      </c>
      <c r="C5" s="77" t="s">
        <v>131</v>
      </c>
      <c r="D5" s="77" t="s">
        <v>132</v>
      </c>
    </row>
    <row r="6" spans="2:4" ht="12.95" customHeight="1" x14ac:dyDescent="0.2">
      <c r="B6" s="22">
        <v>41640</v>
      </c>
      <c r="C6" s="7">
        <v>7711687</v>
      </c>
      <c r="D6" s="7">
        <v>5272832195</v>
      </c>
    </row>
    <row r="7" spans="2:4" ht="12.95" customHeight="1" x14ac:dyDescent="0.2">
      <c r="B7" s="22">
        <v>41671</v>
      </c>
      <c r="C7" s="7">
        <v>7621725</v>
      </c>
      <c r="D7" s="7">
        <v>5217719073</v>
      </c>
    </row>
    <row r="8" spans="2:4" ht="12.95" customHeight="1" x14ac:dyDescent="0.2">
      <c r="B8" s="22">
        <v>41699</v>
      </c>
      <c r="C8" s="7">
        <v>8508721</v>
      </c>
      <c r="D8" s="7">
        <v>5724015061</v>
      </c>
    </row>
    <row r="9" spans="2:4" ht="12.95" customHeight="1" x14ac:dyDescent="0.2">
      <c r="B9" s="22">
        <v>41730</v>
      </c>
      <c r="C9" s="7">
        <v>8204199</v>
      </c>
      <c r="D9" s="7">
        <v>5698926512</v>
      </c>
    </row>
    <row r="10" spans="2:4" ht="12.95" customHeight="1" x14ac:dyDescent="0.2">
      <c r="B10" s="22">
        <v>41760</v>
      </c>
      <c r="C10" s="7">
        <v>8657161</v>
      </c>
      <c r="D10" s="7">
        <v>6001990751</v>
      </c>
    </row>
    <row r="11" spans="2:4" ht="12.95" customHeight="1" x14ac:dyDescent="0.2">
      <c r="B11" s="22">
        <v>41791</v>
      </c>
      <c r="C11" s="7">
        <v>8453173</v>
      </c>
      <c r="D11" s="7">
        <v>5993565769</v>
      </c>
    </row>
    <row r="12" spans="2:4" ht="12.95" customHeight="1" x14ac:dyDescent="0.2">
      <c r="B12" s="22">
        <v>41821</v>
      </c>
      <c r="C12" s="7">
        <v>8466027</v>
      </c>
      <c r="D12" s="7">
        <v>6160371954</v>
      </c>
    </row>
    <row r="13" spans="2:4" ht="12.95" customHeight="1" x14ac:dyDescent="0.2">
      <c r="B13" s="22">
        <v>41852</v>
      </c>
      <c r="C13" s="7">
        <v>8065424</v>
      </c>
      <c r="D13" s="7">
        <v>5870871418</v>
      </c>
    </row>
    <row r="14" spans="2:4" ht="12.95" customHeight="1" x14ac:dyDescent="0.2">
      <c r="B14" s="22">
        <v>41883</v>
      </c>
      <c r="C14" s="7">
        <v>8422881</v>
      </c>
      <c r="D14" s="7">
        <v>6000906784</v>
      </c>
    </row>
    <row r="15" spans="2:4" ht="12.95" customHeight="1" x14ac:dyDescent="0.2">
      <c r="B15" s="22">
        <v>41913</v>
      </c>
      <c r="C15" s="7">
        <v>8753724</v>
      </c>
      <c r="D15" s="7">
        <v>6113250340</v>
      </c>
    </row>
    <row r="16" spans="2:4" ht="12.95" customHeight="1" x14ac:dyDescent="0.2">
      <c r="B16" s="22">
        <v>41944</v>
      </c>
      <c r="C16" s="7">
        <v>8138089</v>
      </c>
      <c r="D16" s="7">
        <v>5715360378</v>
      </c>
    </row>
    <row r="17" spans="2:5" ht="12.95" customHeight="1" x14ac:dyDescent="0.2">
      <c r="B17" s="59">
        <v>41974</v>
      </c>
      <c r="C17" s="49">
        <v>8675256</v>
      </c>
      <c r="D17" s="49">
        <v>6276631519</v>
      </c>
    </row>
    <row r="18" spans="2:5" s="2" customFormat="1" ht="12.95" customHeight="1" x14ac:dyDescent="0.2">
      <c r="B18" s="22">
        <v>42005</v>
      </c>
      <c r="C18" s="7">
        <v>7759653</v>
      </c>
      <c r="D18" s="118">
        <v>5458088979</v>
      </c>
      <c r="E18" s="85"/>
    </row>
    <row r="19" spans="2:5" s="2" customFormat="1" ht="12.95" customHeight="1" x14ac:dyDescent="0.2">
      <c r="B19" s="22">
        <v>42036</v>
      </c>
      <c r="C19" s="7">
        <v>7609181</v>
      </c>
      <c r="D19" s="7">
        <v>5373333911</v>
      </c>
    </row>
    <row r="20" spans="2:5" ht="12.95" customHeight="1" x14ac:dyDescent="0.2">
      <c r="B20" s="22">
        <v>42064</v>
      </c>
      <c r="C20" s="7">
        <v>8591325</v>
      </c>
      <c r="D20" s="7">
        <v>5996120795</v>
      </c>
    </row>
    <row r="21" spans="2:5" ht="12.95" customHeight="1" x14ac:dyDescent="0.2">
      <c r="B21" s="22">
        <v>42095</v>
      </c>
      <c r="C21" s="7">
        <v>8472997</v>
      </c>
      <c r="D21" s="7">
        <v>6061776852</v>
      </c>
    </row>
    <row r="22" spans="2:5" ht="12.95" customHeight="1" x14ac:dyDescent="0.2">
      <c r="B22" s="22">
        <v>42125</v>
      </c>
      <c r="C22" s="7">
        <v>8752646</v>
      </c>
      <c r="D22" s="7">
        <v>6134160830</v>
      </c>
    </row>
    <row r="23" spans="2:5" ht="12.95" customHeight="1" x14ac:dyDescent="0.2">
      <c r="B23" s="22">
        <v>42156</v>
      </c>
      <c r="C23" s="7">
        <v>8634818</v>
      </c>
      <c r="D23" s="7">
        <v>6184116986</v>
      </c>
    </row>
    <row r="24" spans="2:5" ht="12.95" customHeight="1" x14ac:dyDescent="0.2">
      <c r="B24" s="22">
        <v>42186</v>
      </c>
      <c r="C24" s="7">
        <v>8805044</v>
      </c>
      <c r="D24" s="7">
        <v>6513775021</v>
      </c>
    </row>
    <row r="25" spans="2:5" ht="12.95" customHeight="1" x14ac:dyDescent="0.2">
      <c r="B25" s="22">
        <v>42217</v>
      </c>
      <c r="C25" s="7">
        <v>8304931</v>
      </c>
      <c r="D25" s="7">
        <v>6150274026</v>
      </c>
    </row>
    <row r="26" spans="2:5" ht="12.95" customHeight="1" x14ac:dyDescent="0.2">
      <c r="B26" s="22">
        <v>42248</v>
      </c>
      <c r="C26" s="7">
        <v>8530613</v>
      </c>
      <c r="D26" s="7">
        <v>6195261234</v>
      </c>
    </row>
    <row r="27" spans="2:5" ht="12.95" customHeight="1" x14ac:dyDescent="0.2">
      <c r="B27" s="22">
        <v>42278</v>
      </c>
      <c r="C27" s="7">
        <v>8692400</v>
      </c>
      <c r="D27" s="7">
        <v>6243935908</v>
      </c>
    </row>
    <row r="28" spans="2:5" ht="12.95" customHeight="1" x14ac:dyDescent="0.2">
      <c r="B28" s="22">
        <v>42309</v>
      </c>
      <c r="C28" s="7">
        <v>8435360</v>
      </c>
      <c r="D28" s="7">
        <v>6032039906</v>
      </c>
    </row>
    <row r="29" spans="2:5" ht="12.95" customHeight="1" x14ac:dyDescent="0.2">
      <c r="B29" s="59">
        <v>42339</v>
      </c>
      <c r="C29" s="48">
        <v>8986012</v>
      </c>
      <c r="D29" s="48">
        <v>6556319206</v>
      </c>
    </row>
    <row r="30" spans="2:5" ht="12.95" customHeight="1" x14ac:dyDescent="0.2">
      <c r="B30" s="22">
        <v>42370</v>
      </c>
      <c r="C30" s="7">
        <v>7753997</v>
      </c>
      <c r="D30" s="7">
        <v>5514464401</v>
      </c>
    </row>
    <row r="31" spans="2:5" ht="12.95" customHeight="1" x14ac:dyDescent="0.2">
      <c r="B31" s="22">
        <v>42401</v>
      </c>
      <c r="C31" s="7">
        <v>8112145</v>
      </c>
      <c r="D31" s="7">
        <v>5741517621</v>
      </c>
    </row>
    <row r="32" spans="2:5" ht="12.95" customHeight="1" x14ac:dyDescent="0.2">
      <c r="B32" s="22">
        <v>42430</v>
      </c>
      <c r="C32" s="7">
        <v>8558943</v>
      </c>
      <c r="D32" s="7">
        <v>6097170475</v>
      </c>
    </row>
    <row r="33" spans="2:4" ht="12.95" customHeight="1" x14ac:dyDescent="0.2">
      <c r="B33" s="22">
        <v>42461</v>
      </c>
      <c r="C33" s="7">
        <v>8766360</v>
      </c>
      <c r="D33" s="7">
        <v>6346534978</v>
      </c>
    </row>
    <row r="34" spans="2:4" ht="12.95" customHeight="1" x14ac:dyDescent="0.2">
      <c r="B34" s="22">
        <v>42491</v>
      </c>
      <c r="C34" s="7">
        <v>8885170</v>
      </c>
      <c r="D34" s="7">
        <v>6370574517</v>
      </c>
    </row>
    <row r="35" spans="2:4" ht="12.95" customHeight="1" x14ac:dyDescent="0.2">
      <c r="B35" s="22">
        <v>42522</v>
      </c>
      <c r="C35" s="7">
        <v>8702950</v>
      </c>
      <c r="D35" s="7">
        <v>6327736639</v>
      </c>
    </row>
    <row r="36" spans="2:4" ht="12.95" customHeight="1" x14ac:dyDescent="0.2">
      <c r="B36" s="22">
        <v>42552</v>
      </c>
      <c r="C36" s="7">
        <v>8644408</v>
      </c>
      <c r="D36" s="7">
        <v>6535488468</v>
      </c>
    </row>
    <row r="37" spans="2:4" ht="12.95" customHeight="1" x14ac:dyDescent="0.2">
      <c r="B37" s="22">
        <v>42583</v>
      </c>
      <c r="C37" s="7">
        <v>8658822</v>
      </c>
      <c r="D37" s="7">
        <v>6551751429</v>
      </c>
    </row>
    <row r="38" spans="2:4" ht="12.95" customHeight="1" x14ac:dyDescent="0.2">
      <c r="B38" s="22">
        <v>42614</v>
      </c>
      <c r="C38" s="7">
        <v>8773882</v>
      </c>
      <c r="D38" s="7">
        <v>6421891372</v>
      </c>
    </row>
    <row r="39" spans="2:4" ht="12.95" customHeight="1" x14ac:dyDescent="0.2">
      <c r="B39" s="22">
        <v>42644</v>
      </c>
      <c r="C39" s="7">
        <v>8880420</v>
      </c>
      <c r="D39" s="7">
        <v>6450142057</v>
      </c>
    </row>
    <row r="40" spans="2:4" ht="12.95" customHeight="1" x14ac:dyDescent="0.2">
      <c r="B40" s="22">
        <v>42675</v>
      </c>
      <c r="C40" s="7">
        <v>8446694</v>
      </c>
      <c r="D40" s="7">
        <v>6145659859</v>
      </c>
    </row>
    <row r="41" spans="2:4" ht="12.95" customHeight="1" x14ac:dyDescent="0.2">
      <c r="B41" s="59">
        <v>42705</v>
      </c>
      <c r="C41" s="48">
        <v>9095544</v>
      </c>
      <c r="D41" s="48">
        <v>6819331904</v>
      </c>
    </row>
    <row r="42" spans="2:4" ht="12.95" customHeight="1" x14ac:dyDescent="0.2">
      <c r="B42" s="22">
        <v>42736</v>
      </c>
      <c r="C42" s="7">
        <v>7711869</v>
      </c>
      <c r="D42" s="7">
        <v>5666038801</v>
      </c>
    </row>
    <row r="43" spans="2:4" ht="12.95" customHeight="1" x14ac:dyDescent="0.2">
      <c r="B43" s="22">
        <v>42767</v>
      </c>
      <c r="C43" s="7">
        <v>8076015</v>
      </c>
      <c r="D43" s="7">
        <v>5872617770</v>
      </c>
    </row>
    <row r="44" spans="2:4" ht="12.95" customHeight="1" x14ac:dyDescent="0.2">
      <c r="B44" s="22">
        <v>42795</v>
      </c>
      <c r="C44" s="7">
        <v>9097555</v>
      </c>
      <c r="D44" s="7">
        <v>6532401746</v>
      </c>
    </row>
    <row r="45" spans="2:4" ht="12.95" customHeight="1" x14ac:dyDescent="0.2">
      <c r="B45" s="22">
        <v>42826</v>
      </c>
      <c r="C45" s="7">
        <v>8580014</v>
      </c>
      <c r="D45" s="7">
        <v>6381224799</v>
      </c>
    </row>
    <row r="46" spans="2:4" ht="12.95" customHeight="1" x14ac:dyDescent="0.2">
      <c r="B46" s="22">
        <v>42856</v>
      </c>
      <c r="C46" s="7">
        <v>9272705</v>
      </c>
      <c r="D46" s="7">
        <v>6733357752</v>
      </c>
    </row>
    <row r="47" spans="2:4" ht="12.95" customHeight="1" x14ac:dyDescent="0.2">
      <c r="B47" s="22">
        <v>42887</v>
      </c>
      <c r="C47" s="7">
        <v>8915055</v>
      </c>
      <c r="D47" s="7">
        <v>6652542580</v>
      </c>
    </row>
    <row r="48" spans="2:4" ht="12.95" customHeight="1" x14ac:dyDescent="0.2">
      <c r="B48" s="22">
        <v>42917</v>
      </c>
      <c r="C48" s="7">
        <v>8931646</v>
      </c>
      <c r="D48" s="7">
        <v>6911790845</v>
      </c>
    </row>
    <row r="49" spans="2:4" ht="12.95" customHeight="1" x14ac:dyDescent="0.2">
      <c r="B49" s="22">
        <v>42948</v>
      </c>
      <c r="C49" s="7">
        <v>8824231</v>
      </c>
      <c r="D49" s="7">
        <v>6854972720</v>
      </c>
    </row>
    <row r="50" spans="2:4" ht="12.95" customHeight="1" x14ac:dyDescent="0.2">
      <c r="B50" s="22">
        <v>42979</v>
      </c>
      <c r="C50" s="7">
        <v>8644644</v>
      </c>
      <c r="D50" s="7">
        <v>6582349265</v>
      </c>
    </row>
    <row r="51" spans="2:4" ht="12.95" customHeight="1" x14ac:dyDescent="0.2">
      <c r="B51" s="22">
        <v>43009</v>
      </c>
      <c r="C51" s="7">
        <v>9090540</v>
      </c>
      <c r="D51" s="7">
        <v>6730793169</v>
      </c>
    </row>
    <row r="52" spans="2:4" ht="12.95" customHeight="1" x14ac:dyDescent="0.2">
      <c r="B52" s="59">
        <v>43040</v>
      </c>
      <c r="C52" s="7">
        <v>8514172</v>
      </c>
      <c r="D52" s="7">
        <v>6412821254</v>
      </c>
    </row>
    <row r="53" spans="2:4" ht="12.95" customHeight="1" x14ac:dyDescent="0.2">
      <c r="B53" s="158">
        <v>43070</v>
      </c>
      <c r="C53" s="48">
        <v>9018536</v>
      </c>
      <c r="D53" s="48">
        <v>6954726818</v>
      </c>
    </row>
    <row r="54" spans="2:4" ht="12.95" customHeight="1" x14ac:dyDescent="0.2">
      <c r="B54" s="22">
        <v>43101</v>
      </c>
      <c r="C54" s="7">
        <v>8297328</v>
      </c>
      <c r="D54" s="7">
        <v>6109852398</v>
      </c>
    </row>
    <row r="55" spans="2:4" ht="12.95" customHeight="1" x14ac:dyDescent="0.2">
      <c r="B55" s="22">
        <v>43132</v>
      </c>
      <c r="C55" s="7">
        <v>7732502</v>
      </c>
      <c r="D55" s="7">
        <v>5802305920</v>
      </c>
    </row>
    <row r="56" spans="2:4" ht="12.95" customHeight="1" x14ac:dyDescent="0.2">
      <c r="B56" s="22">
        <v>43160</v>
      </c>
      <c r="C56" s="7">
        <v>9038216</v>
      </c>
      <c r="D56" s="7">
        <v>6723678447</v>
      </c>
    </row>
    <row r="57" spans="2:4" ht="12.95" customHeight="1" x14ac:dyDescent="0.2">
      <c r="B57" s="22">
        <v>43191</v>
      </c>
      <c r="C57" s="7">
        <v>8821345</v>
      </c>
      <c r="D57" s="7">
        <v>6703397142</v>
      </c>
    </row>
    <row r="58" spans="2:4" ht="12.95" customHeight="1" x14ac:dyDescent="0.2">
      <c r="B58" s="22">
        <v>43221</v>
      </c>
      <c r="C58" s="7">
        <v>9268444</v>
      </c>
      <c r="D58" s="7">
        <v>7003655927</v>
      </c>
    </row>
    <row r="59" spans="2:4" ht="12.95" customHeight="1" x14ac:dyDescent="0.2">
      <c r="B59" s="22">
        <v>43252</v>
      </c>
      <c r="C59" s="7">
        <v>8874714</v>
      </c>
      <c r="D59" s="7">
        <v>6898560809</v>
      </c>
    </row>
    <row r="60" spans="2:4" ht="12.95" customHeight="1" x14ac:dyDescent="0.2">
      <c r="B60" s="22">
        <v>43282</v>
      </c>
      <c r="C60" s="7">
        <v>8987970</v>
      </c>
      <c r="D60" s="7">
        <v>7170032002</v>
      </c>
    </row>
    <row r="61" spans="2:4" ht="12.95" customHeight="1" x14ac:dyDescent="0.2">
      <c r="B61" s="22">
        <v>43313</v>
      </c>
      <c r="C61" s="7">
        <v>8791509</v>
      </c>
      <c r="D61" s="7">
        <v>7119389645</v>
      </c>
    </row>
    <row r="62" spans="2:4" ht="12.95" customHeight="1" x14ac:dyDescent="0.2">
      <c r="B62" s="22">
        <v>43344</v>
      </c>
      <c r="C62" s="7">
        <v>8738108</v>
      </c>
      <c r="D62" s="7">
        <v>6822560273</v>
      </c>
    </row>
    <row r="63" spans="2:4" ht="12.95" customHeight="1" x14ac:dyDescent="0.2">
      <c r="B63" s="22">
        <v>43374</v>
      </c>
      <c r="C63" s="7">
        <v>9221592</v>
      </c>
      <c r="D63" s="7">
        <v>7094779360</v>
      </c>
    </row>
    <row r="64" spans="2:4" ht="12.95" customHeight="1" x14ac:dyDescent="0.2">
      <c r="B64" s="59">
        <v>43405</v>
      </c>
      <c r="C64" s="7">
        <v>8634904</v>
      </c>
      <c r="D64" s="7">
        <v>6750920337</v>
      </c>
    </row>
    <row r="65" spans="2:6" ht="12.95" customHeight="1" x14ac:dyDescent="0.2">
      <c r="B65" s="152">
        <v>43435</v>
      </c>
      <c r="C65" s="34">
        <v>9130774</v>
      </c>
      <c r="D65" s="34">
        <v>7383228008</v>
      </c>
    </row>
    <row r="66" spans="2:6" ht="12.95" customHeight="1" x14ac:dyDescent="0.2">
      <c r="C66" s="108"/>
      <c r="D66" s="108"/>
      <c r="E66" s="108"/>
      <c r="F66" s="108"/>
    </row>
    <row r="67" spans="2:6" ht="12.95" customHeight="1" x14ac:dyDescent="0.2">
      <c r="C67" s="108"/>
      <c r="D67" s="108"/>
      <c r="E67" s="108"/>
      <c r="F67" s="108"/>
    </row>
    <row r="68" spans="2:6" ht="12.95" customHeight="1" x14ac:dyDescent="0.2">
      <c r="B68" s="57" t="s">
        <v>97</v>
      </c>
    </row>
    <row r="69" spans="2:6" ht="12.95" customHeight="1" x14ac:dyDescent="0.2">
      <c r="B69" s="57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0"/>
  <sheetViews>
    <sheetView showGridLines="0" topLeftCell="B1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</cols>
  <sheetData>
    <row r="2" spans="2:4" ht="15.75" x14ac:dyDescent="0.25">
      <c r="B2" s="1" t="s">
        <v>119</v>
      </c>
    </row>
    <row r="5" spans="2:4" ht="33.75" x14ac:dyDescent="0.2">
      <c r="B5" s="10" t="s">
        <v>5</v>
      </c>
      <c r="C5" s="77" t="s">
        <v>133</v>
      </c>
      <c r="D5" s="77" t="s">
        <v>134</v>
      </c>
    </row>
    <row r="6" spans="2:4" ht="12.95" customHeight="1" x14ac:dyDescent="0.2">
      <c r="B6" s="22">
        <v>41640</v>
      </c>
      <c r="C6" s="7">
        <v>223272</v>
      </c>
      <c r="D6" s="7">
        <v>404095097</v>
      </c>
    </row>
    <row r="7" spans="2:4" ht="12.95" customHeight="1" x14ac:dyDescent="0.2">
      <c r="B7" s="22">
        <v>41671</v>
      </c>
      <c r="C7" s="7">
        <v>209911</v>
      </c>
      <c r="D7" s="7">
        <v>389139918</v>
      </c>
    </row>
    <row r="8" spans="2:4" ht="12.95" customHeight="1" x14ac:dyDescent="0.2">
      <c r="B8" s="22">
        <v>41699</v>
      </c>
      <c r="C8" s="7">
        <v>236559</v>
      </c>
      <c r="D8" s="7">
        <v>449761733</v>
      </c>
    </row>
    <row r="9" spans="2:4" ht="12.95" customHeight="1" x14ac:dyDescent="0.2">
      <c r="B9" s="22">
        <v>41730</v>
      </c>
      <c r="C9" s="7">
        <v>194358</v>
      </c>
      <c r="D9" s="7">
        <v>310005125</v>
      </c>
    </row>
    <row r="10" spans="2:4" ht="12.95" customHeight="1" x14ac:dyDescent="0.2">
      <c r="B10" s="22">
        <v>41760</v>
      </c>
      <c r="C10" s="7">
        <v>228884</v>
      </c>
      <c r="D10" s="7">
        <v>441856519</v>
      </c>
    </row>
    <row r="11" spans="2:4" ht="12.95" customHeight="1" x14ac:dyDescent="0.2">
      <c r="B11" s="22">
        <v>41791</v>
      </c>
      <c r="C11" s="7">
        <v>232455</v>
      </c>
      <c r="D11" s="7">
        <v>491734940</v>
      </c>
    </row>
    <row r="12" spans="2:4" ht="12.95" customHeight="1" x14ac:dyDescent="0.2">
      <c r="B12" s="22">
        <v>41821</v>
      </c>
      <c r="C12" s="7">
        <v>248338</v>
      </c>
      <c r="D12" s="7">
        <v>554007087</v>
      </c>
    </row>
    <row r="13" spans="2:4" ht="12.95" customHeight="1" x14ac:dyDescent="0.2">
      <c r="B13" s="22">
        <v>41852</v>
      </c>
      <c r="C13" s="7">
        <v>217724</v>
      </c>
      <c r="D13" s="7">
        <v>529298872</v>
      </c>
    </row>
    <row r="14" spans="2:4" ht="12.95" customHeight="1" x14ac:dyDescent="0.2">
      <c r="B14" s="22">
        <v>41883</v>
      </c>
      <c r="C14" s="7">
        <v>245833</v>
      </c>
      <c r="D14" s="7">
        <v>536620073</v>
      </c>
    </row>
    <row r="15" spans="2:4" ht="12.95" customHeight="1" x14ac:dyDescent="0.2">
      <c r="B15" s="22">
        <v>41913</v>
      </c>
      <c r="C15" s="7">
        <v>255191</v>
      </c>
      <c r="D15" s="7">
        <v>515169584</v>
      </c>
    </row>
    <row r="16" spans="2:4" ht="12.95" customHeight="1" x14ac:dyDescent="0.2">
      <c r="B16" s="22">
        <v>41944</v>
      </c>
      <c r="C16" s="7">
        <v>235177</v>
      </c>
      <c r="D16" s="7">
        <v>464292929</v>
      </c>
    </row>
    <row r="17" spans="2:5" ht="12.95" customHeight="1" x14ac:dyDescent="0.2">
      <c r="B17" s="59">
        <v>41974</v>
      </c>
      <c r="C17" s="49">
        <v>246971</v>
      </c>
      <c r="D17" s="49">
        <v>501162426</v>
      </c>
    </row>
    <row r="18" spans="2:5" s="2" customFormat="1" ht="12.95" customHeight="1" x14ac:dyDescent="0.2">
      <c r="B18" s="22">
        <v>42005</v>
      </c>
      <c r="C18" s="7">
        <v>238582</v>
      </c>
      <c r="D18" s="118">
        <v>437462560</v>
      </c>
      <c r="E18" s="85"/>
    </row>
    <row r="19" spans="2:5" s="2" customFormat="1" ht="12.95" customHeight="1" x14ac:dyDescent="0.2">
      <c r="B19" s="22">
        <v>42036</v>
      </c>
      <c r="C19" s="7">
        <v>222264</v>
      </c>
      <c r="D19" s="7">
        <v>417761716</v>
      </c>
    </row>
    <row r="20" spans="2:5" ht="12.95" customHeight="1" x14ac:dyDescent="0.2">
      <c r="B20" s="22">
        <v>42064</v>
      </c>
      <c r="C20" s="7">
        <v>252647</v>
      </c>
      <c r="D20" s="7">
        <v>492701186</v>
      </c>
    </row>
    <row r="21" spans="2:5" ht="12.95" customHeight="1" x14ac:dyDescent="0.2">
      <c r="B21" s="22">
        <v>42095</v>
      </c>
      <c r="C21" s="7">
        <v>252894</v>
      </c>
      <c r="D21" s="7">
        <v>514748639</v>
      </c>
    </row>
    <row r="22" spans="2:5" ht="12.95" customHeight="1" x14ac:dyDescent="0.2">
      <c r="B22" s="22">
        <v>42125</v>
      </c>
      <c r="C22" s="7">
        <v>247559</v>
      </c>
      <c r="D22" s="7">
        <v>523356216</v>
      </c>
    </row>
    <row r="23" spans="2:5" ht="12.95" customHeight="1" x14ac:dyDescent="0.2">
      <c r="B23" s="22">
        <v>42156</v>
      </c>
      <c r="C23" s="7">
        <v>250709</v>
      </c>
      <c r="D23" s="7">
        <v>565057359</v>
      </c>
    </row>
    <row r="24" spans="2:5" ht="12.95" customHeight="1" x14ac:dyDescent="0.2">
      <c r="B24" s="22">
        <v>42186</v>
      </c>
      <c r="C24" s="7">
        <v>268065</v>
      </c>
      <c r="D24" s="7">
        <v>656724490</v>
      </c>
    </row>
    <row r="25" spans="2:5" ht="12.95" customHeight="1" x14ac:dyDescent="0.2">
      <c r="B25" s="22">
        <v>42217</v>
      </c>
      <c r="C25" s="7">
        <v>241745</v>
      </c>
      <c r="D25" s="7">
        <v>633881607</v>
      </c>
    </row>
    <row r="26" spans="2:5" ht="12.95" customHeight="1" x14ac:dyDescent="0.2">
      <c r="B26" s="22">
        <v>42248</v>
      </c>
      <c r="C26" s="7">
        <v>260043</v>
      </c>
      <c r="D26" s="7">
        <v>600851477</v>
      </c>
    </row>
    <row r="27" spans="2:5" ht="12.95" customHeight="1" x14ac:dyDescent="0.2">
      <c r="B27" s="22">
        <v>42278</v>
      </c>
      <c r="C27" s="7">
        <v>266509</v>
      </c>
      <c r="D27" s="7">
        <v>566406333</v>
      </c>
    </row>
    <row r="28" spans="2:5" ht="12.95" customHeight="1" x14ac:dyDescent="0.2">
      <c r="B28" s="22">
        <v>42309</v>
      </c>
      <c r="C28" s="7">
        <v>257933</v>
      </c>
      <c r="D28" s="7">
        <v>536919616</v>
      </c>
    </row>
    <row r="29" spans="2:5" ht="12.95" customHeight="1" x14ac:dyDescent="0.2">
      <c r="B29" s="59">
        <v>42339</v>
      </c>
      <c r="C29" s="48">
        <v>269325</v>
      </c>
      <c r="D29" s="48">
        <v>570165983</v>
      </c>
    </row>
    <row r="30" spans="2:5" ht="12.95" customHeight="1" x14ac:dyDescent="0.2">
      <c r="B30" s="22">
        <v>42370</v>
      </c>
      <c r="C30" s="7">
        <v>250000</v>
      </c>
      <c r="D30" s="7">
        <v>478170461</v>
      </c>
    </row>
    <row r="31" spans="2:5" ht="12.95" customHeight="1" x14ac:dyDescent="0.2">
      <c r="B31" s="22">
        <v>42401</v>
      </c>
      <c r="C31" s="7">
        <v>258500</v>
      </c>
      <c r="D31" s="7">
        <v>512639713</v>
      </c>
    </row>
    <row r="32" spans="2:5" ht="12.95" customHeight="1" x14ac:dyDescent="0.2">
      <c r="B32" s="22">
        <v>42430</v>
      </c>
      <c r="C32" s="7">
        <v>271573</v>
      </c>
      <c r="D32" s="7">
        <v>549693473</v>
      </c>
    </row>
    <row r="33" spans="2:4" ht="12.95" customHeight="1" x14ac:dyDescent="0.2">
      <c r="B33" s="22">
        <v>42461</v>
      </c>
      <c r="C33" s="7">
        <v>277460</v>
      </c>
      <c r="D33" s="7">
        <v>582699966</v>
      </c>
    </row>
    <row r="34" spans="2:4" ht="12.95" customHeight="1" x14ac:dyDescent="0.2">
      <c r="B34" s="22">
        <v>42491</v>
      </c>
      <c r="C34" s="7">
        <v>277652</v>
      </c>
      <c r="D34" s="7">
        <v>604174778</v>
      </c>
    </row>
    <row r="35" spans="2:4" ht="12.95" customHeight="1" x14ac:dyDescent="0.2">
      <c r="B35" s="22">
        <v>42522</v>
      </c>
      <c r="C35" s="7">
        <v>277389</v>
      </c>
      <c r="D35" s="7">
        <v>622450135</v>
      </c>
    </row>
    <row r="36" spans="2:4" ht="12.95" customHeight="1" x14ac:dyDescent="0.2">
      <c r="B36" s="22">
        <v>42552</v>
      </c>
      <c r="C36" s="7">
        <v>283650</v>
      </c>
      <c r="D36" s="7">
        <v>692048756</v>
      </c>
    </row>
    <row r="37" spans="2:4" ht="12.95" customHeight="1" x14ac:dyDescent="0.2">
      <c r="B37" s="22">
        <v>42583</v>
      </c>
      <c r="C37" s="7">
        <v>270295</v>
      </c>
      <c r="D37" s="7">
        <v>705028115</v>
      </c>
    </row>
    <row r="38" spans="2:4" ht="12.95" customHeight="1" x14ac:dyDescent="0.2">
      <c r="B38" s="22">
        <v>42614</v>
      </c>
      <c r="C38" s="7">
        <v>287193</v>
      </c>
      <c r="D38" s="7">
        <v>656237175</v>
      </c>
    </row>
    <row r="39" spans="2:4" ht="12.95" customHeight="1" x14ac:dyDescent="0.2">
      <c r="B39" s="22">
        <v>42644</v>
      </c>
      <c r="C39" s="7">
        <v>295356</v>
      </c>
      <c r="D39" s="7">
        <v>623918776</v>
      </c>
    </row>
    <row r="40" spans="2:4" ht="12.95" customHeight="1" x14ac:dyDescent="0.2">
      <c r="B40" s="22">
        <v>42675</v>
      </c>
      <c r="C40" s="7">
        <v>278779</v>
      </c>
      <c r="D40" s="7">
        <v>576348944</v>
      </c>
    </row>
    <row r="41" spans="2:4" ht="12.95" customHeight="1" x14ac:dyDescent="0.2">
      <c r="B41" s="59">
        <v>42705</v>
      </c>
      <c r="C41" s="48">
        <v>290215</v>
      </c>
      <c r="D41" s="48">
        <v>614910660</v>
      </c>
    </row>
    <row r="42" spans="2:4" ht="12.95" customHeight="1" x14ac:dyDescent="0.2">
      <c r="B42" s="22">
        <v>42736</v>
      </c>
      <c r="C42" s="7">
        <v>266767</v>
      </c>
      <c r="D42" s="7">
        <v>508412726</v>
      </c>
    </row>
    <row r="43" spans="2:4" ht="12.95" customHeight="1" x14ac:dyDescent="0.2">
      <c r="B43" s="22">
        <v>42767</v>
      </c>
      <c r="C43" s="7">
        <v>266574</v>
      </c>
      <c r="D43" s="7">
        <v>526671084</v>
      </c>
    </row>
    <row r="44" spans="2:4" ht="12.95" customHeight="1" x14ac:dyDescent="0.2">
      <c r="B44" s="22">
        <v>42795</v>
      </c>
      <c r="C44" s="7">
        <v>304302</v>
      </c>
      <c r="D44" s="7">
        <v>613709645</v>
      </c>
    </row>
    <row r="45" spans="2:4" ht="12.95" customHeight="1" x14ac:dyDescent="0.2">
      <c r="B45" s="22">
        <v>42826</v>
      </c>
      <c r="C45" s="7">
        <v>289347</v>
      </c>
      <c r="D45" s="7">
        <v>595689390</v>
      </c>
    </row>
    <row r="46" spans="2:4" ht="12.95" customHeight="1" x14ac:dyDescent="0.2">
      <c r="B46" s="22">
        <v>42856</v>
      </c>
      <c r="C46" s="7">
        <v>307758</v>
      </c>
      <c r="D46" s="7">
        <v>660001053</v>
      </c>
    </row>
    <row r="47" spans="2:4" ht="12.95" customHeight="1" x14ac:dyDescent="0.2">
      <c r="B47" s="22">
        <v>42887</v>
      </c>
      <c r="C47" s="7">
        <v>297791</v>
      </c>
      <c r="D47" s="7">
        <v>669163059</v>
      </c>
    </row>
    <row r="48" spans="2:4" ht="12.95" customHeight="1" x14ac:dyDescent="0.2">
      <c r="B48" s="22">
        <v>42917</v>
      </c>
      <c r="C48" s="7">
        <v>310400</v>
      </c>
      <c r="D48" s="7">
        <v>752679258</v>
      </c>
    </row>
    <row r="49" spans="2:4" ht="12.95" customHeight="1" x14ac:dyDescent="0.2">
      <c r="B49" s="22">
        <v>42948</v>
      </c>
      <c r="C49" s="7">
        <v>289506</v>
      </c>
      <c r="D49" s="7">
        <v>726381733</v>
      </c>
    </row>
    <row r="50" spans="2:4" ht="12.95" customHeight="1" x14ac:dyDescent="0.2">
      <c r="B50" s="22">
        <v>42979</v>
      </c>
      <c r="C50" s="7">
        <v>294352</v>
      </c>
      <c r="D50" s="7">
        <v>670881190</v>
      </c>
    </row>
    <row r="51" spans="2:4" ht="12.95" customHeight="1" x14ac:dyDescent="0.2">
      <c r="B51" s="22">
        <v>43009</v>
      </c>
      <c r="C51" s="7">
        <v>316002</v>
      </c>
      <c r="D51" s="7">
        <v>675163013</v>
      </c>
    </row>
    <row r="52" spans="2:4" ht="12.95" customHeight="1" x14ac:dyDescent="0.2">
      <c r="B52" s="59">
        <v>43040</v>
      </c>
      <c r="C52" s="7">
        <v>299259</v>
      </c>
      <c r="D52" s="7">
        <v>617721565</v>
      </c>
    </row>
    <row r="53" spans="2:4" ht="12.95" customHeight="1" x14ac:dyDescent="0.2">
      <c r="B53" s="158">
        <v>43070</v>
      </c>
      <c r="C53" s="48">
        <v>300500</v>
      </c>
      <c r="D53" s="48">
        <v>633509667</v>
      </c>
    </row>
    <row r="54" spans="2:4" ht="12.95" customHeight="1" x14ac:dyDescent="0.2">
      <c r="B54" s="22">
        <v>43101</v>
      </c>
      <c r="C54" s="7">
        <v>307408</v>
      </c>
      <c r="D54" s="7">
        <v>593537981</v>
      </c>
    </row>
    <row r="55" spans="2:4" ht="12.95" customHeight="1" x14ac:dyDescent="0.2">
      <c r="B55" s="22">
        <v>43132</v>
      </c>
      <c r="C55" s="7">
        <v>280050</v>
      </c>
      <c r="D55" s="7">
        <v>546771376</v>
      </c>
    </row>
    <row r="56" spans="2:4" ht="12.95" customHeight="1" x14ac:dyDescent="0.2">
      <c r="B56" s="22">
        <v>43160</v>
      </c>
      <c r="C56" s="7">
        <v>318579</v>
      </c>
      <c r="D56" s="7">
        <v>640220334</v>
      </c>
    </row>
    <row r="57" spans="2:4" ht="12.95" customHeight="1" x14ac:dyDescent="0.2">
      <c r="B57" s="22">
        <v>43191</v>
      </c>
      <c r="C57" s="7">
        <v>316449</v>
      </c>
      <c r="D57" s="7">
        <v>670424716</v>
      </c>
    </row>
    <row r="58" spans="2:4" ht="12.95" customHeight="1" x14ac:dyDescent="0.2">
      <c r="B58" s="22">
        <v>43221</v>
      </c>
      <c r="C58" s="7">
        <v>336113</v>
      </c>
      <c r="D58" s="7">
        <v>729402406</v>
      </c>
    </row>
    <row r="59" spans="2:4" ht="12.95" customHeight="1" x14ac:dyDescent="0.2">
      <c r="B59" s="22">
        <v>43252</v>
      </c>
      <c r="C59" s="7">
        <v>329773</v>
      </c>
      <c r="D59" s="7">
        <v>746835020</v>
      </c>
    </row>
    <row r="60" spans="2:4" ht="12.95" customHeight="1" x14ac:dyDescent="0.2">
      <c r="B60" s="22">
        <v>43282</v>
      </c>
      <c r="C60" s="7">
        <v>347255</v>
      </c>
      <c r="D60" s="7">
        <v>846583207</v>
      </c>
    </row>
    <row r="61" spans="2:4" ht="12.95" customHeight="1" x14ac:dyDescent="0.2">
      <c r="B61" s="22">
        <v>43313</v>
      </c>
      <c r="C61" s="7">
        <v>328653</v>
      </c>
      <c r="D61" s="7">
        <v>838599137</v>
      </c>
    </row>
    <row r="62" spans="2:4" ht="12.95" customHeight="1" x14ac:dyDescent="0.2">
      <c r="B62" s="22">
        <v>43344</v>
      </c>
      <c r="C62" s="7">
        <v>338689</v>
      </c>
      <c r="D62" s="7">
        <v>781815328</v>
      </c>
    </row>
    <row r="63" spans="2:4" ht="12.95" customHeight="1" x14ac:dyDescent="0.2">
      <c r="B63" s="22">
        <v>43374</v>
      </c>
      <c r="C63" s="7">
        <v>370442</v>
      </c>
      <c r="D63" s="7">
        <v>811370008</v>
      </c>
    </row>
    <row r="64" spans="2:4" ht="12.95" customHeight="1" x14ac:dyDescent="0.2">
      <c r="B64" s="59">
        <v>43405</v>
      </c>
      <c r="C64" s="7">
        <v>348771</v>
      </c>
      <c r="D64" s="7">
        <v>743921866</v>
      </c>
    </row>
    <row r="65" spans="2:6" ht="12.95" customHeight="1" x14ac:dyDescent="0.2">
      <c r="B65" s="152">
        <v>43435</v>
      </c>
      <c r="C65" s="34">
        <v>350410</v>
      </c>
      <c r="D65" s="34">
        <v>775906947</v>
      </c>
    </row>
    <row r="66" spans="2:6" ht="12.95" customHeight="1" x14ac:dyDescent="0.2">
      <c r="C66" s="42"/>
      <c r="D66" s="42"/>
      <c r="E66" s="108"/>
      <c r="F66" s="108"/>
    </row>
    <row r="67" spans="2:6" ht="12.95" customHeight="1" x14ac:dyDescent="0.2">
      <c r="C67" s="42"/>
      <c r="D67" s="42"/>
      <c r="E67" s="108"/>
      <c r="F67" s="108"/>
    </row>
    <row r="68" spans="2:6" ht="12.95" customHeight="1" x14ac:dyDescent="0.2">
      <c r="B68" t="s">
        <v>97</v>
      </c>
    </row>
    <row r="69" spans="2:6" ht="12.95" customHeight="1" x14ac:dyDescent="0.2">
      <c r="B69" t="s">
        <v>6</v>
      </c>
    </row>
    <row r="70" spans="2:6" ht="12.95" customHeight="1" x14ac:dyDescent="0.2">
      <c r="C70" s="76"/>
      <c r="D70" s="76"/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0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6" ht="15.75" x14ac:dyDescent="0.25">
      <c r="B2" s="1" t="s">
        <v>182</v>
      </c>
    </row>
    <row r="3" spans="2:6" ht="12.95" customHeight="1" x14ac:dyDescent="0.2">
      <c r="B3" s="148" t="s">
        <v>78</v>
      </c>
    </row>
    <row r="5" spans="2:6" ht="12.95" customHeight="1" x14ac:dyDescent="0.2">
      <c r="B5" s="206" t="s">
        <v>5</v>
      </c>
      <c r="C5" s="202" t="s">
        <v>4</v>
      </c>
      <c r="D5" s="202"/>
    </row>
    <row r="6" spans="2:6" ht="22.5" x14ac:dyDescent="0.2">
      <c r="B6" s="207"/>
      <c r="C6" s="77" t="s">
        <v>138</v>
      </c>
      <c r="D6" s="77" t="s">
        <v>137</v>
      </c>
    </row>
    <row r="7" spans="2:6" ht="12.95" customHeight="1" x14ac:dyDescent="0.2">
      <c r="B7" s="22">
        <v>41640</v>
      </c>
      <c r="C7" s="7">
        <v>1141615</v>
      </c>
      <c r="D7" s="7">
        <v>682486357</v>
      </c>
      <c r="E7" s="60"/>
      <c r="F7" s="60"/>
    </row>
    <row r="8" spans="2:6" ht="12.95" customHeight="1" x14ac:dyDescent="0.2">
      <c r="B8" s="22">
        <v>41671</v>
      </c>
      <c r="C8" s="7">
        <v>991304</v>
      </c>
      <c r="D8" s="7">
        <v>554509462</v>
      </c>
      <c r="E8" s="60"/>
      <c r="F8" s="60"/>
    </row>
    <row r="9" spans="2:6" ht="12.95" customHeight="1" x14ac:dyDescent="0.2">
      <c r="B9" s="22">
        <v>41699</v>
      </c>
      <c r="C9" s="7">
        <v>1127816</v>
      </c>
      <c r="D9" s="7">
        <v>597655513</v>
      </c>
      <c r="E9" s="60"/>
      <c r="F9" s="60"/>
    </row>
    <row r="10" spans="2:6" ht="12.95" customHeight="1" x14ac:dyDescent="0.2">
      <c r="B10" s="22">
        <v>41730</v>
      </c>
      <c r="C10" s="7">
        <v>1131258</v>
      </c>
      <c r="D10" s="7">
        <v>677759015</v>
      </c>
      <c r="E10" s="60"/>
      <c r="F10" s="60"/>
    </row>
    <row r="11" spans="2:6" ht="12.95" customHeight="1" x14ac:dyDescent="0.2">
      <c r="B11" s="22">
        <v>41760</v>
      </c>
      <c r="C11" s="7">
        <v>1039555</v>
      </c>
      <c r="D11" s="7">
        <v>583455556</v>
      </c>
      <c r="E11" s="60"/>
      <c r="F11" s="60"/>
    </row>
    <row r="12" spans="2:6" ht="12.95" customHeight="1" x14ac:dyDescent="0.2">
      <c r="B12" s="22">
        <v>41791</v>
      </c>
      <c r="C12" s="7">
        <v>1090621</v>
      </c>
      <c r="D12" s="7">
        <v>619050411</v>
      </c>
      <c r="E12" s="60"/>
      <c r="F12" s="60"/>
    </row>
    <row r="13" spans="2:6" ht="12.95" customHeight="1" x14ac:dyDescent="0.2">
      <c r="B13" s="22">
        <v>41821</v>
      </c>
      <c r="C13" s="7">
        <v>1100670</v>
      </c>
      <c r="D13" s="7">
        <v>610679964</v>
      </c>
      <c r="E13" s="60"/>
      <c r="F13" s="60"/>
    </row>
    <row r="14" spans="2:6" ht="12.95" customHeight="1" x14ac:dyDescent="0.2">
      <c r="B14" s="22">
        <v>41852</v>
      </c>
      <c r="C14" s="7">
        <v>1011658</v>
      </c>
      <c r="D14" s="7">
        <v>581652263</v>
      </c>
      <c r="E14" s="60"/>
      <c r="F14" s="60"/>
    </row>
    <row r="15" spans="2:6" ht="12.95" customHeight="1" x14ac:dyDescent="0.2">
      <c r="B15" s="22">
        <v>41883</v>
      </c>
      <c r="C15" s="7">
        <v>1146320</v>
      </c>
      <c r="D15" s="7">
        <v>695420615</v>
      </c>
      <c r="E15" s="60"/>
      <c r="F15" s="60"/>
    </row>
    <row r="16" spans="2:6" ht="12.95" customHeight="1" x14ac:dyDescent="0.2">
      <c r="B16" s="22">
        <v>41913</v>
      </c>
      <c r="C16" s="7">
        <v>1258775</v>
      </c>
      <c r="D16" s="7">
        <v>729293580</v>
      </c>
      <c r="E16" s="60"/>
      <c r="F16" s="60"/>
    </row>
    <row r="17" spans="2:6" ht="12.95" customHeight="1" x14ac:dyDescent="0.2">
      <c r="B17" s="22">
        <v>41944</v>
      </c>
      <c r="C17" s="7">
        <v>1207677</v>
      </c>
      <c r="D17" s="7">
        <v>672028830</v>
      </c>
      <c r="E17" s="60"/>
      <c r="F17" s="60"/>
    </row>
    <row r="18" spans="2:6" ht="12.95" customHeight="1" x14ac:dyDescent="0.2">
      <c r="B18" s="59">
        <v>41974</v>
      </c>
      <c r="C18" s="49">
        <v>1268386</v>
      </c>
      <c r="D18" s="140">
        <v>761376397</v>
      </c>
      <c r="E18" s="141"/>
      <c r="F18" s="60"/>
    </row>
    <row r="19" spans="2:6" s="2" customFormat="1" ht="12.95" customHeight="1" x14ac:dyDescent="0.2">
      <c r="B19" s="22">
        <v>42005</v>
      </c>
      <c r="C19" s="60">
        <v>1262690</v>
      </c>
      <c r="D19" s="60">
        <v>641299671</v>
      </c>
    </row>
    <row r="20" spans="2:6" s="2" customFormat="1" ht="12.95" customHeight="1" x14ac:dyDescent="0.2">
      <c r="B20" s="22">
        <v>42036</v>
      </c>
      <c r="C20" s="60">
        <v>1064398</v>
      </c>
      <c r="D20" s="60">
        <v>511688951</v>
      </c>
    </row>
    <row r="21" spans="2:6" ht="12.95" customHeight="1" x14ac:dyDescent="0.2">
      <c r="B21" s="22">
        <v>42064</v>
      </c>
      <c r="C21" s="60">
        <v>1242956</v>
      </c>
      <c r="D21" s="60">
        <v>615585263</v>
      </c>
    </row>
    <row r="22" spans="2:6" ht="12.95" customHeight="1" x14ac:dyDescent="0.2">
      <c r="B22" s="22">
        <v>42095</v>
      </c>
      <c r="C22" s="60">
        <v>1193408</v>
      </c>
      <c r="D22" s="60">
        <v>576421064</v>
      </c>
    </row>
    <row r="23" spans="2:6" ht="12.95" customHeight="1" x14ac:dyDescent="0.2">
      <c r="B23" s="22">
        <v>42125</v>
      </c>
      <c r="C23" s="60">
        <v>1203584</v>
      </c>
      <c r="D23" s="60">
        <v>581511130</v>
      </c>
    </row>
    <row r="24" spans="2:6" ht="12.95" customHeight="1" x14ac:dyDescent="0.2">
      <c r="B24" s="22">
        <v>42156</v>
      </c>
      <c r="C24" s="60">
        <v>1298678</v>
      </c>
      <c r="D24" s="60">
        <v>627062614</v>
      </c>
    </row>
    <row r="25" spans="2:6" ht="12.95" customHeight="1" x14ac:dyDescent="0.2">
      <c r="B25" s="22">
        <v>42186</v>
      </c>
      <c r="C25" s="60">
        <v>1131080</v>
      </c>
      <c r="D25" s="60">
        <v>580709895</v>
      </c>
    </row>
    <row r="26" spans="2:6" ht="12.95" customHeight="1" x14ac:dyDescent="0.2">
      <c r="B26" s="22">
        <v>42217</v>
      </c>
      <c r="C26" s="60">
        <v>1189871</v>
      </c>
      <c r="D26" s="60">
        <v>568948581</v>
      </c>
    </row>
    <row r="27" spans="2:6" ht="12.95" customHeight="1" x14ac:dyDescent="0.2">
      <c r="B27" s="22">
        <v>42248</v>
      </c>
      <c r="C27" s="60">
        <v>1336401</v>
      </c>
      <c r="D27" s="60">
        <v>643329372</v>
      </c>
    </row>
    <row r="28" spans="2:6" ht="12.95" customHeight="1" x14ac:dyDescent="0.2">
      <c r="B28" s="22">
        <v>42278</v>
      </c>
      <c r="C28" s="60">
        <v>1479001</v>
      </c>
      <c r="D28" s="60">
        <v>700607232</v>
      </c>
    </row>
    <row r="29" spans="2:6" ht="12.95" customHeight="1" x14ac:dyDescent="0.2">
      <c r="B29" s="22">
        <v>42309</v>
      </c>
      <c r="C29" s="60">
        <v>1480865</v>
      </c>
      <c r="D29" s="60">
        <v>653154508</v>
      </c>
    </row>
    <row r="30" spans="2:6" ht="12.95" customHeight="1" x14ac:dyDescent="0.2">
      <c r="B30" s="59">
        <v>42339</v>
      </c>
      <c r="C30" s="60">
        <v>1424253</v>
      </c>
      <c r="D30" s="60">
        <v>659735271</v>
      </c>
    </row>
    <row r="31" spans="2:6" ht="12.95" customHeight="1" x14ac:dyDescent="0.2">
      <c r="B31" s="22">
        <v>42370</v>
      </c>
      <c r="C31" s="7">
        <v>1529541</v>
      </c>
      <c r="D31" s="7">
        <v>623719958</v>
      </c>
      <c r="E31" s="63"/>
    </row>
    <row r="32" spans="2:6" ht="12.95" customHeight="1" x14ac:dyDescent="0.2">
      <c r="B32" s="22">
        <v>42401</v>
      </c>
      <c r="C32" s="7">
        <v>1398146</v>
      </c>
      <c r="D32" s="7">
        <v>532385709</v>
      </c>
    </row>
    <row r="33" spans="2:4" ht="12.95" customHeight="1" x14ac:dyDescent="0.2">
      <c r="B33" s="22">
        <v>42430</v>
      </c>
      <c r="C33" s="7">
        <v>1515968</v>
      </c>
      <c r="D33" s="7">
        <v>582836319</v>
      </c>
    </row>
    <row r="34" spans="2:4" ht="12.95" customHeight="1" x14ac:dyDescent="0.2">
      <c r="B34" s="22">
        <v>42461</v>
      </c>
      <c r="C34" s="7">
        <v>1436445</v>
      </c>
      <c r="D34" s="7">
        <v>515291890</v>
      </c>
    </row>
    <row r="35" spans="2:4" ht="12.95" customHeight="1" x14ac:dyDescent="0.2">
      <c r="B35" s="22">
        <v>42491</v>
      </c>
      <c r="C35" s="7">
        <v>1526593</v>
      </c>
      <c r="D35" s="7">
        <v>553441839</v>
      </c>
    </row>
    <row r="36" spans="2:4" ht="12.95" customHeight="1" x14ac:dyDescent="0.2">
      <c r="B36" s="22">
        <v>42522</v>
      </c>
      <c r="C36" s="7">
        <v>1500832</v>
      </c>
      <c r="D36" s="7">
        <v>556836864</v>
      </c>
    </row>
    <row r="37" spans="2:4" ht="12.95" customHeight="1" x14ac:dyDescent="0.2">
      <c r="B37" s="22">
        <v>42552</v>
      </c>
      <c r="C37" s="7">
        <v>1373994</v>
      </c>
      <c r="D37" s="7">
        <v>575613675</v>
      </c>
    </row>
    <row r="38" spans="2:4" ht="12.95" customHeight="1" x14ac:dyDescent="0.2">
      <c r="B38" s="22">
        <v>42583</v>
      </c>
      <c r="C38" s="90">
        <v>1550871</v>
      </c>
      <c r="D38" s="90">
        <v>560806298</v>
      </c>
    </row>
    <row r="39" spans="2:4" ht="12.95" customHeight="1" x14ac:dyDescent="0.2">
      <c r="B39" s="22">
        <v>42614</v>
      </c>
      <c r="C39" s="7">
        <v>1663514</v>
      </c>
      <c r="D39" s="7">
        <v>588038057</v>
      </c>
    </row>
    <row r="40" spans="2:4" ht="12.95" customHeight="1" x14ac:dyDescent="0.2">
      <c r="B40" s="22">
        <v>42644</v>
      </c>
      <c r="C40" s="7">
        <v>1833930</v>
      </c>
      <c r="D40" s="7">
        <v>647245989</v>
      </c>
    </row>
    <row r="41" spans="2:4" ht="12.95" customHeight="1" x14ac:dyDescent="0.2">
      <c r="B41" s="22">
        <v>42675</v>
      </c>
      <c r="C41" s="7">
        <v>1859160</v>
      </c>
      <c r="D41" s="7">
        <v>635952032</v>
      </c>
    </row>
    <row r="42" spans="2:4" ht="12.95" customHeight="1" x14ac:dyDescent="0.2">
      <c r="B42" s="59">
        <v>42705</v>
      </c>
      <c r="C42" s="48">
        <v>1748408</v>
      </c>
      <c r="D42" s="48">
        <v>635268256</v>
      </c>
    </row>
    <row r="43" spans="2:4" ht="12.95" customHeight="1" x14ac:dyDescent="0.2">
      <c r="B43" s="22">
        <v>42736</v>
      </c>
      <c r="C43" s="7">
        <v>1903131</v>
      </c>
      <c r="D43" s="7">
        <v>692948345</v>
      </c>
    </row>
    <row r="44" spans="2:4" ht="12.95" customHeight="1" x14ac:dyDescent="0.2">
      <c r="B44" s="22">
        <v>42767</v>
      </c>
      <c r="C44" s="7">
        <v>1658915</v>
      </c>
      <c r="D44" s="7">
        <v>556418837</v>
      </c>
    </row>
    <row r="45" spans="2:4" ht="12.95" customHeight="1" x14ac:dyDescent="0.2">
      <c r="B45" s="22">
        <v>42795</v>
      </c>
      <c r="C45" s="7">
        <v>1852877</v>
      </c>
      <c r="D45" s="7">
        <v>631091280</v>
      </c>
    </row>
    <row r="46" spans="2:4" ht="12.95" customHeight="1" x14ac:dyDescent="0.2">
      <c r="B46" s="22">
        <v>42826</v>
      </c>
      <c r="C46" s="7">
        <v>1771196</v>
      </c>
      <c r="D46" s="7">
        <v>615993630</v>
      </c>
    </row>
    <row r="47" spans="2:4" ht="12.95" customHeight="1" x14ac:dyDescent="0.2">
      <c r="B47" s="22">
        <v>42856</v>
      </c>
      <c r="C47" s="7">
        <v>1886422</v>
      </c>
      <c r="D47" s="7">
        <v>648629380</v>
      </c>
    </row>
    <row r="48" spans="2:4" ht="12.95" customHeight="1" x14ac:dyDescent="0.2">
      <c r="B48" s="22">
        <v>42887</v>
      </c>
      <c r="C48" s="7">
        <v>1857849</v>
      </c>
      <c r="D48" s="7">
        <v>659859183</v>
      </c>
    </row>
    <row r="49" spans="2:4" ht="12.95" customHeight="1" x14ac:dyDescent="0.2">
      <c r="B49" s="22">
        <v>42917</v>
      </c>
      <c r="C49" s="7">
        <v>1847995</v>
      </c>
      <c r="D49" s="7">
        <v>640128686</v>
      </c>
    </row>
    <row r="50" spans="2:4" ht="12.95" customHeight="1" x14ac:dyDescent="0.2">
      <c r="B50" s="22">
        <v>42948</v>
      </c>
      <c r="C50" s="7">
        <v>2006473</v>
      </c>
      <c r="D50" s="7">
        <v>660847615</v>
      </c>
    </row>
    <row r="51" spans="2:4" ht="12.95" customHeight="1" x14ac:dyDescent="0.2">
      <c r="B51" s="22">
        <v>42979</v>
      </c>
      <c r="C51" s="7">
        <v>2140541</v>
      </c>
      <c r="D51" s="7">
        <v>728459665</v>
      </c>
    </row>
    <row r="52" spans="2:4" ht="12.95" customHeight="1" x14ac:dyDescent="0.2">
      <c r="B52" s="22">
        <v>43009</v>
      </c>
      <c r="C52" s="7">
        <v>2344136</v>
      </c>
      <c r="D52" s="7">
        <v>790689068</v>
      </c>
    </row>
    <row r="53" spans="2:4" ht="12.95" customHeight="1" x14ac:dyDescent="0.2">
      <c r="B53" s="59">
        <v>43040</v>
      </c>
      <c r="C53" s="7">
        <v>2393501</v>
      </c>
      <c r="D53" s="7">
        <v>797055016</v>
      </c>
    </row>
    <row r="54" spans="2:4" ht="12.95" customHeight="1" x14ac:dyDescent="0.2">
      <c r="B54" s="158">
        <v>43070</v>
      </c>
      <c r="C54" s="48">
        <v>2258791</v>
      </c>
      <c r="D54" s="48">
        <v>799872308</v>
      </c>
    </row>
    <row r="55" spans="2:4" ht="12.95" customHeight="1" x14ac:dyDescent="0.2">
      <c r="B55" s="22">
        <v>43101</v>
      </c>
      <c r="C55" s="7">
        <v>2475117</v>
      </c>
      <c r="D55" s="7">
        <v>853592153</v>
      </c>
    </row>
    <row r="56" spans="2:4" ht="12.95" customHeight="1" x14ac:dyDescent="0.2">
      <c r="B56" s="22">
        <v>43132</v>
      </c>
      <c r="C56" s="7">
        <v>2083208</v>
      </c>
      <c r="D56" s="7">
        <v>655926827</v>
      </c>
    </row>
    <row r="57" spans="2:4" ht="12.95" customHeight="1" x14ac:dyDescent="0.2">
      <c r="B57" s="22">
        <v>43160</v>
      </c>
      <c r="C57" s="7">
        <v>2382463</v>
      </c>
      <c r="D57" s="7">
        <v>752870032</v>
      </c>
    </row>
    <row r="58" spans="2:4" ht="12.95" customHeight="1" x14ac:dyDescent="0.2">
      <c r="B58" s="22">
        <v>43191</v>
      </c>
      <c r="C58" s="7">
        <v>2261002</v>
      </c>
      <c r="D58" s="7">
        <v>748849650</v>
      </c>
    </row>
    <row r="59" spans="2:4" ht="12.95" customHeight="1" x14ac:dyDescent="0.2">
      <c r="B59" s="22">
        <v>43221</v>
      </c>
      <c r="C59" s="7">
        <v>2325725</v>
      </c>
      <c r="D59" s="7">
        <v>772607012</v>
      </c>
    </row>
    <row r="60" spans="2:4" ht="12.95" customHeight="1" x14ac:dyDescent="0.2">
      <c r="B60" s="22">
        <v>43252</v>
      </c>
      <c r="C60" s="7">
        <v>2364374</v>
      </c>
      <c r="D60" s="7">
        <v>800347667</v>
      </c>
    </row>
    <row r="61" spans="2:4" ht="12.95" customHeight="1" x14ac:dyDescent="0.2">
      <c r="B61" s="22">
        <v>43282</v>
      </c>
      <c r="C61" s="90">
        <v>2267955</v>
      </c>
      <c r="D61" s="90">
        <v>796226717</v>
      </c>
    </row>
    <row r="62" spans="2:4" ht="12.95" customHeight="1" x14ac:dyDescent="0.2">
      <c r="B62" s="22">
        <v>43313</v>
      </c>
      <c r="C62" s="7">
        <v>2403810</v>
      </c>
      <c r="D62" s="7">
        <v>795722806</v>
      </c>
    </row>
    <row r="63" spans="2:4" ht="12.95" customHeight="1" x14ac:dyDescent="0.2">
      <c r="B63" s="22">
        <v>43344</v>
      </c>
      <c r="C63" s="7">
        <v>2416475</v>
      </c>
      <c r="D63" s="7">
        <v>817671052</v>
      </c>
    </row>
    <row r="64" spans="2:4" ht="12.95" customHeight="1" x14ac:dyDescent="0.2">
      <c r="B64" s="22">
        <v>43374</v>
      </c>
      <c r="C64" s="7">
        <v>2845093</v>
      </c>
      <c r="D64" s="7">
        <v>973090121</v>
      </c>
    </row>
    <row r="65" spans="2:6" ht="12.95" customHeight="1" x14ac:dyDescent="0.2">
      <c r="B65" s="59">
        <v>43405</v>
      </c>
      <c r="C65" s="7">
        <v>2832385</v>
      </c>
      <c r="D65" s="7">
        <v>951940506</v>
      </c>
    </row>
    <row r="66" spans="2:6" ht="12.95" customHeight="1" x14ac:dyDescent="0.2">
      <c r="B66" s="152">
        <v>43435</v>
      </c>
      <c r="C66" s="109">
        <v>2750889</v>
      </c>
      <c r="D66" s="109">
        <v>900339566</v>
      </c>
      <c r="E66" s="108"/>
      <c r="F66" s="108"/>
    </row>
    <row r="67" spans="2:6" ht="12.95" customHeight="1" x14ac:dyDescent="0.2">
      <c r="C67" s="108"/>
      <c r="D67" s="42"/>
      <c r="E67" s="108"/>
      <c r="F67" s="108"/>
    </row>
    <row r="69" spans="2:6" ht="12.95" customHeight="1" x14ac:dyDescent="0.2">
      <c r="B69" s="81" t="s">
        <v>160</v>
      </c>
    </row>
    <row r="70" spans="2:6" ht="12.95" customHeight="1" x14ac:dyDescent="0.2">
      <c r="B70" t="s">
        <v>6</v>
      </c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21.164062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6" ht="15.75" x14ac:dyDescent="0.25">
      <c r="B2" s="58" t="s">
        <v>259</v>
      </c>
    </row>
    <row r="5" spans="2:6" ht="21" customHeight="1" x14ac:dyDescent="0.2">
      <c r="B5" s="3"/>
      <c r="C5" s="77" t="s">
        <v>139</v>
      </c>
      <c r="D5" s="77" t="s">
        <v>140</v>
      </c>
    </row>
    <row r="6" spans="2:6" ht="12.95" customHeight="1" x14ac:dyDescent="0.2">
      <c r="B6" s="164" t="s">
        <v>68</v>
      </c>
      <c r="C6" s="7">
        <v>3586483</v>
      </c>
      <c r="D6" s="7">
        <v>1266991338</v>
      </c>
    </row>
    <row r="7" spans="2:6" ht="12.95" customHeight="1" x14ac:dyDescent="0.2">
      <c r="B7" t="s">
        <v>73</v>
      </c>
      <c r="C7" s="7">
        <v>4383341</v>
      </c>
      <c r="D7" s="7">
        <v>1128541137</v>
      </c>
    </row>
    <row r="8" spans="2:6" ht="12.95" customHeight="1" x14ac:dyDescent="0.2">
      <c r="B8" t="s">
        <v>70</v>
      </c>
      <c r="C8" s="7">
        <v>1747375</v>
      </c>
      <c r="D8" s="7">
        <v>870899424</v>
      </c>
    </row>
    <row r="9" spans="2:6" ht="12.95" customHeight="1" x14ac:dyDescent="0.2">
      <c r="B9" t="s">
        <v>71</v>
      </c>
      <c r="C9" s="7">
        <v>1175826</v>
      </c>
      <c r="D9" s="7">
        <v>843938842</v>
      </c>
    </row>
    <row r="10" spans="2:6" ht="12.95" customHeight="1" x14ac:dyDescent="0.2">
      <c r="B10" t="s">
        <v>69</v>
      </c>
      <c r="C10" s="7">
        <v>1423047</v>
      </c>
      <c r="D10" s="7">
        <v>640846545</v>
      </c>
    </row>
    <row r="11" spans="2:6" ht="12.95" customHeight="1" x14ac:dyDescent="0.2">
      <c r="B11" t="s">
        <v>102</v>
      </c>
      <c r="C11" s="7">
        <v>3262879</v>
      </c>
      <c r="D11" s="7">
        <v>628436318</v>
      </c>
    </row>
    <row r="12" spans="2:6" s="61" customFormat="1" ht="12.95" customHeight="1" x14ac:dyDescent="0.2">
      <c r="B12" t="s">
        <v>72</v>
      </c>
      <c r="C12" s="7">
        <v>1887390</v>
      </c>
      <c r="D12" s="7">
        <v>522876294</v>
      </c>
      <c r="E12" s="55"/>
    </row>
    <row r="13" spans="2:6" ht="12.95" customHeight="1" x14ac:dyDescent="0.2">
      <c r="B13" t="s">
        <v>222</v>
      </c>
      <c r="C13" s="7">
        <v>1425310</v>
      </c>
      <c r="D13" s="7">
        <v>419281930</v>
      </c>
    </row>
    <row r="14" spans="2:6" s="2" customFormat="1" ht="12.95" customHeight="1" x14ac:dyDescent="0.2">
      <c r="B14" t="s">
        <v>223</v>
      </c>
      <c r="C14" s="7">
        <v>2568883</v>
      </c>
      <c r="D14" s="7">
        <v>413518989</v>
      </c>
      <c r="E14" s="38"/>
      <c r="F14" s="38"/>
    </row>
    <row r="15" spans="2:6" s="2" customFormat="1" ht="12.95" customHeight="1" x14ac:dyDescent="0.2">
      <c r="B15" t="s">
        <v>74</v>
      </c>
      <c r="C15" s="7">
        <v>698619</v>
      </c>
      <c r="D15" s="7">
        <v>357519947</v>
      </c>
    </row>
    <row r="16" spans="2:6" ht="12.95" customHeight="1" x14ac:dyDescent="0.2">
      <c r="B16" t="s">
        <v>224</v>
      </c>
      <c r="C16" s="7">
        <v>1159580</v>
      </c>
      <c r="D16" s="7">
        <v>330375185</v>
      </c>
    </row>
    <row r="17" spans="2:6" ht="12.95" customHeight="1" x14ac:dyDescent="0.2">
      <c r="B17" s="171" t="s">
        <v>225</v>
      </c>
      <c r="C17" s="34">
        <v>572131</v>
      </c>
      <c r="D17" s="34">
        <v>302299297</v>
      </c>
    </row>
    <row r="18" spans="2:6" ht="12.95" customHeight="1" x14ac:dyDescent="0.2">
      <c r="B18" s="172"/>
      <c r="C18" s="173"/>
      <c r="D18" s="173"/>
      <c r="E18" s="85"/>
    </row>
    <row r="19" spans="2:6" ht="12.95" customHeight="1" x14ac:dyDescent="0.2">
      <c r="D19" s="38"/>
    </row>
    <row r="20" spans="2:6" ht="12.95" customHeight="1" x14ac:dyDescent="0.2">
      <c r="B20" s="78" t="s">
        <v>217</v>
      </c>
    </row>
    <row r="21" spans="2:6" ht="12.95" customHeight="1" x14ac:dyDescent="0.2">
      <c r="B21" s="164" t="s">
        <v>226</v>
      </c>
    </row>
    <row r="22" spans="2:6" ht="12.95" customHeight="1" x14ac:dyDescent="0.2">
      <c r="B22" t="s">
        <v>6</v>
      </c>
      <c r="F22" s="38"/>
    </row>
    <row r="23" spans="2:6" ht="12.95" customHeight="1" x14ac:dyDescent="0.2">
      <c r="F23" s="38"/>
    </row>
    <row r="25" spans="2:6" ht="12.95" customHeight="1" x14ac:dyDescent="0.2">
      <c r="C25" s="38"/>
      <c r="D25" s="38"/>
    </row>
    <row r="29" spans="2:6" ht="12.95" customHeight="1" x14ac:dyDescent="0.2">
      <c r="C29" s="7"/>
      <c r="D29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3"/>
  <sheetViews>
    <sheetView showGridLines="0" topLeftCell="A13" zoomScale="130" zoomScaleNormal="130" workbookViewId="0">
      <selection activeCell="D6" sqref="D6"/>
    </sheetView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7" width="9.1640625" customWidth="1"/>
    <col min="8" max="10" width="13.6640625" customWidth="1"/>
  </cols>
  <sheetData>
    <row r="2" spans="2:4" ht="15.75" x14ac:dyDescent="0.25">
      <c r="B2" s="1" t="s">
        <v>171</v>
      </c>
    </row>
    <row r="5" spans="2:4" ht="22.5" x14ac:dyDescent="0.2">
      <c r="B5" s="10" t="s">
        <v>75</v>
      </c>
      <c r="C5" s="77" t="s">
        <v>135</v>
      </c>
      <c r="D5" s="77" t="s">
        <v>136</v>
      </c>
    </row>
    <row r="6" spans="2:4" ht="12.95" customHeight="1" x14ac:dyDescent="0.2">
      <c r="B6" s="21">
        <v>41640</v>
      </c>
      <c r="C6" s="7">
        <v>21651050</v>
      </c>
      <c r="D6" s="7">
        <v>7914042185</v>
      </c>
    </row>
    <row r="7" spans="2:4" ht="12.95" customHeight="1" x14ac:dyDescent="0.2">
      <c r="B7" s="21">
        <v>41671</v>
      </c>
      <c r="C7" s="7">
        <v>23136817</v>
      </c>
      <c r="D7" s="7">
        <v>9031922572</v>
      </c>
    </row>
    <row r="8" spans="2:4" ht="12.95" customHeight="1" x14ac:dyDescent="0.2">
      <c r="B8" s="21">
        <v>41699</v>
      </c>
      <c r="C8" s="7">
        <v>26328647</v>
      </c>
      <c r="D8" s="7">
        <v>10220232881</v>
      </c>
    </row>
    <row r="9" spans="2:4" ht="12.95" customHeight="1" x14ac:dyDescent="0.2">
      <c r="B9" s="21">
        <v>41730</v>
      </c>
      <c r="C9" s="7">
        <v>26535402</v>
      </c>
      <c r="D9" s="7">
        <v>10693230609</v>
      </c>
    </row>
    <row r="10" spans="2:4" ht="12.95" customHeight="1" x14ac:dyDescent="0.2">
      <c r="B10" s="21">
        <v>41760</v>
      </c>
      <c r="C10" s="7">
        <v>28259424</v>
      </c>
      <c r="D10" s="7">
        <v>11289320296</v>
      </c>
    </row>
    <row r="11" spans="2:4" ht="12.95" customHeight="1" x14ac:dyDescent="0.2">
      <c r="B11" s="21">
        <v>41791</v>
      </c>
      <c r="C11" s="7">
        <v>29465292</v>
      </c>
      <c r="D11" s="7">
        <v>12437142542</v>
      </c>
    </row>
    <row r="12" spans="2:4" ht="12.95" customHeight="1" x14ac:dyDescent="0.2">
      <c r="B12" s="21">
        <v>41821</v>
      </c>
      <c r="C12" s="7">
        <v>33056061</v>
      </c>
      <c r="D12" s="7">
        <v>14870474891</v>
      </c>
    </row>
    <row r="13" spans="2:4" ht="12.95" customHeight="1" x14ac:dyDescent="0.2">
      <c r="B13" s="21">
        <v>41852</v>
      </c>
      <c r="C13" s="7">
        <v>33216644</v>
      </c>
      <c r="D13" s="7">
        <v>15072059150</v>
      </c>
    </row>
    <row r="14" spans="2:4" ht="12.95" customHeight="1" x14ac:dyDescent="0.2">
      <c r="B14" s="21">
        <v>41883</v>
      </c>
      <c r="C14" s="7">
        <v>29643285</v>
      </c>
      <c r="D14" s="7">
        <v>12525454185</v>
      </c>
    </row>
    <row r="15" spans="2:4" ht="12.95" customHeight="1" x14ac:dyDescent="0.2">
      <c r="B15" s="21">
        <v>41913</v>
      </c>
      <c r="C15" s="7">
        <v>28635130</v>
      </c>
      <c r="D15" s="7">
        <v>11307047722</v>
      </c>
    </row>
    <row r="16" spans="2:4" ht="12.95" customHeight="1" x14ac:dyDescent="0.2">
      <c r="B16" s="21">
        <v>41944</v>
      </c>
      <c r="C16" s="7">
        <v>26019636</v>
      </c>
      <c r="D16" s="7">
        <v>10133723149</v>
      </c>
    </row>
    <row r="17" spans="2:6" ht="12.95" customHeight="1" x14ac:dyDescent="0.2">
      <c r="B17" s="68">
        <v>41974</v>
      </c>
      <c r="C17" s="49">
        <v>28714752</v>
      </c>
      <c r="D17" s="49">
        <v>11307174663</v>
      </c>
    </row>
    <row r="18" spans="2:6" s="2" customFormat="1" ht="12.95" customHeight="1" x14ac:dyDescent="0.2">
      <c r="B18" s="21">
        <v>42005</v>
      </c>
      <c r="C18" s="7">
        <v>24677755</v>
      </c>
      <c r="D18" s="118">
        <v>9386912314</v>
      </c>
      <c r="E18" s="85"/>
    </row>
    <row r="19" spans="2:6" s="2" customFormat="1" ht="12.95" customHeight="1" x14ac:dyDescent="0.2">
      <c r="B19" s="21">
        <v>42036</v>
      </c>
      <c r="C19" s="7">
        <v>24056187</v>
      </c>
      <c r="D19" s="7">
        <v>9160614175</v>
      </c>
    </row>
    <row r="20" spans="2:6" ht="12.95" customHeight="1" x14ac:dyDescent="0.2">
      <c r="B20" s="21">
        <v>42064</v>
      </c>
      <c r="C20" s="7">
        <v>27727783</v>
      </c>
      <c r="D20" s="7">
        <v>10612974667</v>
      </c>
    </row>
    <row r="21" spans="2:6" ht="12.95" customHeight="1" x14ac:dyDescent="0.2">
      <c r="B21" s="21">
        <v>42095</v>
      </c>
      <c r="C21" s="7">
        <v>28412816</v>
      </c>
      <c r="D21" s="7">
        <v>11214694440</v>
      </c>
    </row>
    <row r="22" spans="2:6" ht="12.95" customHeight="1" x14ac:dyDescent="0.2">
      <c r="B22" s="21">
        <v>42125</v>
      </c>
      <c r="C22" s="7">
        <v>30427246</v>
      </c>
      <c r="D22" s="7">
        <v>12018763667</v>
      </c>
    </row>
    <row r="23" spans="2:6" ht="12.95" customHeight="1" x14ac:dyDescent="0.2">
      <c r="B23" s="21">
        <v>42156</v>
      </c>
      <c r="C23" s="7">
        <v>31649925</v>
      </c>
      <c r="D23" s="7">
        <v>13214163248</v>
      </c>
    </row>
    <row r="24" spans="2:6" ht="12.95" customHeight="1" x14ac:dyDescent="0.2">
      <c r="B24" s="21">
        <v>42186</v>
      </c>
      <c r="C24" s="7">
        <v>36817179</v>
      </c>
      <c r="D24" s="7">
        <v>16387336064</v>
      </c>
    </row>
    <row r="25" spans="2:6" ht="12.95" customHeight="1" x14ac:dyDescent="0.2">
      <c r="B25" s="21">
        <v>42217</v>
      </c>
      <c r="C25" s="7">
        <v>35831472</v>
      </c>
      <c r="D25" s="7">
        <v>16326356127</v>
      </c>
    </row>
    <row r="26" spans="2:6" ht="12.95" customHeight="1" x14ac:dyDescent="0.2">
      <c r="B26" s="21">
        <v>42248</v>
      </c>
      <c r="C26" s="7">
        <v>31849670</v>
      </c>
      <c r="D26" s="7">
        <v>13297685009</v>
      </c>
    </row>
    <row r="27" spans="2:6" ht="12.95" customHeight="1" x14ac:dyDescent="0.2">
      <c r="B27" s="21">
        <v>42278</v>
      </c>
      <c r="C27" s="7">
        <v>29922454</v>
      </c>
      <c r="D27" s="7">
        <v>11765913930</v>
      </c>
    </row>
    <row r="28" spans="2:6" ht="12.95" customHeight="1" x14ac:dyDescent="0.2">
      <c r="B28" s="21">
        <v>42309</v>
      </c>
      <c r="C28" s="7">
        <v>28278159</v>
      </c>
      <c r="D28" s="7">
        <v>10866644751</v>
      </c>
    </row>
    <row r="29" spans="2:6" ht="12.95" customHeight="1" x14ac:dyDescent="0.2">
      <c r="B29" s="68">
        <v>42339</v>
      </c>
      <c r="C29" s="48">
        <v>30874185</v>
      </c>
      <c r="D29" s="48">
        <v>12056172703</v>
      </c>
    </row>
    <row r="30" spans="2:6" ht="12.95" customHeight="1" x14ac:dyDescent="0.2">
      <c r="B30" s="21">
        <v>42370</v>
      </c>
      <c r="C30" s="7">
        <v>26101398</v>
      </c>
      <c r="D30" s="7">
        <v>9759602843</v>
      </c>
    </row>
    <row r="31" spans="2:6" ht="12.95" customHeight="1" x14ac:dyDescent="0.2">
      <c r="B31" s="21">
        <v>42401</v>
      </c>
      <c r="C31" s="7">
        <v>26715821</v>
      </c>
      <c r="D31" s="7">
        <v>10015590417</v>
      </c>
      <c r="E31" s="80"/>
      <c r="F31" s="80"/>
    </row>
    <row r="32" spans="2:6" ht="12.95" customHeight="1" x14ac:dyDescent="0.2">
      <c r="B32" s="21">
        <v>42430</v>
      </c>
      <c r="C32" s="7">
        <v>28798519</v>
      </c>
      <c r="D32" s="7">
        <v>10986665753</v>
      </c>
    </row>
    <row r="33" spans="2:4" ht="12.95" customHeight="1" x14ac:dyDescent="0.2">
      <c r="B33" s="21">
        <v>42461</v>
      </c>
      <c r="C33" s="7">
        <v>29933931</v>
      </c>
      <c r="D33" s="7">
        <v>11710392473</v>
      </c>
    </row>
    <row r="34" spans="2:4" ht="12.95" customHeight="1" x14ac:dyDescent="0.2">
      <c r="B34" s="21">
        <v>42491</v>
      </c>
      <c r="C34" s="7">
        <v>31931086</v>
      </c>
      <c r="D34" s="7">
        <v>12684892572</v>
      </c>
    </row>
    <row r="35" spans="2:4" ht="12.95" customHeight="1" x14ac:dyDescent="0.2">
      <c r="B35" s="21">
        <v>42522</v>
      </c>
      <c r="C35" s="7">
        <v>33289663</v>
      </c>
      <c r="D35" s="7">
        <v>13695129318</v>
      </c>
    </row>
    <row r="36" spans="2:4" ht="12.95" customHeight="1" x14ac:dyDescent="0.2">
      <c r="B36" s="21">
        <v>42552</v>
      </c>
      <c r="C36" s="7">
        <v>39037252</v>
      </c>
      <c r="D36" s="7">
        <v>17289715055</v>
      </c>
    </row>
    <row r="37" spans="2:4" ht="12.95" customHeight="1" x14ac:dyDescent="0.2">
      <c r="B37" s="21">
        <v>42583</v>
      </c>
      <c r="C37" s="7">
        <v>39397134</v>
      </c>
      <c r="D37" s="7">
        <v>17804659243</v>
      </c>
    </row>
    <row r="38" spans="2:4" ht="12.95" customHeight="1" x14ac:dyDescent="0.2">
      <c r="B38" s="21">
        <v>42614</v>
      </c>
      <c r="C38" s="7">
        <v>34344894</v>
      </c>
      <c r="D38" s="7">
        <v>14152394312</v>
      </c>
    </row>
    <row r="39" spans="2:4" ht="12.95" customHeight="1" x14ac:dyDescent="0.2">
      <c r="B39" s="21">
        <v>42644</v>
      </c>
      <c r="C39" s="7">
        <v>32137134</v>
      </c>
      <c r="D39" s="7">
        <v>12495649089</v>
      </c>
    </row>
    <row r="40" spans="2:4" ht="12.95" customHeight="1" x14ac:dyDescent="0.2">
      <c r="B40" s="21">
        <v>42675</v>
      </c>
      <c r="C40" s="7">
        <v>29588364</v>
      </c>
      <c r="D40" s="7">
        <v>11242882731</v>
      </c>
    </row>
    <row r="41" spans="2:4" ht="12.95" customHeight="1" x14ac:dyDescent="0.2">
      <c r="B41" s="68">
        <v>42705</v>
      </c>
      <c r="C41" s="48">
        <v>32756588</v>
      </c>
      <c r="D41" s="48">
        <v>12669662952</v>
      </c>
    </row>
    <row r="42" spans="2:4" ht="12.95" customHeight="1" x14ac:dyDescent="0.2">
      <c r="B42" s="21">
        <v>42736</v>
      </c>
      <c r="C42" s="7">
        <v>27898053</v>
      </c>
      <c r="D42" s="7">
        <v>10310547061</v>
      </c>
    </row>
    <row r="43" spans="2:4" ht="12.95" customHeight="1" x14ac:dyDescent="0.2">
      <c r="B43" s="21">
        <v>42767</v>
      </c>
      <c r="C43" s="7">
        <v>27965303</v>
      </c>
      <c r="D43" s="7">
        <v>10398491846</v>
      </c>
    </row>
    <row r="44" spans="2:4" ht="12.95" customHeight="1" x14ac:dyDescent="0.2">
      <c r="B44" s="21">
        <v>42795</v>
      </c>
      <c r="C44" s="90">
        <v>32328864</v>
      </c>
      <c r="D44" s="90">
        <v>11994769173</v>
      </c>
    </row>
    <row r="45" spans="2:4" ht="12.95" customHeight="1" x14ac:dyDescent="0.2">
      <c r="B45" s="21">
        <v>42826</v>
      </c>
      <c r="C45" s="7">
        <v>32129547</v>
      </c>
      <c r="D45" s="7">
        <v>12388647476</v>
      </c>
    </row>
    <row r="46" spans="2:4" ht="12.95" customHeight="1" x14ac:dyDescent="0.2">
      <c r="B46" s="21">
        <v>42856</v>
      </c>
      <c r="C46" s="7">
        <v>35173253</v>
      </c>
      <c r="D46" s="7">
        <v>13632022458</v>
      </c>
    </row>
    <row r="47" spans="2:4" ht="12.95" customHeight="1" x14ac:dyDescent="0.2">
      <c r="B47" s="21">
        <v>42887</v>
      </c>
      <c r="C47" s="7">
        <v>37753624</v>
      </c>
      <c r="D47" s="7">
        <v>15446235173</v>
      </c>
    </row>
    <row r="48" spans="2:4" ht="12.95" customHeight="1" x14ac:dyDescent="0.2">
      <c r="B48" s="21">
        <v>42917</v>
      </c>
      <c r="C48" s="7">
        <v>43207987</v>
      </c>
      <c r="D48" s="7">
        <v>18797792554</v>
      </c>
    </row>
    <row r="49" spans="2:4" ht="12.95" customHeight="1" x14ac:dyDescent="0.2">
      <c r="B49" s="21">
        <v>42948</v>
      </c>
      <c r="C49" s="90">
        <v>43323613</v>
      </c>
      <c r="D49" s="90">
        <v>18982858496</v>
      </c>
    </row>
    <row r="50" spans="2:4" ht="12.95" customHeight="1" x14ac:dyDescent="0.2">
      <c r="B50" s="21">
        <v>42979</v>
      </c>
      <c r="C50" s="7">
        <v>36899140</v>
      </c>
      <c r="D50" s="7">
        <v>14944597785</v>
      </c>
    </row>
    <row r="51" spans="2:4" ht="12.95" customHeight="1" x14ac:dyDescent="0.2">
      <c r="B51" s="21">
        <v>43009</v>
      </c>
      <c r="C51" s="7">
        <v>35202114</v>
      </c>
      <c r="D51" s="7">
        <v>13399521673</v>
      </c>
    </row>
    <row r="52" spans="2:4" ht="12.95" customHeight="1" x14ac:dyDescent="0.2">
      <c r="B52" s="21">
        <v>43040</v>
      </c>
      <c r="C52" s="7">
        <v>32307580</v>
      </c>
      <c r="D52" s="7">
        <v>12155625084</v>
      </c>
    </row>
    <row r="53" spans="2:4" ht="12.95" customHeight="1" x14ac:dyDescent="0.2">
      <c r="B53" s="68">
        <v>43070</v>
      </c>
      <c r="C53" s="48">
        <v>35170047</v>
      </c>
      <c r="D53" s="48">
        <v>13365620959</v>
      </c>
    </row>
    <row r="54" spans="2:4" ht="12.95" customHeight="1" x14ac:dyDescent="0.2">
      <c r="B54" s="21">
        <v>43101</v>
      </c>
      <c r="C54" s="7">
        <v>31100078</v>
      </c>
      <c r="D54" s="7">
        <v>11329214374</v>
      </c>
    </row>
    <row r="55" spans="2:4" ht="12.95" customHeight="1" x14ac:dyDescent="0.2">
      <c r="B55" s="68">
        <v>43132</v>
      </c>
      <c r="C55" s="7">
        <v>29442296</v>
      </c>
      <c r="D55" s="7">
        <v>10645067043</v>
      </c>
    </row>
    <row r="56" spans="2:4" ht="12.95" customHeight="1" x14ac:dyDescent="0.2">
      <c r="B56" s="21">
        <v>43160</v>
      </c>
      <c r="C56" s="7">
        <v>35058803</v>
      </c>
      <c r="D56" s="7">
        <v>12788121928</v>
      </c>
    </row>
    <row r="57" spans="2:4" ht="12.95" customHeight="1" x14ac:dyDescent="0.2">
      <c r="B57" s="21">
        <v>43191</v>
      </c>
      <c r="C57" s="7">
        <v>35315797</v>
      </c>
      <c r="D57" s="7">
        <v>13395587705</v>
      </c>
    </row>
    <row r="58" spans="2:4" ht="12.95" customHeight="1" x14ac:dyDescent="0.2">
      <c r="B58" s="21">
        <v>43221</v>
      </c>
      <c r="C58" s="7">
        <v>39070880</v>
      </c>
      <c r="D58" s="7">
        <v>15128571893</v>
      </c>
    </row>
    <row r="59" spans="2:4" ht="12.95" customHeight="1" x14ac:dyDescent="0.2">
      <c r="B59" s="21">
        <v>43252</v>
      </c>
      <c r="C59" s="90">
        <v>40709366</v>
      </c>
      <c r="D59" s="90">
        <v>16392146429</v>
      </c>
    </row>
    <row r="60" spans="2:4" ht="12.95" customHeight="1" x14ac:dyDescent="0.2">
      <c r="B60" s="21">
        <v>43282</v>
      </c>
      <c r="C60" s="7">
        <v>48221799</v>
      </c>
      <c r="D60" s="7">
        <v>20731472406</v>
      </c>
    </row>
    <row r="61" spans="2:4" ht="12.95" customHeight="1" x14ac:dyDescent="0.2">
      <c r="B61" s="21">
        <v>43313</v>
      </c>
      <c r="C61" s="7">
        <v>48733496</v>
      </c>
      <c r="D61" s="7">
        <v>21103740570</v>
      </c>
    </row>
    <row r="62" spans="2:4" ht="12.95" customHeight="1" x14ac:dyDescent="0.2">
      <c r="B62" s="21">
        <v>43344</v>
      </c>
      <c r="C62" s="7">
        <v>41493594</v>
      </c>
      <c r="D62" s="7">
        <v>16585547869</v>
      </c>
    </row>
    <row r="63" spans="2:4" ht="12.95" customHeight="1" x14ac:dyDescent="0.2">
      <c r="B63" s="21">
        <v>43374</v>
      </c>
      <c r="C63" s="7">
        <v>39160108</v>
      </c>
      <c r="D63" s="7">
        <v>14887805758</v>
      </c>
    </row>
    <row r="64" spans="2:4" ht="12.95" customHeight="1" x14ac:dyDescent="0.2">
      <c r="B64" s="21">
        <v>43405</v>
      </c>
      <c r="C64" s="7">
        <v>36134495</v>
      </c>
      <c r="D64" s="7">
        <v>13562771737</v>
      </c>
    </row>
    <row r="65" spans="2:6" ht="12.95" customHeight="1" x14ac:dyDescent="0.2">
      <c r="B65" s="159">
        <v>43435</v>
      </c>
      <c r="C65" s="34">
        <v>38330174</v>
      </c>
      <c r="D65" s="34">
        <v>14476598173</v>
      </c>
    </row>
    <row r="66" spans="2:6" ht="12.95" customHeight="1" x14ac:dyDescent="0.2">
      <c r="C66" s="42"/>
      <c r="D66" s="42"/>
      <c r="E66" s="108"/>
      <c r="F66" s="108"/>
    </row>
    <row r="67" spans="2:6" ht="12.95" customHeight="1" x14ac:dyDescent="0.2">
      <c r="C67" s="42"/>
      <c r="D67" s="42"/>
      <c r="E67" s="108"/>
      <c r="F67" s="108"/>
    </row>
    <row r="68" spans="2:6" ht="12.95" customHeight="1" x14ac:dyDescent="0.2">
      <c r="B68" t="s">
        <v>221</v>
      </c>
    </row>
    <row r="69" spans="2:6" ht="12.95" customHeight="1" x14ac:dyDescent="0.2">
      <c r="B69" t="s">
        <v>6</v>
      </c>
    </row>
    <row r="70" spans="2:6" ht="12.95" customHeight="1" x14ac:dyDescent="0.2">
      <c r="C70" s="7"/>
    </row>
    <row r="71" spans="2:6" ht="12.95" customHeight="1" x14ac:dyDescent="0.2">
      <c r="C71" s="191"/>
      <c r="D71" s="191"/>
    </row>
    <row r="72" spans="2:6" ht="12.95" customHeight="1" x14ac:dyDescent="0.2">
      <c r="C72" s="7"/>
      <c r="D72" s="7"/>
    </row>
    <row r="73" spans="2:6" ht="12.95" customHeight="1" x14ac:dyDescent="0.2">
      <c r="C73" s="76"/>
      <c r="D73" s="76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7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style="85" customWidth="1"/>
    <col min="2" max="2" width="26" style="85" customWidth="1"/>
    <col min="3" max="3" width="20.1640625" style="85" customWidth="1"/>
    <col min="4" max="4" width="16.83203125" style="85" customWidth="1"/>
    <col min="5" max="5" width="14.33203125" style="85" customWidth="1"/>
    <col min="6" max="6" width="21" style="85" customWidth="1"/>
    <col min="7" max="7" width="16.5" style="85" customWidth="1"/>
    <col min="8" max="8" width="19.33203125" style="85" customWidth="1"/>
    <col min="9" max="10" width="9.33203125" style="85"/>
    <col min="11" max="11" width="13.83203125" style="85" bestFit="1" customWidth="1"/>
    <col min="12" max="12" width="17.5" style="85" bestFit="1" customWidth="1"/>
    <col min="13" max="16384" width="9.33203125" style="85"/>
  </cols>
  <sheetData>
    <row r="2" spans="2:12" ht="15.75" x14ac:dyDescent="0.2">
      <c r="B2" s="84" t="s">
        <v>267</v>
      </c>
    </row>
    <row r="5" spans="2:12" ht="12.95" customHeight="1" x14ac:dyDescent="0.2">
      <c r="B5" s="186" t="s">
        <v>49</v>
      </c>
    </row>
    <row r="6" spans="2:12" ht="22.5" x14ac:dyDescent="0.2">
      <c r="B6" s="4" t="s">
        <v>76</v>
      </c>
      <c r="C6" s="184" t="s">
        <v>55</v>
      </c>
      <c r="D6" s="184" t="s">
        <v>56</v>
      </c>
      <c r="E6" s="184" t="s">
        <v>57</v>
      </c>
      <c r="F6" s="184" t="s">
        <v>13</v>
      </c>
      <c r="G6" s="184" t="s">
        <v>58</v>
      </c>
      <c r="H6" s="184" t="s">
        <v>4</v>
      </c>
    </row>
    <row r="7" spans="2:12" ht="12.95" customHeight="1" x14ac:dyDescent="0.2">
      <c r="B7" s="85" t="s">
        <v>77</v>
      </c>
      <c r="C7" s="118">
        <v>118680822</v>
      </c>
      <c r="D7" s="118">
        <v>130495497</v>
      </c>
      <c r="E7" s="118">
        <v>1222863</v>
      </c>
      <c r="F7" s="118">
        <v>2985912</v>
      </c>
      <c r="G7" s="64"/>
      <c r="H7" s="118">
        <f>SUM(C7:G7)</f>
        <v>253385094</v>
      </c>
    </row>
    <row r="8" spans="2:12" ht="26.25" customHeight="1" x14ac:dyDescent="0.2">
      <c r="B8" s="187" t="s">
        <v>258</v>
      </c>
      <c r="C8" s="118">
        <v>1010038</v>
      </c>
      <c r="D8" s="118">
        <v>201058294</v>
      </c>
      <c r="E8" s="118">
        <v>7191596</v>
      </c>
      <c r="F8" s="118">
        <v>98005</v>
      </c>
      <c r="G8" s="118">
        <v>27859</v>
      </c>
      <c r="H8" s="118">
        <f>SUM(C8:G8)</f>
        <v>209385792</v>
      </c>
      <c r="J8" s="130"/>
    </row>
    <row r="9" spans="2:12" ht="12.95" customHeight="1" x14ac:dyDescent="0.2">
      <c r="B9" s="132" t="s">
        <v>4</v>
      </c>
      <c r="C9" s="133">
        <f t="shared" ref="C9:H9" si="0">SUM(C7:C8)</f>
        <v>119690860</v>
      </c>
      <c r="D9" s="133">
        <f t="shared" si="0"/>
        <v>331553791</v>
      </c>
      <c r="E9" s="133">
        <f t="shared" si="0"/>
        <v>8414459</v>
      </c>
      <c r="F9" s="133">
        <f t="shared" si="0"/>
        <v>3083917</v>
      </c>
      <c r="G9" s="133">
        <f t="shared" si="0"/>
        <v>27859</v>
      </c>
      <c r="H9" s="133">
        <f t="shared" si="0"/>
        <v>462770886</v>
      </c>
    </row>
    <row r="10" spans="2:12" ht="12.95" customHeight="1" x14ac:dyDescent="0.2">
      <c r="C10" s="166"/>
      <c r="D10" s="166"/>
      <c r="E10" s="166"/>
      <c r="F10" s="188"/>
      <c r="G10" s="188"/>
      <c r="H10" s="189"/>
      <c r="K10" s="190"/>
      <c r="L10" s="190"/>
    </row>
    <row r="11" spans="2:12" ht="12.95" customHeight="1" x14ac:dyDescent="0.2">
      <c r="C11" s="130"/>
      <c r="D11" s="130"/>
      <c r="E11" s="130"/>
      <c r="F11" s="130"/>
    </row>
    <row r="12" spans="2:12" ht="12.95" customHeight="1" x14ac:dyDescent="0.2">
      <c r="B12" s="208" t="s">
        <v>79</v>
      </c>
      <c r="C12" s="208"/>
      <c r="D12" s="208"/>
      <c r="E12" s="208"/>
      <c r="F12" s="208"/>
      <c r="G12" s="208"/>
    </row>
    <row r="13" spans="2:12" ht="22.5" x14ac:dyDescent="0.2">
      <c r="B13" s="4" t="s">
        <v>76</v>
      </c>
      <c r="C13" s="184" t="s">
        <v>55</v>
      </c>
      <c r="D13" s="184" t="s">
        <v>56</v>
      </c>
      <c r="E13" s="184" t="s">
        <v>57</v>
      </c>
      <c r="F13" s="184" t="s">
        <v>13</v>
      </c>
      <c r="G13" s="184" t="s">
        <v>58</v>
      </c>
      <c r="H13" s="184" t="s">
        <v>4</v>
      </c>
    </row>
    <row r="14" spans="2:12" ht="12.95" customHeight="1" x14ac:dyDescent="0.2">
      <c r="B14" s="85" t="s">
        <v>77</v>
      </c>
      <c r="C14" s="118">
        <v>97833742991</v>
      </c>
      <c r="D14" s="118">
        <v>29128198392</v>
      </c>
      <c r="E14" s="118">
        <v>445333397</v>
      </c>
      <c r="F14" s="118">
        <v>5002927461</v>
      </c>
      <c r="G14" s="64"/>
      <c r="H14" s="118">
        <f>SUM(C14:G14)</f>
        <v>132410202241</v>
      </c>
    </row>
    <row r="15" spans="2:12" ht="24.75" customHeight="1" x14ac:dyDescent="0.2">
      <c r="B15" s="187" t="s">
        <v>258</v>
      </c>
      <c r="C15" s="118">
        <v>1152660622</v>
      </c>
      <c r="D15" s="118">
        <v>44470008903</v>
      </c>
      <c r="E15" s="118">
        <v>2638743048</v>
      </c>
      <c r="F15" s="118">
        <v>252877552</v>
      </c>
      <c r="G15" s="118">
        <v>102153519</v>
      </c>
      <c r="H15" s="118">
        <f>SUM(C15:G15)</f>
        <v>48616443644</v>
      </c>
      <c r="J15" s="130"/>
    </row>
    <row r="16" spans="2:12" ht="12.95" customHeight="1" x14ac:dyDescent="0.2">
      <c r="B16" s="132" t="s">
        <v>4</v>
      </c>
      <c r="C16" s="133">
        <f>SUM(C14:C15)</f>
        <v>98986403613</v>
      </c>
      <c r="D16" s="133">
        <f>SUM(D14:D15)</f>
        <v>73598207295</v>
      </c>
      <c r="E16" s="133">
        <f>SUM(E14:E15)</f>
        <v>3084076445</v>
      </c>
      <c r="F16" s="133">
        <f>SUM(F14:F15)</f>
        <v>5255805013</v>
      </c>
      <c r="G16" s="133">
        <f>SUM(G15)</f>
        <v>102153519</v>
      </c>
      <c r="H16" s="133">
        <f>SUM(H14:H15)</f>
        <v>181026645885</v>
      </c>
    </row>
    <row r="17" spans="2:8" ht="12.95" customHeight="1" x14ac:dyDescent="0.2">
      <c r="C17" s="166"/>
      <c r="D17" s="166"/>
      <c r="E17" s="166"/>
      <c r="F17" s="188"/>
      <c r="G17" s="188"/>
    </row>
    <row r="18" spans="2:8" ht="12.95" customHeight="1" x14ac:dyDescent="0.2">
      <c r="C18" s="120"/>
      <c r="D18" s="120"/>
      <c r="E18" s="120"/>
      <c r="F18" s="120"/>
      <c r="G18" s="120"/>
      <c r="H18" s="120"/>
    </row>
    <row r="19" spans="2:8" ht="12.95" customHeight="1" x14ac:dyDescent="0.2">
      <c r="B19" s="85" t="s">
        <v>220</v>
      </c>
    </row>
    <row r="20" spans="2:8" ht="12.95" customHeight="1" x14ac:dyDescent="0.2">
      <c r="B20" s="85" t="s">
        <v>6</v>
      </c>
    </row>
    <row r="21" spans="2:8" ht="12.95" customHeight="1" x14ac:dyDescent="0.2">
      <c r="C21" s="166"/>
      <c r="D21" s="166"/>
      <c r="E21" s="166"/>
      <c r="F21" s="166"/>
      <c r="G21" s="166"/>
      <c r="H21" s="166"/>
    </row>
    <row r="22" spans="2:8" ht="12.95" customHeight="1" x14ac:dyDescent="0.2">
      <c r="C22" s="166"/>
      <c r="D22" s="166"/>
      <c r="E22" s="166"/>
      <c r="F22" s="166"/>
      <c r="G22" s="166"/>
      <c r="H22" s="166"/>
    </row>
    <row r="23" spans="2:8" ht="12.95" customHeight="1" x14ac:dyDescent="0.2">
      <c r="C23" s="166"/>
      <c r="D23" s="166"/>
      <c r="E23" s="166"/>
      <c r="F23" s="166"/>
      <c r="G23" s="166"/>
      <c r="H23" s="201"/>
    </row>
    <row r="24" spans="2:8" ht="12.95" customHeight="1" x14ac:dyDescent="0.2">
      <c r="C24" s="120"/>
      <c r="D24" s="120"/>
      <c r="E24" s="120"/>
      <c r="F24" s="120"/>
    </row>
    <row r="27" spans="2:8" ht="12.95" customHeight="1" x14ac:dyDescent="0.2">
      <c r="C27" s="130"/>
      <c r="D27" s="130"/>
      <c r="E27" s="130"/>
      <c r="F27" s="130"/>
      <c r="H27" s="130"/>
    </row>
    <row r="28" spans="2:8" ht="12.95" customHeight="1" x14ac:dyDescent="0.2">
      <c r="C28" s="166"/>
      <c r="D28" s="166"/>
      <c r="E28" s="166"/>
      <c r="F28" s="166"/>
      <c r="G28" s="166"/>
      <c r="H28" s="166"/>
    </row>
    <row r="29" spans="2:8" ht="12.95" customHeight="1" x14ac:dyDescent="0.2">
      <c r="C29" s="166"/>
      <c r="D29" s="166"/>
      <c r="E29" s="166"/>
      <c r="F29" s="166"/>
      <c r="G29" s="166"/>
      <c r="H29" s="166"/>
    </row>
    <row r="30" spans="2:8" ht="12.95" customHeight="1" x14ac:dyDescent="0.2">
      <c r="C30" s="166"/>
      <c r="D30" s="166"/>
      <c r="E30" s="166"/>
      <c r="F30" s="166"/>
      <c r="G30" s="166"/>
    </row>
    <row r="33" spans="3:8" ht="12.95" customHeight="1" x14ac:dyDescent="0.2">
      <c r="C33" s="120"/>
      <c r="D33" s="120"/>
      <c r="E33" s="120"/>
      <c r="F33" s="120"/>
      <c r="G33" s="120"/>
      <c r="H33" s="120"/>
    </row>
    <row r="66" spans="3:6" ht="12.95" customHeight="1" x14ac:dyDescent="0.2">
      <c r="C66" s="183"/>
      <c r="D66" s="183"/>
      <c r="E66" s="183"/>
      <c r="F66" s="183"/>
    </row>
    <row r="67" spans="3:6" ht="12.95" customHeight="1" x14ac:dyDescent="0.2">
      <c r="C67" s="183"/>
      <c r="D67" s="183"/>
      <c r="E67" s="183"/>
      <c r="F67" s="183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4"/>
  <sheetViews>
    <sheetView showGridLines="0" tabSelected="1" topLeftCell="A37" zoomScaleNormal="100" workbookViewId="0">
      <selection activeCell="E66" sqref="E66:F74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</cols>
  <sheetData>
    <row r="2" spans="2:6" ht="15.75" x14ac:dyDescent="0.25">
      <c r="B2" s="58" t="s">
        <v>268</v>
      </c>
    </row>
    <row r="5" spans="2:6" ht="33.75" x14ac:dyDescent="0.2">
      <c r="B5" s="10" t="s">
        <v>5</v>
      </c>
      <c r="C5" s="129" t="s">
        <v>141</v>
      </c>
      <c r="D5" s="129" t="s">
        <v>142</v>
      </c>
      <c r="E5" s="129" t="s">
        <v>143</v>
      </c>
      <c r="F5" s="129" t="s">
        <v>144</v>
      </c>
    </row>
    <row r="6" spans="2:6" ht="12.95" customHeight="1" x14ac:dyDescent="0.2">
      <c r="B6" s="22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2.95" customHeight="1" x14ac:dyDescent="0.2">
      <c r="B7" s="22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2.95" customHeight="1" x14ac:dyDescent="0.2">
      <c r="B8" s="22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2.95" customHeight="1" x14ac:dyDescent="0.2">
      <c r="B9" s="22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2.95" customHeight="1" x14ac:dyDescent="0.2">
      <c r="B10" s="22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2.95" customHeight="1" x14ac:dyDescent="0.2">
      <c r="B11" s="22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2.95" customHeight="1" x14ac:dyDescent="0.2">
      <c r="B12" s="22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2.95" customHeight="1" x14ac:dyDescent="0.2">
      <c r="B13" s="22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2.95" customHeight="1" x14ac:dyDescent="0.2">
      <c r="B14" s="22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2.95" customHeight="1" x14ac:dyDescent="0.2">
      <c r="B15" s="22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2.95" customHeight="1" x14ac:dyDescent="0.2">
      <c r="B16" s="22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2.95" customHeight="1" x14ac:dyDescent="0.2">
      <c r="B17" s="59">
        <v>41974</v>
      </c>
      <c r="C17" s="49">
        <v>27968199</v>
      </c>
      <c r="D17" s="49">
        <v>10859944205</v>
      </c>
      <c r="E17" s="49">
        <v>746553</v>
      </c>
      <c r="F17" s="49">
        <v>447230458</v>
      </c>
    </row>
    <row r="18" spans="2:7" s="2" customFormat="1" ht="12.95" customHeight="1" x14ac:dyDescent="0.2">
      <c r="B18" s="22">
        <v>42005</v>
      </c>
      <c r="C18" s="7">
        <v>24033598</v>
      </c>
      <c r="D18" s="118">
        <v>8994025271</v>
      </c>
      <c r="E18" s="118">
        <v>644157</v>
      </c>
      <c r="F18" s="7">
        <v>392887043</v>
      </c>
    </row>
    <row r="19" spans="2:7" s="2" customFormat="1" ht="12.95" customHeight="1" x14ac:dyDescent="0.2">
      <c r="B19" s="22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2.95" customHeight="1" x14ac:dyDescent="0.2">
      <c r="B20" s="22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2.95" customHeight="1" x14ac:dyDescent="0.2">
      <c r="B21" s="22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2.95" customHeight="1" x14ac:dyDescent="0.2">
      <c r="B22" s="22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2.95" customHeight="1" x14ac:dyDescent="0.2">
      <c r="B23" s="22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2.95" customHeight="1" x14ac:dyDescent="0.2">
      <c r="B24" s="22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2.95" customHeight="1" x14ac:dyDescent="0.2">
      <c r="B25" s="22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2.95" customHeight="1" x14ac:dyDescent="0.2">
      <c r="B26" s="22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2.95" customHeight="1" x14ac:dyDescent="0.2">
      <c r="B27" s="22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2.95" customHeight="1" x14ac:dyDescent="0.2">
      <c r="B28" s="22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2.95" customHeight="1" x14ac:dyDescent="0.2">
      <c r="B29" s="59">
        <v>42339</v>
      </c>
      <c r="C29" s="48">
        <v>29030150</v>
      </c>
      <c r="D29" s="48">
        <v>11345706350</v>
      </c>
      <c r="E29" s="48">
        <v>1844035</v>
      </c>
      <c r="F29" s="48">
        <v>710466353</v>
      </c>
    </row>
    <row r="30" spans="2:7" ht="12.95" customHeight="1" x14ac:dyDescent="0.2">
      <c r="B30" s="22">
        <v>42370</v>
      </c>
      <c r="C30" s="7">
        <v>25354930</v>
      </c>
      <c r="D30" s="7">
        <v>9317746815</v>
      </c>
      <c r="E30" s="7">
        <v>746468</v>
      </c>
      <c r="F30" s="7">
        <v>441856028</v>
      </c>
      <c r="G30" s="38"/>
    </row>
    <row r="31" spans="2:7" ht="12.95" customHeight="1" x14ac:dyDescent="0.2">
      <c r="B31" s="22">
        <v>42401</v>
      </c>
      <c r="C31" s="7">
        <v>25984269</v>
      </c>
      <c r="D31" s="7">
        <v>9576821038</v>
      </c>
      <c r="E31" s="7">
        <v>731552</v>
      </c>
      <c r="F31" s="121">
        <v>438769379</v>
      </c>
    </row>
    <row r="32" spans="2:7" ht="12.95" customHeight="1" x14ac:dyDescent="0.2">
      <c r="B32" s="22">
        <v>42430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2.95" customHeight="1" x14ac:dyDescent="0.2">
      <c r="B33" s="22">
        <v>42461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2.95" customHeight="1" x14ac:dyDescent="0.2">
      <c r="B34" s="22">
        <v>42491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2.95" customHeight="1" x14ac:dyDescent="0.2">
      <c r="B35" s="22">
        <v>42522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2.95" customHeight="1" x14ac:dyDescent="0.2">
      <c r="B36" s="22">
        <v>42552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2.95" customHeight="1" x14ac:dyDescent="0.2">
      <c r="B37" s="22">
        <v>42583</v>
      </c>
      <c r="C37" s="7">
        <v>29222735</v>
      </c>
      <c r="D37" s="7">
        <v>11252543958</v>
      </c>
      <c r="E37" s="90">
        <v>10174399</v>
      </c>
      <c r="F37" s="90">
        <v>6552115285</v>
      </c>
    </row>
    <row r="38" spans="2:8" ht="12.95" customHeight="1" x14ac:dyDescent="0.2">
      <c r="B38" s="22">
        <v>42614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2.95" customHeight="1" x14ac:dyDescent="0.2">
      <c r="B39" s="22">
        <v>42644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2.95" customHeight="1" x14ac:dyDescent="0.2">
      <c r="B40" s="22">
        <v>42675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2.95" customHeight="1" x14ac:dyDescent="0.2">
      <c r="B41" s="59">
        <v>42705</v>
      </c>
      <c r="C41" s="48">
        <v>31687217</v>
      </c>
      <c r="D41" s="48">
        <v>12058984612</v>
      </c>
      <c r="E41" s="48">
        <v>1069371</v>
      </c>
      <c r="F41" s="48">
        <v>610678340</v>
      </c>
    </row>
    <row r="42" spans="2:8" ht="12.95" customHeight="1" x14ac:dyDescent="0.2">
      <c r="B42" s="22">
        <v>42736</v>
      </c>
      <c r="C42" s="7">
        <v>27031654</v>
      </c>
      <c r="D42" s="7">
        <v>9781216393</v>
      </c>
      <c r="E42" s="7">
        <v>866399</v>
      </c>
      <c r="F42" s="7">
        <v>529330668</v>
      </c>
      <c r="G42" s="7"/>
      <c r="H42" s="7"/>
    </row>
    <row r="43" spans="2:8" ht="12.95" customHeight="1" x14ac:dyDescent="0.2">
      <c r="B43" s="22">
        <v>42767</v>
      </c>
      <c r="C43" s="90">
        <v>27132868</v>
      </c>
      <c r="D43" s="90">
        <v>9895011020</v>
      </c>
      <c r="E43" s="90">
        <v>832435</v>
      </c>
      <c r="F43" s="90">
        <v>503480826</v>
      </c>
    </row>
    <row r="44" spans="2:8" ht="12.95" customHeight="1" x14ac:dyDescent="0.2">
      <c r="B44" s="22">
        <v>42795</v>
      </c>
      <c r="C44" s="7">
        <v>31211278</v>
      </c>
      <c r="D44" s="7">
        <v>11319301571</v>
      </c>
      <c r="E44" s="7">
        <v>1117586</v>
      </c>
      <c r="F44" s="7">
        <v>675467602</v>
      </c>
      <c r="G44" s="7"/>
    </row>
    <row r="45" spans="2:8" ht="12.95" customHeight="1" x14ac:dyDescent="0.2">
      <c r="B45" s="22">
        <v>42826</v>
      </c>
      <c r="C45" s="90">
        <v>29989093</v>
      </c>
      <c r="D45" s="90">
        <v>11145176506</v>
      </c>
      <c r="E45" s="7">
        <v>2140454</v>
      </c>
      <c r="F45" s="7">
        <v>1243470970</v>
      </c>
    </row>
    <row r="46" spans="2:8" ht="12.95" customHeight="1" x14ac:dyDescent="0.2">
      <c r="B46" s="22">
        <v>42856</v>
      </c>
      <c r="C46" s="90">
        <v>32111763</v>
      </c>
      <c r="D46" s="90">
        <v>11773923776</v>
      </c>
      <c r="E46" s="90">
        <v>3061490</v>
      </c>
      <c r="F46" s="90">
        <v>1858098682</v>
      </c>
    </row>
    <row r="47" spans="2:8" ht="12.95" customHeight="1" x14ac:dyDescent="0.2">
      <c r="B47" s="22">
        <v>42887</v>
      </c>
      <c r="C47" s="90">
        <v>31962920</v>
      </c>
      <c r="D47" s="90">
        <v>11805960086</v>
      </c>
      <c r="E47" s="90">
        <v>5790704</v>
      </c>
      <c r="F47" s="90">
        <v>3640275087</v>
      </c>
    </row>
    <row r="48" spans="2:8" ht="12.95" customHeight="1" x14ac:dyDescent="0.2">
      <c r="B48" s="22">
        <v>42917</v>
      </c>
      <c r="C48" s="7">
        <v>32128077</v>
      </c>
      <c r="D48" s="7">
        <v>12131026231</v>
      </c>
      <c r="E48" s="7">
        <v>11079910</v>
      </c>
      <c r="F48" s="7">
        <v>6666766323</v>
      </c>
    </row>
    <row r="49" spans="2:9" ht="12.95" customHeight="1" x14ac:dyDescent="0.2">
      <c r="B49" s="22">
        <v>42948</v>
      </c>
      <c r="C49" s="7">
        <v>31563814</v>
      </c>
      <c r="D49" s="7">
        <v>11896320391</v>
      </c>
      <c r="E49" s="7">
        <v>11759799</v>
      </c>
      <c r="F49" s="7">
        <v>7086538105</v>
      </c>
    </row>
    <row r="50" spans="2:9" ht="12.95" customHeight="1" x14ac:dyDescent="0.2">
      <c r="B50" s="22">
        <v>42979</v>
      </c>
      <c r="C50" s="90">
        <v>31422404</v>
      </c>
      <c r="D50" s="90">
        <v>11728853022</v>
      </c>
      <c r="E50" s="90">
        <v>5476736</v>
      </c>
      <c r="F50" s="90">
        <v>3215744763</v>
      </c>
    </row>
    <row r="51" spans="2:9" ht="12.95" customHeight="1" x14ac:dyDescent="0.2">
      <c r="B51" s="59">
        <v>43009</v>
      </c>
      <c r="C51" s="48">
        <v>32695834</v>
      </c>
      <c r="D51" s="48">
        <v>12009171220</v>
      </c>
      <c r="E51" s="48">
        <v>2506280</v>
      </c>
      <c r="F51" s="48">
        <v>1390350453</v>
      </c>
    </row>
    <row r="52" spans="2:9" ht="12.95" customHeight="1" x14ac:dyDescent="0.2">
      <c r="B52" s="22">
        <v>43040</v>
      </c>
      <c r="C52" s="7">
        <v>31145542</v>
      </c>
      <c r="D52" s="7">
        <v>11534666862</v>
      </c>
      <c r="E52" s="7">
        <v>1162038</v>
      </c>
      <c r="F52" s="7">
        <v>620958222</v>
      </c>
    </row>
    <row r="53" spans="2:9" ht="12.95" customHeight="1" x14ac:dyDescent="0.2">
      <c r="B53" s="158">
        <v>43070</v>
      </c>
      <c r="C53" s="48">
        <v>33914176</v>
      </c>
      <c r="D53" s="48">
        <v>12684067350</v>
      </c>
      <c r="E53" s="48">
        <v>1255871</v>
      </c>
      <c r="F53" s="48">
        <v>681553609</v>
      </c>
      <c r="G53" s="7"/>
      <c r="H53" s="7"/>
    </row>
    <row r="54" spans="2:9" ht="12.95" customHeight="1" x14ac:dyDescent="0.2">
      <c r="B54" s="59">
        <v>43101</v>
      </c>
      <c r="C54" s="7">
        <v>30016281</v>
      </c>
      <c r="D54" s="7">
        <v>10710750209</v>
      </c>
      <c r="E54" s="7">
        <v>1083797</v>
      </c>
      <c r="F54" s="7">
        <v>618464165</v>
      </c>
      <c r="G54" s="7"/>
      <c r="H54" s="7"/>
      <c r="I54" s="80"/>
    </row>
    <row r="55" spans="2:9" ht="12.95" customHeight="1" x14ac:dyDescent="0.2">
      <c r="B55" s="22">
        <v>43132</v>
      </c>
      <c r="C55" s="7">
        <v>28519502</v>
      </c>
      <c r="D55" s="7">
        <v>10117059082</v>
      </c>
      <c r="E55" s="7">
        <v>922794</v>
      </c>
      <c r="F55" s="7">
        <v>528007961</v>
      </c>
      <c r="G55" s="7"/>
      <c r="H55" s="7"/>
      <c r="I55" s="80"/>
    </row>
    <row r="56" spans="2:9" ht="12.95" customHeight="1" x14ac:dyDescent="0.2">
      <c r="B56" s="22">
        <v>43160</v>
      </c>
      <c r="C56" s="90">
        <v>33668907</v>
      </c>
      <c r="D56" s="90">
        <v>12000973469</v>
      </c>
      <c r="E56" s="90">
        <v>1389896</v>
      </c>
      <c r="F56" s="90">
        <v>787148459</v>
      </c>
      <c r="G56" s="76"/>
      <c r="H56" s="76"/>
    </row>
    <row r="57" spans="2:9" ht="12.95" customHeight="1" x14ac:dyDescent="0.2">
      <c r="B57" s="22">
        <v>43191</v>
      </c>
      <c r="C57" s="7">
        <v>32870713</v>
      </c>
      <c r="D57" s="7">
        <v>12081590304</v>
      </c>
      <c r="E57" s="7">
        <v>2445084</v>
      </c>
      <c r="F57" s="90">
        <v>1313997401</v>
      </c>
    </row>
    <row r="58" spans="2:9" ht="12.95" customHeight="1" x14ac:dyDescent="0.2">
      <c r="B58" s="22">
        <v>43221</v>
      </c>
      <c r="C58" s="7">
        <v>34919367</v>
      </c>
      <c r="D58" s="7">
        <v>12713590892</v>
      </c>
      <c r="E58" s="7">
        <v>4151513</v>
      </c>
      <c r="F58" s="7">
        <v>2414981001</v>
      </c>
    </row>
    <row r="59" spans="2:9" ht="12.95" customHeight="1" x14ac:dyDescent="0.2">
      <c r="B59" s="22">
        <v>43252</v>
      </c>
      <c r="C59" s="7">
        <v>34187116</v>
      </c>
      <c r="D59" s="7">
        <v>12594666713</v>
      </c>
      <c r="E59" s="7">
        <v>6522250</v>
      </c>
      <c r="F59" s="7">
        <v>3797479716</v>
      </c>
    </row>
    <row r="60" spans="2:9" ht="12.95" customHeight="1" x14ac:dyDescent="0.2">
      <c r="B60" s="22">
        <v>43282</v>
      </c>
      <c r="C60" s="7">
        <v>35164450</v>
      </c>
      <c r="D60" s="7">
        <v>13184944027</v>
      </c>
      <c r="E60" s="7">
        <v>13057349</v>
      </c>
      <c r="F60" s="7">
        <v>7546528379</v>
      </c>
      <c r="G60" s="7"/>
    </row>
    <row r="61" spans="2:9" ht="12.95" customHeight="1" x14ac:dyDescent="0.2">
      <c r="B61" s="22">
        <v>43313</v>
      </c>
      <c r="C61" s="7">
        <v>35035113</v>
      </c>
      <c r="D61" s="7">
        <v>13157775732</v>
      </c>
      <c r="E61" s="7">
        <v>13698383</v>
      </c>
      <c r="F61" s="7">
        <v>7945964838</v>
      </c>
      <c r="G61" s="7"/>
      <c r="H61" s="7"/>
    </row>
    <row r="62" spans="2:9" ht="12.95" customHeight="1" x14ac:dyDescent="0.2">
      <c r="B62" s="22">
        <v>43344</v>
      </c>
      <c r="C62" s="7">
        <v>34761791</v>
      </c>
      <c r="D62" s="7">
        <v>12835500264</v>
      </c>
      <c r="E62" s="7">
        <v>6731803</v>
      </c>
      <c r="F62" s="7">
        <v>3750047605</v>
      </c>
    </row>
    <row r="63" spans="2:9" ht="12.95" customHeight="1" x14ac:dyDescent="0.2">
      <c r="B63" s="22">
        <v>43374</v>
      </c>
      <c r="C63" s="7">
        <v>36168035</v>
      </c>
      <c r="D63" s="7">
        <v>13341672667</v>
      </c>
      <c r="E63" s="7">
        <v>2992073</v>
      </c>
      <c r="F63" s="7">
        <v>1546133091</v>
      </c>
    </row>
    <row r="64" spans="2:9" ht="12.95" customHeight="1" x14ac:dyDescent="0.2">
      <c r="B64" s="59">
        <v>43405</v>
      </c>
      <c r="C64" s="48">
        <v>34719112</v>
      </c>
      <c r="D64" s="48">
        <v>12874089328</v>
      </c>
      <c r="E64" s="48">
        <v>1415383</v>
      </c>
      <c r="F64" s="48">
        <v>688682409</v>
      </c>
    </row>
    <row r="65" spans="2:8" ht="12.95" customHeight="1" x14ac:dyDescent="0.2">
      <c r="B65" s="152">
        <v>43435</v>
      </c>
      <c r="C65" s="34">
        <v>36796987</v>
      </c>
      <c r="D65" s="34">
        <v>13720361438</v>
      </c>
      <c r="E65" s="34">
        <v>1533187</v>
      </c>
      <c r="F65" s="34">
        <v>756236735</v>
      </c>
      <c r="G65" s="7"/>
      <c r="H65" s="7"/>
    </row>
    <row r="66" spans="2:8" ht="12.95" customHeight="1" x14ac:dyDescent="0.2">
      <c r="C66" s="7"/>
      <c r="D66" s="7"/>
      <c r="E66" s="7"/>
      <c r="F66" s="7"/>
      <c r="G66" s="7"/>
      <c r="H66" s="7"/>
    </row>
    <row r="67" spans="2:8" ht="12.95" customHeight="1" x14ac:dyDescent="0.2">
      <c r="B67" t="s">
        <v>161</v>
      </c>
      <c r="C67" s="108"/>
      <c r="D67" s="108"/>
      <c r="E67" s="108"/>
      <c r="F67" s="108"/>
    </row>
    <row r="68" spans="2:8" ht="12.95" customHeight="1" x14ac:dyDescent="0.2">
      <c r="B68" t="s">
        <v>6</v>
      </c>
      <c r="G68" s="38"/>
    </row>
    <row r="69" spans="2:8" ht="12.95" customHeight="1" x14ac:dyDescent="0.2">
      <c r="C69" s="38"/>
      <c r="D69" s="38"/>
      <c r="E69" s="80"/>
      <c r="G69" s="80"/>
      <c r="H69" s="80"/>
    </row>
    <row r="70" spans="2:8" ht="12.95" customHeight="1" x14ac:dyDescent="0.2">
      <c r="C70" s="38"/>
      <c r="D70" s="38"/>
    </row>
    <row r="71" spans="2:8" ht="12.95" customHeight="1" x14ac:dyDescent="0.2">
      <c r="C71" s="7"/>
      <c r="D71" s="7"/>
      <c r="E71" s="7"/>
      <c r="F71" s="7"/>
    </row>
    <row r="72" spans="2:8" ht="12.95" customHeight="1" x14ac:dyDescent="0.2">
      <c r="C72" s="7"/>
      <c r="D72" s="7"/>
      <c r="E72" s="7"/>
      <c r="F72" s="7"/>
    </row>
    <row r="73" spans="2:8" ht="12.95" customHeight="1" x14ac:dyDescent="0.2">
      <c r="C73" s="76"/>
      <c r="D73" s="76"/>
      <c r="E73" s="113"/>
      <c r="F73" s="76"/>
    </row>
    <row r="74" spans="2:8" ht="12.95" customHeight="1" x14ac:dyDescent="0.2">
      <c r="C74" s="76"/>
      <c r="D74" s="76"/>
      <c r="E74" s="76"/>
      <c r="F74" s="76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40" zoomScaleNormal="140" workbookViewId="0">
      <selection activeCell="B2" sqref="B2"/>
    </sheetView>
  </sheetViews>
  <sheetFormatPr defaultColWidth="19.33203125" defaultRowHeight="12.95" customHeight="1" x14ac:dyDescent="0.2"/>
  <cols>
    <col min="1" max="1" width="2.83203125" style="103" customWidth="1"/>
    <col min="2" max="2" width="19.33203125" style="103"/>
    <col min="3" max="8" width="17.1640625" style="103" customWidth="1"/>
    <col min="9" max="16384" width="19.33203125" style="103"/>
  </cols>
  <sheetData>
    <row r="2" spans="2:8" ht="15.75" x14ac:dyDescent="0.25">
      <c r="B2" s="58" t="s">
        <v>229</v>
      </c>
    </row>
    <row r="5" spans="2:8" ht="30.75" customHeight="1" x14ac:dyDescent="0.2">
      <c r="B5" s="101" t="s">
        <v>5</v>
      </c>
      <c r="C5" s="127" t="s">
        <v>183</v>
      </c>
      <c r="D5" s="127" t="s">
        <v>184</v>
      </c>
      <c r="E5" s="127" t="s">
        <v>185</v>
      </c>
      <c r="F5" s="127" t="s">
        <v>186</v>
      </c>
      <c r="G5" s="127" t="s">
        <v>187</v>
      </c>
      <c r="H5" s="127" t="s">
        <v>188</v>
      </c>
    </row>
    <row r="6" spans="2:8" ht="12.95" customHeight="1" x14ac:dyDescent="0.2">
      <c r="B6" s="22">
        <v>43101</v>
      </c>
      <c r="C6" s="7">
        <v>28699181</v>
      </c>
      <c r="D6" s="7">
        <v>9641697415</v>
      </c>
      <c r="E6" s="7">
        <v>1317100</v>
      </c>
      <c r="F6" s="7">
        <v>1069052794</v>
      </c>
      <c r="G6" s="7">
        <f>C6+E6</f>
        <v>30016281</v>
      </c>
      <c r="H6" s="7">
        <f>D6+F6</f>
        <v>10710750209</v>
      </c>
    </row>
    <row r="7" spans="2:8" ht="12.95" customHeight="1" x14ac:dyDescent="0.2">
      <c r="B7" s="22">
        <v>43132</v>
      </c>
      <c r="C7" s="7">
        <v>27235753</v>
      </c>
      <c r="D7" s="7">
        <v>9087140109</v>
      </c>
      <c r="E7" s="7">
        <v>1283749</v>
      </c>
      <c r="F7" s="7">
        <v>1029918973</v>
      </c>
      <c r="G7" s="7">
        <f t="shared" ref="G7:H16" si="0">C7+E7</f>
        <v>28519502</v>
      </c>
      <c r="H7" s="7">
        <f t="shared" si="0"/>
        <v>10117059082</v>
      </c>
    </row>
    <row r="8" spans="2:8" ht="12.95" customHeight="1" x14ac:dyDescent="0.2">
      <c r="B8" s="22">
        <v>43160</v>
      </c>
      <c r="C8" s="7">
        <v>32108822</v>
      </c>
      <c r="D8" s="7">
        <v>10739314873</v>
      </c>
      <c r="E8" s="7">
        <v>1560085</v>
      </c>
      <c r="F8" s="7">
        <v>1261658596</v>
      </c>
      <c r="G8" s="7">
        <f t="shared" si="0"/>
        <v>33668907</v>
      </c>
      <c r="H8" s="7">
        <f t="shared" si="0"/>
        <v>12000973469</v>
      </c>
    </row>
    <row r="9" spans="2:8" ht="12.95" customHeight="1" x14ac:dyDescent="0.2">
      <c r="B9" s="22">
        <v>43191</v>
      </c>
      <c r="C9" s="7">
        <v>31166190</v>
      </c>
      <c r="D9" s="7">
        <v>10687561487</v>
      </c>
      <c r="E9" s="7">
        <v>1704523</v>
      </c>
      <c r="F9" s="7">
        <v>1394028817</v>
      </c>
      <c r="G9" s="7">
        <f t="shared" si="0"/>
        <v>32870713</v>
      </c>
      <c r="H9" s="7">
        <f t="shared" si="0"/>
        <v>12081590304</v>
      </c>
    </row>
    <row r="10" spans="2:8" ht="12.95" customHeight="1" x14ac:dyDescent="0.2">
      <c r="B10" s="22">
        <v>43221</v>
      </c>
      <c r="C10" s="7">
        <v>32926527</v>
      </c>
      <c r="D10" s="7">
        <v>11050797546</v>
      </c>
      <c r="E10" s="7">
        <v>1992840</v>
      </c>
      <c r="F10" s="7">
        <v>1662793346</v>
      </c>
      <c r="G10" s="7">
        <f t="shared" si="0"/>
        <v>34919367</v>
      </c>
      <c r="H10" s="7">
        <f t="shared" si="0"/>
        <v>12713590892</v>
      </c>
    </row>
    <row r="11" spans="2:8" ht="12.95" customHeight="1" x14ac:dyDescent="0.2">
      <c r="B11" s="22">
        <v>43252</v>
      </c>
      <c r="C11" s="7">
        <v>32254880</v>
      </c>
      <c r="D11" s="7">
        <v>10899993888</v>
      </c>
      <c r="E11" s="7">
        <v>1932236</v>
      </c>
      <c r="F11" s="7">
        <v>1694672825</v>
      </c>
      <c r="G11" s="7">
        <f t="shared" si="0"/>
        <v>34187116</v>
      </c>
      <c r="H11" s="7">
        <f t="shared" si="0"/>
        <v>12594666713</v>
      </c>
    </row>
    <row r="12" spans="2:8" ht="12.95" customHeight="1" x14ac:dyDescent="0.2">
      <c r="B12" s="22">
        <v>43282</v>
      </c>
      <c r="C12" s="7">
        <v>33283217</v>
      </c>
      <c r="D12" s="7">
        <v>11366830020</v>
      </c>
      <c r="E12" s="7">
        <v>1881233</v>
      </c>
      <c r="F12" s="7">
        <v>1818114007</v>
      </c>
      <c r="G12" s="7">
        <f t="shared" si="0"/>
        <v>35164450</v>
      </c>
      <c r="H12" s="7">
        <f t="shared" si="0"/>
        <v>13184944027</v>
      </c>
    </row>
    <row r="13" spans="2:8" ht="12.95" customHeight="1" x14ac:dyDescent="0.2">
      <c r="B13" s="22">
        <v>43313</v>
      </c>
      <c r="C13" s="7">
        <v>33348507</v>
      </c>
      <c r="D13" s="7">
        <v>11447236744</v>
      </c>
      <c r="E13" s="7">
        <v>1686606</v>
      </c>
      <c r="F13" s="7">
        <v>1710538988</v>
      </c>
      <c r="G13" s="7">
        <f t="shared" si="0"/>
        <v>35035113</v>
      </c>
      <c r="H13" s="7">
        <f t="shared" si="0"/>
        <v>13157775732</v>
      </c>
    </row>
    <row r="14" spans="2:8" ht="12.95" customHeight="1" x14ac:dyDescent="0.2">
      <c r="B14" s="22">
        <v>43344</v>
      </c>
      <c r="C14" s="7">
        <v>33035476</v>
      </c>
      <c r="D14" s="7">
        <v>11321833816</v>
      </c>
      <c r="E14" s="7">
        <v>1726315</v>
      </c>
      <c r="F14" s="7">
        <v>1513666448</v>
      </c>
      <c r="G14" s="7">
        <f t="shared" si="0"/>
        <v>34761791</v>
      </c>
      <c r="H14" s="7">
        <f t="shared" si="0"/>
        <v>12835500264</v>
      </c>
    </row>
    <row r="15" spans="2:8" ht="12.95" customHeight="1" x14ac:dyDescent="0.2">
      <c r="B15" s="22">
        <v>43374</v>
      </c>
      <c r="C15" s="7">
        <v>34394770</v>
      </c>
      <c r="D15" s="7">
        <v>11835902025</v>
      </c>
      <c r="E15" s="7">
        <v>1773265</v>
      </c>
      <c r="F15" s="7">
        <v>1505770642</v>
      </c>
      <c r="G15" s="7">
        <f t="shared" si="0"/>
        <v>36168035</v>
      </c>
      <c r="H15" s="7">
        <f t="shared" si="0"/>
        <v>13341672667</v>
      </c>
    </row>
    <row r="16" spans="2:8" ht="12.95" customHeight="1" x14ac:dyDescent="0.2">
      <c r="B16" s="22">
        <v>43405</v>
      </c>
      <c r="C16" s="7">
        <v>33073060</v>
      </c>
      <c r="D16" s="7">
        <v>11475144690</v>
      </c>
      <c r="E16" s="7">
        <v>1646052</v>
      </c>
      <c r="F16" s="7">
        <v>1398944638</v>
      </c>
      <c r="G16" s="7">
        <f t="shared" si="0"/>
        <v>34719112</v>
      </c>
      <c r="H16" s="7">
        <f t="shared" si="0"/>
        <v>12874089328</v>
      </c>
    </row>
    <row r="17" spans="2:8" ht="12.95" customHeight="1" x14ac:dyDescent="0.2">
      <c r="B17" s="69">
        <v>43435</v>
      </c>
      <c r="C17" s="34">
        <v>35157931</v>
      </c>
      <c r="D17" s="34">
        <v>12250899689</v>
      </c>
      <c r="E17" s="34">
        <v>1639056</v>
      </c>
      <c r="F17" s="34">
        <v>1469461749</v>
      </c>
      <c r="G17" s="34">
        <f>C17+E17</f>
        <v>36796987</v>
      </c>
      <c r="H17" s="34">
        <f>D17+F17</f>
        <v>13720361438</v>
      </c>
    </row>
    <row r="18" spans="2:8" ht="12.95" customHeight="1" x14ac:dyDescent="0.2">
      <c r="B18" s="106" t="s">
        <v>173</v>
      </c>
      <c r="C18" s="34">
        <f t="shared" ref="C18:H18" si="1">SUM(C6:C17)</f>
        <v>386684314</v>
      </c>
      <c r="D18" s="97">
        <f t="shared" si="1"/>
        <v>131804352302</v>
      </c>
      <c r="E18" s="97">
        <f t="shared" si="1"/>
        <v>20143060</v>
      </c>
      <c r="F18" s="34">
        <f t="shared" si="1"/>
        <v>17528621823</v>
      </c>
      <c r="G18" s="34">
        <f t="shared" si="1"/>
        <v>406827374</v>
      </c>
      <c r="H18" s="34">
        <f t="shared" si="1"/>
        <v>149332974125</v>
      </c>
    </row>
    <row r="19" spans="2:8" ht="12.95" customHeight="1" x14ac:dyDescent="0.2">
      <c r="C19" s="66"/>
      <c r="D19" s="66"/>
      <c r="E19" s="66"/>
      <c r="F19" s="66"/>
      <c r="G19" s="66"/>
      <c r="H19" s="66"/>
    </row>
    <row r="20" spans="2:8" ht="12.95" customHeight="1" x14ac:dyDescent="0.2">
      <c r="B20" s="103" t="s">
        <v>228</v>
      </c>
    </row>
    <row r="21" spans="2:8" ht="12.95" customHeight="1" x14ac:dyDescent="0.2">
      <c r="B21" s="103" t="s">
        <v>6</v>
      </c>
    </row>
    <row r="22" spans="2:8" ht="12.95" customHeight="1" x14ac:dyDescent="0.2">
      <c r="G22" s="66"/>
      <c r="H22" s="66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45" zoomScaleNormal="145" workbookViewId="0">
      <selection activeCell="B2" sqref="B2"/>
    </sheetView>
  </sheetViews>
  <sheetFormatPr defaultColWidth="19.33203125" defaultRowHeight="12.95" customHeight="1" x14ac:dyDescent="0.2"/>
  <cols>
    <col min="1" max="1" width="2.83203125" style="103" customWidth="1"/>
    <col min="2" max="2" width="19.33203125" style="103"/>
    <col min="3" max="8" width="15.5" style="103" customWidth="1"/>
    <col min="9" max="16384" width="19.33203125" style="103"/>
  </cols>
  <sheetData>
    <row r="2" spans="2:8" ht="15.75" x14ac:dyDescent="0.25">
      <c r="B2" s="58" t="s">
        <v>230</v>
      </c>
    </row>
    <row r="5" spans="2:8" ht="45" x14ac:dyDescent="0.2">
      <c r="B5" s="101" t="s">
        <v>5</v>
      </c>
      <c r="C5" s="102" t="s">
        <v>183</v>
      </c>
      <c r="D5" s="102" t="s">
        <v>184</v>
      </c>
      <c r="E5" s="102" t="s">
        <v>185</v>
      </c>
      <c r="F5" s="102" t="s">
        <v>189</v>
      </c>
      <c r="G5" s="102" t="s">
        <v>187</v>
      </c>
      <c r="H5" s="102" t="s">
        <v>190</v>
      </c>
    </row>
    <row r="6" spans="2:8" ht="12.95" customHeight="1" x14ac:dyDescent="0.2">
      <c r="B6" s="22">
        <v>43101</v>
      </c>
      <c r="C6" s="7">
        <v>993141</v>
      </c>
      <c r="D6" s="7">
        <v>569616438</v>
      </c>
      <c r="E6" s="7">
        <v>90656</v>
      </c>
      <c r="F6" s="7">
        <v>48847727</v>
      </c>
      <c r="G6" s="7">
        <f>C6+E6</f>
        <v>1083797</v>
      </c>
      <c r="H6" s="7">
        <f>D6+F6</f>
        <v>618464165</v>
      </c>
    </row>
    <row r="7" spans="2:8" ht="12.95" customHeight="1" x14ac:dyDescent="0.2">
      <c r="B7" s="22">
        <v>43132</v>
      </c>
      <c r="C7" s="7">
        <v>830640</v>
      </c>
      <c r="D7" s="7">
        <v>478540442</v>
      </c>
      <c r="E7" s="7">
        <v>92154</v>
      </c>
      <c r="F7" s="7">
        <v>49467519</v>
      </c>
      <c r="G7" s="7">
        <f t="shared" ref="G7:H16" si="0">C7+E7</f>
        <v>922794</v>
      </c>
      <c r="H7" s="7">
        <f t="shared" si="0"/>
        <v>528007961</v>
      </c>
    </row>
    <row r="8" spans="2:8" ht="12.95" customHeight="1" x14ac:dyDescent="0.2">
      <c r="B8" s="22">
        <v>43160</v>
      </c>
      <c r="C8" s="7">
        <v>1269526</v>
      </c>
      <c r="D8" s="7">
        <v>716475347</v>
      </c>
      <c r="E8" s="7">
        <v>120370</v>
      </c>
      <c r="F8" s="7">
        <v>70673112</v>
      </c>
      <c r="G8" s="7">
        <f t="shared" si="0"/>
        <v>1389896</v>
      </c>
      <c r="H8" s="7">
        <f t="shared" si="0"/>
        <v>787148459</v>
      </c>
    </row>
    <row r="9" spans="2:8" ht="12.95" customHeight="1" x14ac:dyDescent="0.2">
      <c r="B9" s="22">
        <v>43191</v>
      </c>
      <c r="C9" s="7">
        <v>2287051</v>
      </c>
      <c r="D9" s="7">
        <v>1215862663</v>
      </c>
      <c r="E9" s="7">
        <v>158033</v>
      </c>
      <c r="F9" s="7">
        <v>98134738</v>
      </c>
      <c r="G9" s="7">
        <f t="shared" si="0"/>
        <v>2445084</v>
      </c>
      <c r="H9" s="7">
        <f t="shared" si="0"/>
        <v>1313997401</v>
      </c>
    </row>
    <row r="10" spans="2:8" ht="12.95" customHeight="1" x14ac:dyDescent="0.2">
      <c r="B10" s="22">
        <v>43221</v>
      </c>
      <c r="C10" s="7">
        <v>3948424</v>
      </c>
      <c r="D10" s="7">
        <v>2276197382</v>
      </c>
      <c r="E10" s="7">
        <v>203089</v>
      </c>
      <c r="F10" s="7">
        <v>138783619</v>
      </c>
      <c r="G10" s="7">
        <f t="shared" si="0"/>
        <v>4151513</v>
      </c>
      <c r="H10" s="7">
        <f t="shared" si="0"/>
        <v>2414981001</v>
      </c>
    </row>
    <row r="11" spans="2:8" ht="12.95" customHeight="1" x14ac:dyDescent="0.2">
      <c r="B11" s="22">
        <v>43252</v>
      </c>
      <c r="C11" s="7">
        <v>6277422</v>
      </c>
      <c r="D11" s="7">
        <v>3617879440</v>
      </c>
      <c r="E11" s="7">
        <v>244828</v>
      </c>
      <c r="F11" s="7">
        <v>179600276</v>
      </c>
      <c r="G11" s="7">
        <f t="shared" si="0"/>
        <v>6522250</v>
      </c>
      <c r="H11" s="7">
        <f t="shared" si="0"/>
        <v>3797479716</v>
      </c>
    </row>
    <row r="12" spans="2:8" ht="12.95" customHeight="1" x14ac:dyDescent="0.2">
      <c r="B12" s="22">
        <v>43282</v>
      </c>
      <c r="C12" s="7">
        <v>12709134</v>
      </c>
      <c r="D12" s="7">
        <v>7279028138</v>
      </c>
      <c r="E12" s="7">
        <v>348215</v>
      </c>
      <c r="F12" s="7">
        <v>267500241</v>
      </c>
      <c r="G12" s="7">
        <f t="shared" si="0"/>
        <v>13057349</v>
      </c>
      <c r="H12" s="7">
        <f t="shared" si="0"/>
        <v>7546528379</v>
      </c>
    </row>
    <row r="13" spans="2:8" ht="12.95" customHeight="1" x14ac:dyDescent="0.2">
      <c r="B13" s="22">
        <v>43313</v>
      </c>
      <c r="C13" s="7">
        <v>13345266</v>
      </c>
      <c r="D13" s="7">
        <v>7659494347</v>
      </c>
      <c r="E13" s="7">
        <v>353117</v>
      </c>
      <c r="F13" s="7">
        <v>286470491</v>
      </c>
      <c r="G13" s="7">
        <f t="shared" si="0"/>
        <v>13698383</v>
      </c>
      <c r="H13" s="7">
        <f t="shared" si="0"/>
        <v>7945964838</v>
      </c>
    </row>
    <row r="14" spans="2:8" ht="12.95" customHeight="1" x14ac:dyDescent="0.2">
      <c r="B14" s="22">
        <v>43344</v>
      </c>
      <c r="C14" s="7">
        <v>6486477</v>
      </c>
      <c r="D14" s="7">
        <v>3576529332</v>
      </c>
      <c r="E14" s="7">
        <v>245326</v>
      </c>
      <c r="F14" s="7">
        <v>173518273</v>
      </c>
      <c r="G14" s="7">
        <f t="shared" si="0"/>
        <v>6731803</v>
      </c>
      <c r="H14" s="7">
        <f t="shared" si="0"/>
        <v>3750047605</v>
      </c>
    </row>
    <row r="15" spans="2:8" ht="12.95" customHeight="1" x14ac:dyDescent="0.2">
      <c r="B15" s="22">
        <v>43374</v>
      </c>
      <c r="C15" s="7">
        <v>2815592</v>
      </c>
      <c r="D15" s="7">
        <v>1437082309</v>
      </c>
      <c r="E15" s="7">
        <v>176481</v>
      </c>
      <c r="F15" s="7">
        <v>109050782</v>
      </c>
      <c r="G15" s="7">
        <f t="shared" si="0"/>
        <v>2992073</v>
      </c>
      <c r="H15" s="7">
        <f t="shared" si="0"/>
        <v>1546133091</v>
      </c>
    </row>
    <row r="16" spans="2:8" ht="12.95" customHeight="1" x14ac:dyDescent="0.2">
      <c r="B16" s="22">
        <v>43405</v>
      </c>
      <c r="C16" s="7">
        <v>1292959</v>
      </c>
      <c r="D16" s="7">
        <v>626189828</v>
      </c>
      <c r="E16" s="7">
        <v>122424</v>
      </c>
      <c r="F16" s="7">
        <v>62492581</v>
      </c>
      <c r="G16" s="7">
        <f t="shared" si="0"/>
        <v>1415383</v>
      </c>
      <c r="H16" s="7">
        <f t="shared" si="0"/>
        <v>688682409</v>
      </c>
    </row>
    <row r="17" spans="2:8" ht="12.95" customHeight="1" x14ac:dyDescent="0.2">
      <c r="B17" s="69">
        <v>43435</v>
      </c>
      <c r="C17" s="34">
        <v>1424897</v>
      </c>
      <c r="D17" s="34">
        <v>701031710</v>
      </c>
      <c r="E17" s="34">
        <v>108290</v>
      </c>
      <c r="F17" s="34">
        <v>55205025</v>
      </c>
      <c r="G17" s="34">
        <f>C17+E17</f>
        <v>1533187</v>
      </c>
      <c r="H17" s="34">
        <f>D17+F17</f>
        <v>756236735</v>
      </c>
    </row>
    <row r="18" spans="2:8" ht="12.95" customHeight="1" x14ac:dyDescent="0.2">
      <c r="B18" s="106" t="s">
        <v>173</v>
      </c>
      <c r="C18" s="34">
        <f t="shared" ref="C18:H18" si="1">SUM(C6:C17)</f>
        <v>53680529</v>
      </c>
      <c r="D18" s="97">
        <f t="shared" si="1"/>
        <v>30153927376</v>
      </c>
      <c r="E18" s="97">
        <f t="shared" si="1"/>
        <v>2262983</v>
      </c>
      <c r="F18" s="34">
        <f t="shared" si="1"/>
        <v>1539744384</v>
      </c>
      <c r="G18" s="34">
        <f t="shared" si="1"/>
        <v>55943512</v>
      </c>
      <c r="H18" s="34">
        <f t="shared" si="1"/>
        <v>31693671760</v>
      </c>
    </row>
    <row r="19" spans="2:8" ht="12.95" customHeight="1" x14ac:dyDescent="0.2">
      <c r="C19" s="66"/>
      <c r="D19" s="66"/>
      <c r="E19" s="66"/>
      <c r="F19" s="66"/>
      <c r="G19" s="66"/>
      <c r="H19" s="66"/>
    </row>
    <row r="20" spans="2:8" ht="12.95" customHeight="1" x14ac:dyDescent="0.2">
      <c r="B20" s="174" t="s">
        <v>231</v>
      </c>
    </row>
    <row r="21" spans="2:8" ht="12.95" customHeight="1" x14ac:dyDescent="0.2">
      <c r="B21" s="103" t="s">
        <v>6</v>
      </c>
    </row>
    <row r="23" spans="2:8" ht="12.95" customHeight="1" x14ac:dyDescent="0.2">
      <c r="G23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7"/>
  <sheetViews>
    <sheetView showGridLines="0" zoomScaleNormal="100" workbookViewId="0">
      <selection activeCell="I18" sqref="I18"/>
    </sheetView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11.5" customWidth="1"/>
    <col min="5" max="5" width="16.33203125" customWidth="1"/>
    <col min="6" max="6" width="12.5" customWidth="1"/>
    <col min="7" max="7" width="15.83203125" customWidth="1"/>
    <col min="8" max="8" width="14" customWidth="1"/>
    <col min="9" max="9" width="13" customWidth="1"/>
  </cols>
  <sheetData>
    <row r="2" spans="2:10" ht="15.75" x14ac:dyDescent="0.25">
      <c r="B2" s="1" t="s">
        <v>111</v>
      </c>
    </row>
    <row r="5" spans="2:10" ht="33.75" x14ac:dyDescent="0.2">
      <c r="B5" s="10" t="s">
        <v>5</v>
      </c>
      <c r="C5" s="3" t="s">
        <v>0</v>
      </c>
      <c r="D5" s="3" t="s">
        <v>1</v>
      </c>
      <c r="E5" s="3" t="s">
        <v>2</v>
      </c>
      <c r="F5" s="3" t="s">
        <v>3</v>
      </c>
      <c r="G5" s="87" t="s">
        <v>165</v>
      </c>
      <c r="H5" s="104" t="s">
        <v>219</v>
      </c>
      <c r="I5" s="122" t="s">
        <v>4</v>
      </c>
    </row>
    <row r="6" spans="2:10" ht="12.95" customHeight="1" x14ac:dyDescent="0.2">
      <c r="B6" s="11">
        <v>43131</v>
      </c>
      <c r="C6" s="42">
        <v>4439</v>
      </c>
      <c r="D6" s="42">
        <v>10</v>
      </c>
      <c r="E6" s="108">
        <v>406</v>
      </c>
      <c r="F6" s="108">
        <v>67</v>
      </c>
      <c r="G6" s="108">
        <v>9</v>
      </c>
      <c r="H6" s="42">
        <v>1</v>
      </c>
      <c r="I6" s="19">
        <f>SUM(C6:H6)</f>
        <v>4932</v>
      </c>
      <c r="J6" s="19"/>
    </row>
    <row r="7" spans="2:10" ht="12.95" customHeight="1" x14ac:dyDescent="0.2">
      <c r="B7" s="11">
        <v>43159</v>
      </c>
      <c r="C7" s="42">
        <v>4438</v>
      </c>
      <c r="D7" s="42">
        <v>10</v>
      </c>
      <c r="E7" s="108">
        <v>416</v>
      </c>
      <c r="F7" s="108">
        <v>67</v>
      </c>
      <c r="G7" s="108">
        <v>9</v>
      </c>
      <c r="H7" s="42">
        <v>1</v>
      </c>
      <c r="I7" s="19">
        <f t="shared" ref="I7:I16" si="0">SUM(C7:H7)</f>
        <v>4941</v>
      </c>
      <c r="J7" s="19"/>
    </row>
    <row r="8" spans="2:10" ht="12.95" customHeight="1" x14ac:dyDescent="0.2">
      <c r="B8" s="11">
        <v>43190</v>
      </c>
      <c r="C8" s="42">
        <v>4567</v>
      </c>
      <c r="D8" s="42">
        <v>64</v>
      </c>
      <c r="E8" s="108">
        <v>433</v>
      </c>
      <c r="F8" s="108">
        <v>70</v>
      </c>
      <c r="G8" s="108">
        <v>9</v>
      </c>
      <c r="H8" s="42">
        <v>2</v>
      </c>
      <c r="I8" s="19">
        <f t="shared" si="0"/>
        <v>5145</v>
      </c>
      <c r="J8" s="19"/>
    </row>
    <row r="9" spans="2:10" ht="12.95" customHeight="1" x14ac:dyDescent="0.2">
      <c r="B9" s="11">
        <v>43220</v>
      </c>
      <c r="C9" s="42">
        <v>4967</v>
      </c>
      <c r="D9" s="42">
        <v>10</v>
      </c>
      <c r="E9" s="108">
        <v>435</v>
      </c>
      <c r="F9" s="108">
        <v>70</v>
      </c>
      <c r="G9" s="108">
        <v>9</v>
      </c>
      <c r="H9" s="42">
        <v>1</v>
      </c>
      <c r="I9" s="19">
        <f t="shared" si="0"/>
        <v>5492</v>
      </c>
      <c r="J9" s="19"/>
    </row>
    <row r="10" spans="2:10" ht="12.95" customHeight="1" x14ac:dyDescent="0.2">
      <c r="B10" s="11">
        <v>43251</v>
      </c>
      <c r="C10" s="42">
        <v>5188</v>
      </c>
      <c r="D10" s="42">
        <v>10</v>
      </c>
      <c r="E10" s="108">
        <v>442</v>
      </c>
      <c r="F10" s="108">
        <v>71</v>
      </c>
      <c r="G10" s="108">
        <v>9</v>
      </c>
      <c r="H10" s="42">
        <v>1</v>
      </c>
      <c r="I10" s="19">
        <f t="shared" si="0"/>
        <v>5721</v>
      </c>
      <c r="J10" s="19"/>
    </row>
    <row r="11" spans="2:10" ht="12.95" customHeight="1" x14ac:dyDescent="0.2">
      <c r="B11" s="11">
        <v>43281</v>
      </c>
      <c r="C11" s="42">
        <v>5352</v>
      </c>
      <c r="D11" s="42">
        <v>10</v>
      </c>
      <c r="E11" s="108">
        <v>442</v>
      </c>
      <c r="F11" s="108">
        <v>72</v>
      </c>
      <c r="G11" s="108">
        <v>9</v>
      </c>
      <c r="H11" s="42">
        <v>1</v>
      </c>
      <c r="I11" s="19">
        <f t="shared" si="0"/>
        <v>5886</v>
      </c>
      <c r="J11" s="19"/>
    </row>
    <row r="12" spans="2:10" ht="12.95" customHeight="1" x14ac:dyDescent="0.2">
      <c r="B12" s="11">
        <v>43312</v>
      </c>
      <c r="C12" s="42">
        <v>5500</v>
      </c>
      <c r="D12" s="42">
        <v>9</v>
      </c>
      <c r="E12" s="108">
        <v>444</v>
      </c>
      <c r="F12" s="108">
        <v>72</v>
      </c>
      <c r="G12" s="108">
        <v>9</v>
      </c>
      <c r="H12" s="42">
        <v>1</v>
      </c>
      <c r="I12" s="19">
        <f t="shared" si="0"/>
        <v>6035</v>
      </c>
      <c r="J12" s="19"/>
    </row>
    <row r="13" spans="2:10" ht="12.95" customHeight="1" x14ac:dyDescent="0.2">
      <c r="B13" s="11">
        <v>43343</v>
      </c>
      <c r="C13" s="42">
        <v>5522</v>
      </c>
      <c r="D13" s="42">
        <v>10</v>
      </c>
      <c r="E13" s="108">
        <v>460</v>
      </c>
      <c r="F13" s="108">
        <v>73</v>
      </c>
      <c r="G13" s="108">
        <v>9</v>
      </c>
      <c r="H13" s="42">
        <v>1</v>
      </c>
      <c r="I13" s="19">
        <f t="shared" si="0"/>
        <v>6075</v>
      </c>
      <c r="J13" s="19"/>
    </row>
    <row r="14" spans="2:10" ht="12.95" customHeight="1" x14ac:dyDescent="0.2">
      <c r="B14" s="11">
        <v>43373</v>
      </c>
      <c r="C14" s="42">
        <v>5504</v>
      </c>
      <c r="D14" s="42">
        <v>10</v>
      </c>
      <c r="E14" s="108">
        <v>463</v>
      </c>
      <c r="F14" s="108">
        <v>87</v>
      </c>
      <c r="G14" s="108">
        <v>1</v>
      </c>
      <c r="H14" s="42">
        <v>1</v>
      </c>
      <c r="I14" s="19">
        <f t="shared" si="0"/>
        <v>6066</v>
      </c>
      <c r="J14" s="19"/>
    </row>
    <row r="15" spans="2:10" ht="12.95" customHeight="1" x14ac:dyDescent="0.2">
      <c r="B15" s="11">
        <v>43404</v>
      </c>
      <c r="C15" s="42">
        <v>4963</v>
      </c>
      <c r="D15" s="42">
        <v>10</v>
      </c>
      <c r="E15" s="108">
        <v>471</v>
      </c>
      <c r="F15" s="108">
        <v>87</v>
      </c>
      <c r="G15" s="108">
        <v>1</v>
      </c>
      <c r="H15" s="42">
        <v>1</v>
      </c>
      <c r="I15" s="19">
        <f t="shared" si="0"/>
        <v>5533</v>
      </c>
      <c r="J15" s="19"/>
    </row>
    <row r="16" spans="2:10" ht="12.95" customHeight="1" x14ac:dyDescent="0.2">
      <c r="B16" s="11">
        <v>43434</v>
      </c>
      <c r="C16" s="42">
        <v>4566</v>
      </c>
      <c r="D16" s="42">
        <v>10</v>
      </c>
      <c r="E16" s="108">
        <v>477</v>
      </c>
      <c r="F16" s="108">
        <v>85</v>
      </c>
      <c r="G16" s="108">
        <v>1</v>
      </c>
      <c r="H16" s="42">
        <v>1</v>
      </c>
      <c r="I16" s="19">
        <f t="shared" si="0"/>
        <v>5140</v>
      </c>
      <c r="J16" s="19"/>
    </row>
    <row r="17" spans="2:10" ht="12.95" customHeight="1" x14ac:dyDescent="0.2">
      <c r="B17" s="12">
        <v>43465</v>
      </c>
      <c r="C17" s="109">
        <v>4578</v>
      </c>
      <c r="D17" s="109">
        <v>9</v>
      </c>
      <c r="E17" s="110">
        <v>481</v>
      </c>
      <c r="F17" s="110">
        <v>78</v>
      </c>
      <c r="G17" s="110">
        <v>1</v>
      </c>
      <c r="H17" s="109">
        <v>1</v>
      </c>
      <c r="I17" s="95">
        <f>SUM(C17:H17)</f>
        <v>5148</v>
      </c>
      <c r="J17" s="95"/>
    </row>
    <row r="18" spans="2:10" s="2" customFormat="1" ht="12.95" customHeight="1" x14ac:dyDescent="0.2">
      <c r="D18" s="85"/>
      <c r="E18" s="85"/>
      <c r="H18" s="111"/>
    </row>
    <row r="19" spans="2:10" s="2" customFormat="1" ht="12.95" customHeight="1" x14ac:dyDescent="0.2">
      <c r="H19" s="80"/>
    </row>
    <row r="20" spans="2:10" ht="12.95" customHeight="1" x14ac:dyDescent="0.2">
      <c r="B20" t="s">
        <v>207</v>
      </c>
    </row>
    <row r="21" spans="2:10" ht="12.95" customHeight="1" x14ac:dyDescent="0.2">
      <c r="B21" t="s">
        <v>6</v>
      </c>
    </row>
    <row r="23" spans="2:10" ht="12.95" customHeight="1" x14ac:dyDescent="0.2">
      <c r="G23" s="7"/>
    </row>
    <row r="24" spans="2:10" ht="12.95" customHeight="1" x14ac:dyDescent="0.2">
      <c r="D24" s="7"/>
      <c r="G24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1"/>
  <sheetViews>
    <sheetView showGridLines="0" topLeftCell="A34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8.1640625" customWidth="1"/>
    <col min="3" max="3" width="26.332031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2:8" ht="15.75" x14ac:dyDescent="0.25">
      <c r="B2" s="1" t="s">
        <v>252</v>
      </c>
    </row>
    <row r="5" spans="2:8" ht="33.75" x14ac:dyDescent="0.2">
      <c r="B5" s="10" t="s">
        <v>5</v>
      </c>
      <c r="C5" s="77" t="s">
        <v>145</v>
      </c>
      <c r="D5" s="77" t="s">
        <v>146</v>
      </c>
      <c r="E5" s="77" t="s">
        <v>147</v>
      </c>
      <c r="F5" s="77" t="s">
        <v>148</v>
      </c>
    </row>
    <row r="6" spans="2:8" ht="12.95" customHeight="1" x14ac:dyDescent="0.2">
      <c r="B6" s="22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2.95" customHeight="1" x14ac:dyDescent="0.2">
      <c r="B7" s="22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2.95" customHeight="1" x14ac:dyDescent="0.2">
      <c r="B8" s="22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2.95" customHeight="1" x14ac:dyDescent="0.2">
      <c r="B9" s="22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2.95" customHeight="1" x14ac:dyDescent="0.2">
      <c r="B10" s="22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2.95" customHeight="1" x14ac:dyDescent="0.2">
      <c r="B11" s="22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2.95" customHeight="1" x14ac:dyDescent="0.2">
      <c r="B12" s="22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2.95" customHeight="1" x14ac:dyDescent="0.2">
      <c r="B13" s="22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2.95" customHeight="1" x14ac:dyDescent="0.2">
      <c r="B14" s="22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2.95" customHeight="1" x14ac:dyDescent="0.2">
      <c r="B15" s="22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2.95" customHeight="1" x14ac:dyDescent="0.2">
      <c r="B16" s="22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2.95" customHeight="1" x14ac:dyDescent="0.2">
      <c r="B17" s="59">
        <v>41974</v>
      </c>
      <c r="C17" s="49">
        <v>15127229</v>
      </c>
      <c r="D17" s="49">
        <v>12840970</v>
      </c>
      <c r="E17" s="49">
        <v>8313079111</v>
      </c>
      <c r="F17" s="49">
        <v>2546865094</v>
      </c>
      <c r="G17" s="7"/>
      <c r="H17" s="7"/>
    </row>
    <row r="18" spans="2:8" s="2" customFormat="1" ht="12.95" customHeight="1" x14ac:dyDescent="0.2">
      <c r="B18" s="22">
        <v>42005</v>
      </c>
      <c r="C18" s="7">
        <v>13083428</v>
      </c>
      <c r="D18" s="118">
        <v>10950170</v>
      </c>
      <c r="E18" s="118">
        <v>7064994843</v>
      </c>
      <c r="F18" s="7">
        <v>1929030428</v>
      </c>
      <c r="G18" s="7"/>
      <c r="H18" s="7"/>
    </row>
    <row r="19" spans="2:8" s="2" customFormat="1" ht="12.95" customHeight="1" x14ac:dyDescent="0.2">
      <c r="B19" s="22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2.95" customHeight="1" x14ac:dyDescent="0.2">
      <c r="B20" s="22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2.95" customHeight="1" x14ac:dyDescent="0.2">
      <c r="B21" s="22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2.95" customHeight="1" x14ac:dyDescent="0.2">
      <c r="B22" s="22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2.95" customHeight="1" x14ac:dyDescent="0.2">
      <c r="B23" s="22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2.95" customHeight="1" x14ac:dyDescent="0.2">
      <c r="B24" s="22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2.95" customHeight="1" x14ac:dyDescent="0.2">
      <c r="B25" s="22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2.95" customHeight="1" x14ac:dyDescent="0.2">
      <c r="B26" s="22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2.95" customHeight="1" x14ac:dyDescent="0.2">
      <c r="B27" s="22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2.95" customHeight="1" x14ac:dyDescent="0.2">
      <c r="B28" s="22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2.95" customHeight="1" x14ac:dyDescent="0.2">
      <c r="B29" s="59">
        <v>42339</v>
      </c>
      <c r="C29" s="48">
        <v>16552010</v>
      </c>
      <c r="D29" s="48">
        <v>12478140</v>
      </c>
      <c r="E29" s="48">
        <v>8921936214</v>
      </c>
      <c r="F29" s="48">
        <v>2423770136</v>
      </c>
      <c r="G29" s="7"/>
      <c r="H29" s="7"/>
    </row>
    <row r="30" spans="2:8" ht="12.95" customHeight="1" x14ac:dyDescent="0.2">
      <c r="B30" s="22">
        <v>42370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2.95" customHeight="1" x14ac:dyDescent="0.2">
      <c r="B31" s="22">
        <v>42401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2.95" customHeight="1" x14ac:dyDescent="0.2">
      <c r="B32" s="22">
        <v>42430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2.95" customHeight="1" x14ac:dyDescent="0.2">
      <c r="B33" s="22">
        <v>42461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2.95" customHeight="1" x14ac:dyDescent="0.2">
      <c r="B34" s="22">
        <v>42491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2.95" customHeight="1" x14ac:dyDescent="0.2">
      <c r="B35" s="22">
        <v>42522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2.95" customHeight="1" x14ac:dyDescent="0.2">
      <c r="B36" s="22">
        <v>42552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2.95" customHeight="1" x14ac:dyDescent="0.2">
      <c r="B37" s="22">
        <v>42583</v>
      </c>
      <c r="C37" s="7">
        <v>15897382</v>
      </c>
      <c r="D37" s="90">
        <v>13325353</v>
      </c>
      <c r="E37" s="7">
        <v>8753008570</v>
      </c>
      <c r="F37" s="90">
        <v>2499535388</v>
      </c>
    </row>
    <row r="38" spans="2:7" ht="12.95" customHeight="1" x14ac:dyDescent="0.2">
      <c r="B38" s="22">
        <v>42614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2.95" customHeight="1" x14ac:dyDescent="0.2">
      <c r="B39" s="22">
        <v>42644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2.95" customHeight="1" x14ac:dyDescent="0.2">
      <c r="B40" s="22">
        <v>42675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2.95" customHeight="1" x14ac:dyDescent="0.2">
      <c r="B41" s="59">
        <v>42705</v>
      </c>
      <c r="C41" s="48">
        <v>17321138</v>
      </c>
      <c r="D41" s="48">
        <v>14366079</v>
      </c>
      <c r="E41" s="48">
        <v>9332637687</v>
      </c>
      <c r="F41" s="48">
        <v>2726346925</v>
      </c>
    </row>
    <row r="42" spans="2:7" ht="12.95" customHeight="1" x14ac:dyDescent="0.2">
      <c r="B42" s="22">
        <v>42736</v>
      </c>
      <c r="C42" s="7">
        <v>14510494</v>
      </c>
      <c r="D42" s="7">
        <v>12521160</v>
      </c>
      <c r="E42" s="7">
        <v>7591025836</v>
      </c>
      <c r="F42" s="7">
        <v>2190190557</v>
      </c>
      <c r="G42" s="7"/>
    </row>
    <row r="43" spans="2:7" ht="12.95" customHeight="1" x14ac:dyDescent="0.2">
      <c r="B43" s="22">
        <v>42767</v>
      </c>
      <c r="C43" s="7">
        <v>14909855</v>
      </c>
      <c r="D43" s="7">
        <v>12223013</v>
      </c>
      <c r="E43" s="7">
        <v>7792091469</v>
      </c>
      <c r="F43" s="7">
        <v>2102919551</v>
      </c>
    </row>
    <row r="44" spans="2:7" ht="12.95" customHeight="1" x14ac:dyDescent="0.2">
      <c r="B44" s="22">
        <v>42795</v>
      </c>
      <c r="C44" s="7">
        <v>17071755</v>
      </c>
      <c r="D44" s="7">
        <v>14139523</v>
      </c>
      <c r="E44" s="7">
        <v>8848645928</v>
      </c>
      <c r="F44" s="7">
        <v>2470655643</v>
      </c>
    </row>
    <row r="45" spans="2:7" ht="12.95" customHeight="1" x14ac:dyDescent="0.2">
      <c r="B45" s="22">
        <v>42826</v>
      </c>
      <c r="C45" s="7">
        <v>16251436</v>
      </c>
      <c r="D45" s="7">
        <v>13737657</v>
      </c>
      <c r="E45" s="7">
        <v>8654763470</v>
      </c>
      <c r="F45" s="7">
        <v>2490413036</v>
      </c>
      <c r="G45" s="7"/>
    </row>
    <row r="46" spans="2:7" ht="12.95" customHeight="1" x14ac:dyDescent="0.2">
      <c r="B46" s="22">
        <v>42856</v>
      </c>
      <c r="C46" s="7">
        <v>17333675</v>
      </c>
      <c r="D46" s="7">
        <v>14778088</v>
      </c>
      <c r="E46" s="7">
        <v>9126642889</v>
      </c>
      <c r="F46" s="7">
        <v>2647280887</v>
      </c>
    </row>
    <row r="47" spans="2:7" ht="12.95" customHeight="1" x14ac:dyDescent="0.2">
      <c r="B47" s="22">
        <v>42887</v>
      </c>
      <c r="C47" s="7">
        <v>16957850</v>
      </c>
      <c r="D47" s="7">
        <v>15005070</v>
      </c>
      <c r="E47" s="7">
        <v>9071446663</v>
      </c>
      <c r="F47" s="7">
        <v>2734513423</v>
      </c>
    </row>
    <row r="48" spans="2:7" ht="12.95" customHeight="1" x14ac:dyDescent="0.2">
      <c r="B48" s="22">
        <v>42917</v>
      </c>
      <c r="C48" s="7">
        <v>16943782</v>
      </c>
      <c r="D48" s="7">
        <v>15184295</v>
      </c>
      <c r="E48" s="7">
        <v>9341412109</v>
      </c>
      <c r="F48" s="7">
        <v>2789614122</v>
      </c>
    </row>
    <row r="49" spans="1:8" ht="12.95" customHeight="1" x14ac:dyDescent="0.2">
      <c r="A49" s="47"/>
      <c r="B49" s="59">
        <v>42948</v>
      </c>
      <c r="C49" s="7">
        <v>16387124</v>
      </c>
      <c r="D49" s="7">
        <v>15176690</v>
      </c>
      <c r="E49" s="7">
        <v>9092498823</v>
      </c>
      <c r="F49" s="7">
        <v>2803821568</v>
      </c>
    </row>
    <row r="50" spans="1:8" ht="12.95" customHeight="1" x14ac:dyDescent="0.2">
      <c r="B50" s="22">
        <v>42979</v>
      </c>
      <c r="C50" s="7">
        <v>16215612</v>
      </c>
      <c r="D50" s="7">
        <v>15206792</v>
      </c>
      <c r="E50" s="7">
        <v>8934029593</v>
      </c>
      <c r="F50" s="7">
        <v>2794823429</v>
      </c>
    </row>
    <row r="51" spans="1:8" ht="12.95" customHeight="1" x14ac:dyDescent="0.2">
      <c r="B51" s="22">
        <v>43009</v>
      </c>
      <c r="C51" s="90">
        <v>16910242</v>
      </c>
      <c r="D51" s="90">
        <v>15785592</v>
      </c>
      <c r="E51" s="90">
        <v>9146073082</v>
      </c>
      <c r="F51" s="7">
        <v>2863098138</v>
      </c>
    </row>
    <row r="52" spans="1:8" ht="12.95" customHeight="1" x14ac:dyDescent="0.2">
      <c r="B52" s="22">
        <v>43040</v>
      </c>
      <c r="C52" s="7">
        <v>16047262</v>
      </c>
      <c r="D52" s="7">
        <v>15098280</v>
      </c>
      <c r="E52" s="7">
        <v>8773453563</v>
      </c>
      <c r="F52" s="7">
        <v>2761213299</v>
      </c>
    </row>
    <row r="53" spans="1:8" ht="12.95" customHeight="1" x14ac:dyDescent="0.2">
      <c r="B53" s="158">
        <v>43070</v>
      </c>
      <c r="C53" s="48">
        <v>17303825</v>
      </c>
      <c r="D53" s="48">
        <v>16610351</v>
      </c>
      <c r="E53" s="48">
        <v>9531190603</v>
      </c>
      <c r="F53" s="48">
        <v>3152876747</v>
      </c>
      <c r="G53" s="7"/>
    </row>
    <row r="54" spans="1:8" ht="12.95" customHeight="1" x14ac:dyDescent="0.2">
      <c r="B54" s="22">
        <v>43101</v>
      </c>
      <c r="C54" s="7">
        <v>15269787</v>
      </c>
      <c r="D54" s="7">
        <v>14746494</v>
      </c>
      <c r="E54" s="7">
        <v>8168175334</v>
      </c>
      <c r="F54" s="7">
        <v>2542574875</v>
      </c>
      <c r="G54" s="7"/>
      <c r="H54" s="7"/>
    </row>
    <row r="55" spans="1:8" ht="12.95" customHeight="1" x14ac:dyDescent="0.2">
      <c r="B55" s="22">
        <v>43132</v>
      </c>
      <c r="C55" s="7">
        <v>14434439</v>
      </c>
      <c r="D55" s="7">
        <v>14085063</v>
      </c>
      <c r="E55" s="7">
        <v>7725941801</v>
      </c>
      <c r="F55" s="7">
        <v>2391117281</v>
      </c>
    </row>
    <row r="56" spans="1:8" ht="12.95" customHeight="1" x14ac:dyDescent="0.2">
      <c r="B56" s="22">
        <v>43160</v>
      </c>
      <c r="C56" s="7">
        <v>16943502</v>
      </c>
      <c r="D56" s="7">
        <v>16725405</v>
      </c>
      <c r="E56" s="7">
        <v>9086640838</v>
      </c>
      <c r="F56" s="7">
        <v>2914332631</v>
      </c>
    </row>
    <row r="57" spans="1:8" ht="12.95" customHeight="1" x14ac:dyDescent="0.2">
      <c r="B57" s="22">
        <v>43191</v>
      </c>
      <c r="C57" s="7">
        <v>16541957</v>
      </c>
      <c r="D57" s="7">
        <v>16328756</v>
      </c>
      <c r="E57" s="7">
        <v>9115284060</v>
      </c>
      <c r="F57" s="7">
        <v>2966306244</v>
      </c>
      <c r="G57" s="7"/>
      <c r="H57" s="7"/>
    </row>
    <row r="58" spans="1:8" ht="12.95" customHeight="1" x14ac:dyDescent="0.2">
      <c r="B58" s="22">
        <v>43221</v>
      </c>
      <c r="C58" s="7">
        <v>17527795</v>
      </c>
      <c r="D58" s="7">
        <v>17391572</v>
      </c>
      <c r="E58" s="7">
        <v>9527954881</v>
      </c>
      <c r="F58" s="7">
        <v>3185636011</v>
      </c>
      <c r="G58" s="80"/>
      <c r="H58" s="80"/>
    </row>
    <row r="59" spans="1:8" ht="12.95" customHeight="1" x14ac:dyDescent="0.2">
      <c r="B59" s="22">
        <v>43252</v>
      </c>
      <c r="C59" s="7">
        <v>16779347</v>
      </c>
      <c r="D59" s="7">
        <v>17407769</v>
      </c>
      <c r="E59" s="7">
        <v>9280524587</v>
      </c>
      <c r="F59" s="7">
        <v>3314142126</v>
      </c>
      <c r="G59" s="38"/>
    </row>
    <row r="60" spans="1:8" ht="12.95" customHeight="1" x14ac:dyDescent="0.2">
      <c r="B60" s="22">
        <v>43282</v>
      </c>
      <c r="C60" s="7">
        <v>17169773</v>
      </c>
      <c r="D60" s="7">
        <v>17994677</v>
      </c>
      <c r="E60" s="7">
        <v>9696345600</v>
      </c>
      <c r="F60" s="7">
        <v>3488598427</v>
      </c>
    </row>
    <row r="61" spans="1:8" ht="12.95" customHeight="1" x14ac:dyDescent="0.2">
      <c r="B61" s="59">
        <v>43313</v>
      </c>
      <c r="C61" s="7">
        <v>16833937</v>
      </c>
      <c r="D61" s="7">
        <v>18201176</v>
      </c>
      <c r="E61" s="7">
        <v>9614295639</v>
      </c>
      <c r="F61" s="7">
        <v>3543480093</v>
      </c>
    </row>
    <row r="62" spans="1:8" ht="12.95" customHeight="1" x14ac:dyDescent="0.2">
      <c r="B62" s="22">
        <v>43344</v>
      </c>
      <c r="C62" s="7">
        <v>17004701</v>
      </c>
      <c r="D62" s="7">
        <v>17757090</v>
      </c>
      <c r="E62" s="7">
        <v>9431237907</v>
      </c>
      <c r="F62" s="7">
        <v>3404262357</v>
      </c>
    </row>
    <row r="63" spans="1:8" ht="12.95" customHeight="1" x14ac:dyDescent="0.2">
      <c r="B63" s="22">
        <v>43374</v>
      </c>
      <c r="C63" s="7">
        <v>17727154</v>
      </c>
      <c r="D63" s="7">
        <v>18440881</v>
      </c>
      <c r="E63" s="7">
        <v>9805876605</v>
      </c>
      <c r="F63" s="7">
        <v>3535796062</v>
      </c>
    </row>
    <row r="64" spans="1:8" ht="12.95" customHeight="1" x14ac:dyDescent="0.2">
      <c r="B64" s="22">
        <v>43405</v>
      </c>
      <c r="C64" s="7">
        <v>16951297</v>
      </c>
      <c r="D64" s="7">
        <v>17767815</v>
      </c>
      <c r="E64" s="7">
        <v>9454012098</v>
      </c>
      <c r="F64" s="7">
        <v>3420077230</v>
      </c>
    </row>
    <row r="65" spans="2:8" ht="12.95" customHeight="1" x14ac:dyDescent="0.2">
      <c r="B65" s="160">
        <v>43435</v>
      </c>
      <c r="C65" s="162">
        <v>18034852</v>
      </c>
      <c r="D65" s="162">
        <v>18762135</v>
      </c>
      <c r="E65" s="162">
        <v>10187270578</v>
      </c>
      <c r="F65" s="162">
        <v>3533090860</v>
      </c>
    </row>
    <row r="66" spans="2:8" ht="12.95" customHeight="1" x14ac:dyDescent="0.2">
      <c r="C66" s="42"/>
      <c r="D66" s="42"/>
      <c r="E66" s="42"/>
      <c r="F66" s="42"/>
      <c r="G66" s="7"/>
      <c r="H66" s="7"/>
    </row>
    <row r="67" spans="2:8" ht="12.95" customHeight="1" x14ac:dyDescent="0.2">
      <c r="C67" s="108"/>
      <c r="D67" s="108"/>
      <c r="E67" s="108"/>
      <c r="F67" s="108"/>
    </row>
    <row r="68" spans="2:8" ht="12.95" customHeight="1" x14ac:dyDescent="0.2">
      <c r="B68" t="s">
        <v>163</v>
      </c>
      <c r="G68" s="7"/>
    </row>
    <row r="69" spans="2:8" ht="12.95" customHeight="1" x14ac:dyDescent="0.2">
      <c r="B69" t="s">
        <v>6</v>
      </c>
      <c r="C69" s="7"/>
      <c r="D69" s="7"/>
      <c r="E69" s="7"/>
      <c r="F69" s="7"/>
      <c r="G69" s="7"/>
      <c r="H69" s="7"/>
    </row>
    <row r="71" spans="2:8" ht="12.95" customHeight="1" x14ac:dyDescent="0.2">
      <c r="G71" s="76"/>
      <c r="H71" s="76"/>
    </row>
  </sheetData>
  <pageMargins left="0.25" right="0.25" top="0.75" bottom="0.75" header="0.3" footer="0.3"/>
  <pageSetup paperSize="9" scale="65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5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9" ht="15.75" x14ac:dyDescent="0.25">
      <c r="B2" s="1" t="s">
        <v>253</v>
      </c>
    </row>
    <row r="5" spans="2:9" ht="22.5" x14ac:dyDescent="0.2">
      <c r="B5" s="127" t="s">
        <v>5</v>
      </c>
      <c r="C5" s="127" t="s">
        <v>50</v>
      </c>
      <c r="D5" s="127" t="s">
        <v>51</v>
      </c>
      <c r="E5" s="127" t="s">
        <v>52</v>
      </c>
      <c r="F5" s="127" t="s">
        <v>4</v>
      </c>
    </row>
    <row r="6" spans="2:9" ht="12.95" customHeight="1" x14ac:dyDescent="0.2">
      <c r="B6" s="22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2.95" customHeight="1" x14ac:dyDescent="0.2">
      <c r="B7" s="22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2.95" customHeight="1" x14ac:dyDescent="0.2">
      <c r="B8" s="22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2.95" customHeight="1" x14ac:dyDescent="0.2">
      <c r="B9" s="22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2.95" customHeight="1" x14ac:dyDescent="0.2">
      <c r="B10" s="22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2.95" customHeight="1" x14ac:dyDescent="0.2">
      <c r="B11" s="22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2.95" customHeight="1" x14ac:dyDescent="0.2">
      <c r="B12" s="22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2.95" customHeight="1" x14ac:dyDescent="0.2">
      <c r="B13" s="22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2.95" customHeight="1" x14ac:dyDescent="0.2">
      <c r="B14" s="22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2.95" customHeight="1" x14ac:dyDescent="0.2">
      <c r="B15" s="22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2.95" customHeight="1" x14ac:dyDescent="0.2">
      <c r="B16" s="22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2.95" customHeight="1" x14ac:dyDescent="0.2">
      <c r="B17" s="59">
        <v>41974</v>
      </c>
      <c r="C17" s="49">
        <v>19073897</v>
      </c>
      <c r="D17" s="49">
        <v>8645332</v>
      </c>
      <c r="E17" s="49">
        <v>248970</v>
      </c>
      <c r="F17" s="49">
        <v>27968199</v>
      </c>
      <c r="I17" s="7"/>
    </row>
    <row r="18" spans="2:9" s="2" customFormat="1" ht="12.95" customHeight="1" x14ac:dyDescent="0.2">
      <c r="B18" s="22">
        <v>42005</v>
      </c>
      <c r="C18" s="7">
        <v>16033872</v>
      </c>
      <c r="D18" s="118">
        <v>7760139</v>
      </c>
      <c r="E18" s="118">
        <v>239587</v>
      </c>
      <c r="F18" s="7">
        <v>24033598</v>
      </c>
    </row>
    <row r="19" spans="2:9" s="2" customFormat="1" ht="12.95" customHeight="1" x14ac:dyDescent="0.2">
      <c r="B19" s="22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2.95" customHeight="1" x14ac:dyDescent="0.2">
      <c r="B20" s="22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2.95" customHeight="1" x14ac:dyDescent="0.2">
      <c r="B21" s="22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2.95" customHeight="1" x14ac:dyDescent="0.2">
      <c r="B22" s="22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2.95" customHeight="1" x14ac:dyDescent="0.2">
      <c r="B23" s="22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2.95" customHeight="1" x14ac:dyDescent="0.2">
      <c r="B24" s="22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2.95" customHeight="1" x14ac:dyDescent="0.2">
      <c r="B25" s="22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2.95" customHeight="1" x14ac:dyDescent="0.2">
      <c r="B26" s="22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2.95" customHeight="1" x14ac:dyDescent="0.2">
      <c r="B27" s="22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2.95" customHeight="1" x14ac:dyDescent="0.2">
      <c r="B28" s="22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2.95" customHeight="1" x14ac:dyDescent="0.2">
      <c r="B29" s="59">
        <v>42339</v>
      </c>
      <c r="C29" s="48">
        <v>19702648</v>
      </c>
      <c r="D29" s="48">
        <v>9057084</v>
      </c>
      <c r="E29" s="48">
        <v>270418</v>
      </c>
      <c r="F29" s="48">
        <v>29030150</v>
      </c>
    </row>
    <row r="30" spans="2:9" ht="12.95" customHeight="1" x14ac:dyDescent="0.2">
      <c r="B30" s="22">
        <v>42370</v>
      </c>
      <c r="C30" s="7">
        <v>17398064</v>
      </c>
      <c r="D30" s="7">
        <v>7705887</v>
      </c>
      <c r="E30" s="7">
        <v>250979</v>
      </c>
      <c r="F30" s="48">
        <f>SUM(C30:E30)</f>
        <v>25354930</v>
      </c>
    </row>
    <row r="31" spans="2:9" ht="12.95" customHeight="1" x14ac:dyDescent="0.2">
      <c r="B31" s="22">
        <v>42401</v>
      </c>
      <c r="C31" s="90">
        <v>17577786</v>
      </c>
      <c r="D31" s="90">
        <v>8146928</v>
      </c>
      <c r="E31" s="90">
        <v>259555</v>
      </c>
      <c r="F31" s="48">
        <f t="shared" ref="F31:F40" si="0">SUM(C31:E31)</f>
        <v>25984269</v>
      </c>
    </row>
    <row r="32" spans="2:9" ht="12.95" customHeight="1" x14ac:dyDescent="0.2">
      <c r="B32" s="22">
        <v>42430</v>
      </c>
      <c r="C32" s="7">
        <v>18875299</v>
      </c>
      <c r="D32" s="7">
        <v>8593920</v>
      </c>
      <c r="E32" s="7">
        <v>272696</v>
      </c>
      <c r="F32" s="48">
        <f t="shared" si="0"/>
        <v>27741915</v>
      </c>
    </row>
    <row r="33" spans="2:6" ht="12.95" customHeight="1" x14ac:dyDescent="0.2">
      <c r="B33" s="22">
        <v>42461</v>
      </c>
      <c r="C33" s="7">
        <v>19369964</v>
      </c>
      <c r="D33" s="7">
        <v>8804418</v>
      </c>
      <c r="E33" s="7">
        <v>277496</v>
      </c>
      <c r="F33" s="48">
        <f t="shared" si="0"/>
        <v>28451878</v>
      </c>
    </row>
    <row r="34" spans="2:6" ht="12.95" customHeight="1" x14ac:dyDescent="0.2">
      <c r="B34" s="22">
        <v>42491</v>
      </c>
      <c r="C34" s="7">
        <v>20037862</v>
      </c>
      <c r="D34" s="7">
        <v>8919523</v>
      </c>
      <c r="E34" s="7">
        <v>278601</v>
      </c>
      <c r="F34" s="48">
        <f t="shared" si="0"/>
        <v>29235986</v>
      </c>
    </row>
    <row r="35" spans="2:6" ht="12.95" customHeight="1" x14ac:dyDescent="0.2">
      <c r="B35" s="22">
        <v>42522</v>
      </c>
      <c r="C35" s="7">
        <v>20150390</v>
      </c>
      <c r="D35" s="7">
        <v>8741649</v>
      </c>
      <c r="E35" s="7">
        <v>277426</v>
      </c>
      <c r="F35" s="48">
        <f t="shared" si="0"/>
        <v>29169465</v>
      </c>
    </row>
    <row r="36" spans="2:6" ht="12.95" customHeight="1" x14ac:dyDescent="0.2">
      <c r="B36" s="22">
        <v>42552</v>
      </c>
      <c r="C36" s="7">
        <v>20870879</v>
      </c>
      <c r="D36" s="7">
        <v>8683541</v>
      </c>
      <c r="E36" s="7">
        <v>283583</v>
      </c>
      <c r="F36" s="48">
        <f t="shared" si="0"/>
        <v>29838003</v>
      </c>
    </row>
    <row r="37" spans="2:6" ht="12.95" customHeight="1" x14ac:dyDescent="0.2">
      <c r="B37" s="22">
        <v>42583</v>
      </c>
      <c r="C37" s="7">
        <v>20259924</v>
      </c>
      <c r="D37" s="7">
        <v>8691419</v>
      </c>
      <c r="E37" s="7">
        <v>271392</v>
      </c>
      <c r="F37" s="48">
        <f t="shared" si="0"/>
        <v>29222735</v>
      </c>
    </row>
    <row r="38" spans="2:6" ht="12.95" customHeight="1" x14ac:dyDescent="0.2">
      <c r="B38" s="22">
        <v>42614</v>
      </c>
      <c r="C38" s="7">
        <v>20465635</v>
      </c>
      <c r="D38" s="7">
        <v>8807988</v>
      </c>
      <c r="E38" s="7">
        <v>288102</v>
      </c>
      <c r="F38" s="48">
        <f t="shared" si="0"/>
        <v>29561725</v>
      </c>
    </row>
    <row r="39" spans="2:6" ht="12.95" customHeight="1" x14ac:dyDescent="0.2">
      <c r="B39" s="22">
        <v>42644</v>
      </c>
      <c r="C39" s="7">
        <v>20920878</v>
      </c>
      <c r="D39" s="7">
        <v>8907964</v>
      </c>
      <c r="E39" s="7">
        <v>295858</v>
      </c>
      <c r="F39" s="48">
        <f t="shared" si="0"/>
        <v>30124700</v>
      </c>
    </row>
    <row r="40" spans="2:6" ht="12.95" customHeight="1" x14ac:dyDescent="0.2">
      <c r="B40" s="22">
        <v>42675</v>
      </c>
      <c r="C40" s="7">
        <v>19849686</v>
      </c>
      <c r="D40" s="7">
        <v>8457454</v>
      </c>
      <c r="E40" s="7">
        <v>283318</v>
      </c>
      <c r="F40" s="48">
        <f t="shared" si="0"/>
        <v>28590458</v>
      </c>
    </row>
    <row r="41" spans="2:6" ht="12.95" customHeight="1" x14ac:dyDescent="0.2">
      <c r="B41" s="59">
        <v>42705</v>
      </c>
      <c r="C41" s="48">
        <v>22297704</v>
      </c>
      <c r="D41" s="48">
        <v>9100521</v>
      </c>
      <c r="E41" s="48">
        <v>288992</v>
      </c>
      <c r="F41" s="48">
        <f>SUM(C41:E41)</f>
        <v>31687217</v>
      </c>
    </row>
    <row r="42" spans="2:6" ht="12.95" customHeight="1" x14ac:dyDescent="0.2">
      <c r="B42" s="22">
        <v>42736</v>
      </c>
      <c r="C42" s="7">
        <v>19049740</v>
      </c>
      <c r="D42" s="7">
        <v>7716439</v>
      </c>
      <c r="E42" s="7">
        <v>265475</v>
      </c>
      <c r="F42" s="48">
        <f t="shared" ref="F42:F65" si="1">SUM(C42:E42)</f>
        <v>27031654</v>
      </c>
    </row>
    <row r="43" spans="2:6" ht="12.95" customHeight="1" x14ac:dyDescent="0.2">
      <c r="B43" s="22">
        <v>42767</v>
      </c>
      <c r="C43" s="90">
        <v>18785910</v>
      </c>
      <c r="D43" s="90">
        <v>8081647</v>
      </c>
      <c r="E43" s="90">
        <v>265311</v>
      </c>
      <c r="F43" s="48">
        <f t="shared" si="1"/>
        <v>27132868</v>
      </c>
    </row>
    <row r="44" spans="2:6" ht="12.95" customHeight="1" x14ac:dyDescent="0.2">
      <c r="B44" s="22">
        <v>42795</v>
      </c>
      <c r="C44" s="7">
        <v>21801248</v>
      </c>
      <c r="D44" s="7">
        <v>9107151</v>
      </c>
      <c r="E44" s="7">
        <v>302879</v>
      </c>
      <c r="F44" s="48">
        <f t="shared" si="1"/>
        <v>31211278</v>
      </c>
    </row>
    <row r="45" spans="2:6" ht="12.95" customHeight="1" x14ac:dyDescent="0.2">
      <c r="B45" s="22">
        <v>42826</v>
      </c>
      <c r="C45" s="7">
        <v>21129812</v>
      </c>
      <c r="D45" s="7">
        <v>8571202</v>
      </c>
      <c r="E45" s="7">
        <v>288079</v>
      </c>
      <c r="F45" s="48">
        <f t="shared" si="1"/>
        <v>29989093</v>
      </c>
    </row>
    <row r="46" spans="2:6" ht="12.95" customHeight="1" x14ac:dyDescent="0.2">
      <c r="B46" s="22">
        <v>42856</v>
      </c>
      <c r="C46" s="7">
        <v>22511452</v>
      </c>
      <c r="D46" s="7">
        <v>9294160</v>
      </c>
      <c r="E46" s="7">
        <v>306151</v>
      </c>
      <c r="F46" s="48">
        <f t="shared" si="1"/>
        <v>32111763</v>
      </c>
    </row>
    <row r="47" spans="2:6" ht="12.95" customHeight="1" x14ac:dyDescent="0.2">
      <c r="B47" s="22">
        <v>42887</v>
      </c>
      <c r="C47" s="7">
        <v>22715590</v>
      </c>
      <c r="D47" s="7">
        <v>8951156</v>
      </c>
      <c r="E47" s="7">
        <v>296174</v>
      </c>
      <c r="F47" s="48">
        <f t="shared" si="1"/>
        <v>31962920</v>
      </c>
    </row>
    <row r="48" spans="2:6" ht="12.95" customHeight="1" x14ac:dyDescent="0.2">
      <c r="B48" s="22">
        <v>42917</v>
      </c>
      <c r="C48" s="7">
        <v>22914007</v>
      </c>
      <c r="D48" s="7">
        <v>8905597</v>
      </c>
      <c r="E48" s="7">
        <v>308473</v>
      </c>
      <c r="F48" s="48">
        <f t="shared" si="1"/>
        <v>32128077</v>
      </c>
    </row>
    <row r="49" spans="2:6" ht="12.95" customHeight="1" x14ac:dyDescent="0.2">
      <c r="B49" s="22">
        <v>42948</v>
      </c>
      <c r="C49" s="7">
        <v>22481726</v>
      </c>
      <c r="D49" s="7">
        <v>8794295</v>
      </c>
      <c r="E49" s="7">
        <v>287793</v>
      </c>
      <c r="F49" s="48">
        <f t="shared" si="1"/>
        <v>31563814</v>
      </c>
    </row>
    <row r="50" spans="2:6" ht="12.95" customHeight="1" x14ac:dyDescent="0.2">
      <c r="B50" s="59">
        <v>42979</v>
      </c>
      <c r="C50" s="90">
        <v>22509349</v>
      </c>
      <c r="D50" s="90">
        <v>8620457</v>
      </c>
      <c r="E50" s="90">
        <v>292598</v>
      </c>
      <c r="F50" s="48">
        <f t="shared" si="1"/>
        <v>31422404</v>
      </c>
    </row>
    <row r="51" spans="2:6" ht="12.95" customHeight="1" x14ac:dyDescent="0.2">
      <c r="B51" s="22">
        <v>43009</v>
      </c>
      <c r="C51" s="7">
        <v>23273782</v>
      </c>
      <c r="D51" s="7">
        <v>9107770</v>
      </c>
      <c r="E51" s="7">
        <v>314282</v>
      </c>
      <c r="F51" s="48">
        <f t="shared" si="1"/>
        <v>32695834</v>
      </c>
    </row>
    <row r="52" spans="2:6" ht="12.95" customHeight="1" x14ac:dyDescent="0.2">
      <c r="B52" s="22">
        <v>43040</v>
      </c>
      <c r="C52" s="7">
        <v>22326676</v>
      </c>
      <c r="D52" s="7">
        <v>8521273</v>
      </c>
      <c r="E52" s="7">
        <v>297593</v>
      </c>
      <c r="F52" s="48">
        <f t="shared" si="1"/>
        <v>31145542</v>
      </c>
    </row>
    <row r="53" spans="2:6" ht="12.95" customHeight="1" x14ac:dyDescent="0.2">
      <c r="B53" s="158">
        <v>43070</v>
      </c>
      <c r="C53" s="48">
        <v>24603928</v>
      </c>
      <c r="D53" s="48">
        <v>9011798</v>
      </c>
      <c r="E53" s="48">
        <v>298450</v>
      </c>
      <c r="F53" s="48">
        <f t="shared" si="1"/>
        <v>33914176</v>
      </c>
    </row>
    <row r="54" spans="2:6" ht="12.95" customHeight="1" x14ac:dyDescent="0.2">
      <c r="B54" s="22">
        <v>43101</v>
      </c>
      <c r="C54" s="7">
        <v>21396290</v>
      </c>
      <c r="D54" s="7">
        <v>8314259</v>
      </c>
      <c r="E54" s="7">
        <v>305732</v>
      </c>
      <c r="F54" s="48">
        <f t="shared" si="1"/>
        <v>30016281</v>
      </c>
    </row>
    <row r="55" spans="2:6" ht="12.95" customHeight="1" x14ac:dyDescent="0.2">
      <c r="B55" s="22">
        <v>43132</v>
      </c>
      <c r="C55" s="7">
        <v>20491901</v>
      </c>
      <c r="D55" s="7">
        <v>7749190</v>
      </c>
      <c r="E55" s="7">
        <v>278411</v>
      </c>
      <c r="F55" s="48">
        <f t="shared" si="1"/>
        <v>28519502</v>
      </c>
    </row>
    <row r="56" spans="2:6" ht="12.95" customHeight="1" x14ac:dyDescent="0.2">
      <c r="B56" s="22">
        <v>43160</v>
      </c>
      <c r="C56" s="7">
        <v>24296065</v>
      </c>
      <c r="D56" s="7">
        <v>9056018</v>
      </c>
      <c r="E56" s="7">
        <v>316824</v>
      </c>
      <c r="F56" s="48">
        <f t="shared" si="1"/>
        <v>33668907</v>
      </c>
    </row>
    <row r="57" spans="2:6" ht="12.95" customHeight="1" x14ac:dyDescent="0.2">
      <c r="B57" s="22">
        <v>43191</v>
      </c>
      <c r="C57" s="7">
        <v>23700086</v>
      </c>
      <c r="D57" s="7">
        <v>8856107</v>
      </c>
      <c r="E57" s="7">
        <v>314520</v>
      </c>
      <c r="F57" s="48">
        <f t="shared" si="1"/>
        <v>32870713</v>
      </c>
    </row>
    <row r="58" spans="2:6" ht="12.95" customHeight="1" x14ac:dyDescent="0.2">
      <c r="B58" s="22">
        <v>43221</v>
      </c>
      <c r="C58" s="7">
        <v>25302064</v>
      </c>
      <c r="D58" s="7">
        <v>9282489</v>
      </c>
      <c r="E58" s="7">
        <v>334814</v>
      </c>
      <c r="F58" s="48">
        <f t="shared" si="1"/>
        <v>34919367</v>
      </c>
    </row>
    <row r="59" spans="2:6" ht="12.95" customHeight="1" x14ac:dyDescent="0.2">
      <c r="B59" s="22">
        <v>43252</v>
      </c>
      <c r="C59" s="7">
        <v>24948705</v>
      </c>
      <c r="D59" s="7">
        <v>8910680</v>
      </c>
      <c r="E59" s="7">
        <v>327731</v>
      </c>
      <c r="F59" s="48">
        <f t="shared" si="1"/>
        <v>34187116</v>
      </c>
    </row>
    <row r="60" spans="2:6" ht="12.95" customHeight="1" x14ac:dyDescent="0.2">
      <c r="B60" s="22">
        <v>43282</v>
      </c>
      <c r="C60" s="7">
        <v>25594455</v>
      </c>
      <c r="D60" s="7">
        <v>9224908</v>
      </c>
      <c r="E60" s="7">
        <v>345087</v>
      </c>
      <c r="F60" s="48">
        <f t="shared" si="1"/>
        <v>35164450</v>
      </c>
    </row>
    <row r="61" spans="2:6" ht="12.95" customHeight="1" x14ac:dyDescent="0.2">
      <c r="B61" s="59">
        <v>43313</v>
      </c>
      <c r="C61" s="7">
        <v>25571707</v>
      </c>
      <c r="D61" s="7">
        <v>9136840</v>
      </c>
      <c r="E61" s="7">
        <v>326566</v>
      </c>
      <c r="F61" s="48">
        <f t="shared" si="1"/>
        <v>35035113</v>
      </c>
    </row>
    <row r="62" spans="2:6" ht="12.95" customHeight="1" x14ac:dyDescent="0.2">
      <c r="B62" s="22">
        <v>43344</v>
      </c>
      <c r="C62" s="7">
        <v>25329990</v>
      </c>
      <c r="D62" s="7">
        <v>9093823</v>
      </c>
      <c r="E62" s="7">
        <v>337978</v>
      </c>
      <c r="F62" s="48">
        <f t="shared" si="1"/>
        <v>34761791</v>
      </c>
    </row>
    <row r="63" spans="2:6" ht="12.95" customHeight="1" x14ac:dyDescent="0.2">
      <c r="B63" s="22">
        <v>43374</v>
      </c>
      <c r="C63" s="7">
        <v>26139693</v>
      </c>
      <c r="D63" s="7">
        <v>9657377</v>
      </c>
      <c r="E63" s="7">
        <v>370965</v>
      </c>
      <c r="F63" s="48">
        <f t="shared" si="1"/>
        <v>36168035</v>
      </c>
    </row>
    <row r="64" spans="2:6" ht="12.95" customHeight="1" x14ac:dyDescent="0.2">
      <c r="B64" s="22">
        <v>43405</v>
      </c>
      <c r="C64" s="7">
        <v>25358722</v>
      </c>
      <c r="D64" s="7">
        <v>9011008</v>
      </c>
      <c r="E64" s="7">
        <v>349382</v>
      </c>
      <c r="F64" s="48">
        <f t="shared" si="1"/>
        <v>34719112</v>
      </c>
    </row>
    <row r="65" spans="2:6" ht="12.95" customHeight="1" x14ac:dyDescent="0.2">
      <c r="B65" s="152">
        <v>43435</v>
      </c>
      <c r="C65" s="34">
        <v>27366263</v>
      </c>
      <c r="D65" s="34">
        <v>9079602</v>
      </c>
      <c r="E65" s="34">
        <v>351122</v>
      </c>
      <c r="F65" s="34">
        <f t="shared" si="1"/>
        <v>36796987</v>
      </c>
    </row>
    <row r="66" spans="2:6" ht="12.95" customHeight="1" x14ac:dyDescent="0.2">
      <c r="C66" s="42"/>
      <c r="D66" s="42"/>
      <c r="E66" s="42"/>
      <c r="F66" s="42"/>
    </row>
    <row r="67" spans="2:6" ht="12.95" customHeight="1" x14ac:dyDescent="0.2">
      <c r="C67" s="76"/>
      <c r="D67" s="76"/>
      <c r="E67" s="76"/>
      <c r="F67" s="108"/>
    </row>
    <row r="68" spans="2:6" ht="12.95" customHeight="1" x14ac:dyDescent="0.2">
      <c r="B68" t="s">
        <v>162</v>
      </c>
    </row>
    <row r="69" spans="2:6" ht="12.95" customHeight="1" x14ac:dyDescent="0.2">
      <c r="B69" t="s">
        <v>6</v>
      </c>
    </row>
    <row r="71" spans="2:6" ht="12.95" customHeight="1" x14ac:dyDescent="0.2">
      <c r="C71" s="7"/>
      <c r="D71" s="7"/>
      <c r="E71" s="7"/>
      <c r="F71" s="7"/>
    </row>
    <row r="72" spans="2:6" ht="12.95" customHeight="1" x14ac:dyDescent="0.2">
      <c r="C72" s="76"/>
      <c r="D72" s="76"/>
      <c r="E72" s="76"/>
    </row>
    <row r="75" spans="2:6" ht="12.95" customHeight="1" x14ac:dyDescent="0.2">
      <c r="C75" s="76"/>
      <c r="D75" s="76"/>
    </row>
  </sheetData>
  <pageMargins left="0.25" right="0.25" top="0.75" bottom="0.75" header="0.3" footer="0.3"/>
  <pageSetup paperSize="9" scale="72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3"/>
  <sheetViews>
    <sheetView showGridLines="0" topLeftCell="A43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6" ht="15.75" x14ac:dyDescent="0.25">
      <c r="B2" s="1" t="s">
        <v>257</v>
      </c>
    </row>
    <row r="5" spans="2:6" ht="22.5" x14ac:dyDescent="0.2">
      <c r="B5" s="10" t="s">
        <v>5</v>
      </c>
      <c r="C5" s="127" t="s">
        <v>50</v>
      </c>
      <c r="D5" s="127" t="s">
        <v>51</v>
      </c>
      <c r="E5" s="127" t="s">
        <v>52</v>
      </c>
      <c r="F5" s="127" t="s">
        <v>4</v>
      </c>
    </row>
    <row r="6" spans="2:6" ht="12.95" customHeight="1" x14ac:dyDescent="0.2">
      <c r="B6" s="22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2.95" customHeight="1" x14ac:dyDescent="0.2">
      <c r="B7" s="22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2.95" customHeight="1" x14ac:dyDescent="0.2">
      <c r="B8" s="22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2.95" customHeight="1" x14ac:dyDescent="0.2">
      <c r="B9" s="22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2.95" customHeight="1" x14ac:dyDescent="0.2">
      <c r="B10" s="22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2.95" customHeight="1" x14ac:dyDescent="0.2">
      <c r="B11" s="22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2.95" customHeight="1" x14ac:dyDescent="0.2">
      <c r="B12" s="22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2.95" customHeight="1" x14ac:dyDescent="0.2">
      <c r="B13" s="22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2.95" customHeight="1" x14ac:dyDescent="0.2">
      <c r="B14" s="22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2.95" customHeight="1" x14ac:dyDescent="0.2">
      <c r="B15" s="22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2.95" customHeight="1" x14ac:dyDescent="0.2">
      <c r="B16" s="22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2.95" customHeight="1" x14ac:dyDescent="0.2">
      <c r="B17" s="59">
        <v>41974</v>
      </c>
      <c r="C17" s="49">
        <v>4056822940</v>
      </c>
      <c r="D17" s="49">
        <v>6301275832</v>
      </c>
      <c r="E17" s="49">
        <v>501845433</v>
      </c>
      <c r="F17" s="49">
        <v>10859944205</v>
      </c>
    </row>
    <row r="18" spans="2:6" s="2" customFormat="1" ht="12.95" customHeight="1" x14ac:dyDescent="0.2">
      <c r="B18" s="22">
        <v>42005</v>
      </c>
      <c r="C18" s="7">
        <v>3080564316</v>
      </c>
      <c r="D18" s="118">
        <v>5476843516</v>
      </c>
      <c r="E18" s="118">
        <v>436617439</v>
      </c>
      <c r="F18" s="7">
        <v>8994025271</v>
      </c>
    </row>
    <row r="19" spans="2:6" s="2" customFormat="1" ht="12.95" customHeight="1" x14ac:dyDescent="0.2">
      <c r="B19" s="22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2.95" customHeight="1" x14ac:dyDescent="0.2">
      <c r="B20" s="22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2.95" customHeight="1" x14ac:dyDescent="0.2">
      <c r="B21" s="22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2.95" customHeight="1" x14ac:dyDescent="0.2">
      <c r="B22" s="22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2.95" customHeight="1" x14ac:dyDescent="0.2">
      <c r="B23" s="22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2.95" customHeight="1" x14ac:dyDescent="0.2">
      <c r="B24" s="22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2.95" customHeight="1" x14ac:dyDescent="0.2">
      <c r="B25" s="22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2.95" customHeight="1" x14ac:dyDescent="0.2">
      <c r="B26" s="22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2.95" customHeight="1" x14ac:dyDescent="0.2">
      <c r="B27" s="22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2.95" customHeight="1" x14ac:dyDescent="0.2">
      <c r="B28" s="22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2.95" customHeight="1" x14ac:dyDescent="0.2">
      <c r="B29" s="59">
        <v>42339</v>
      </c>
      <c r="C29" s="48">
        <v>4134324224</v>
      </c>
      <c r="D29" s="48">
        <v>6641008685</v>
      </c>
      <c r="E29" s="48">
        <v>570373441</v>
      </c>
      <c r="F29" s="48">
        <v>11345706350</v>
      </c>
    </row>
    <row r="30" spans="2:6" ht="12.95" customHeight="1" x14ac:dyDescent="0.2">
      <c r="B30" s="22">
        <v>42370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2.95" customHeight="1" x14ac:dyDescent="0.2">
      <c r="B31" s="22">
        <v>42401</v>
      </c>
      <c r="C31" s="90">
        <v>3248269214</v>
      </c>
      <c r="D31" s="90">
        <v>5816226861</v>
      </c>
      <c r="E31" s="90">
        <v>512324963</v>
      </c>
      <c r="F31" s="7">
        <f>SUM(C31:E31)</f>
        <v>9576821038</v>
      </c>
    </row>
    <row r="32" spans="2:6" ht="12.95" customHeight="1" x14ac:dyDescent="0.2">
      <c r="B32" s="22">
        <v>42430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2.95" customHeight="1" x14ac:dyDescent="0.2">
      <c r="B33" s="22">
        <v>42461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2.95" customHeight="1" x14ac:dyDescent="0.2">
      <c r="B34" s="22">
        <v>42491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2.95" customHeight="1" x14ac:dyDescent="0.2">
      <c r="B35" s="22">
        <v>42522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2.95" customHeight="1" x14ac:dyDescent="0.2">
      <c r="B36" s="22">
        <v>42552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2.95" customHeight="1" x14ac:dyDescent="0.2">
      <c r="B37" s="22">
        <v>42583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2.95" customHeight="1" x14ac:dyDescent="0.2">
      <c r="B38" s="22">
        <v>42614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2.95" customHeight="1" x14ac:dyDescent="0.2">
      <c r="B39" s="22">
        <v>42644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I39" s="89"/>
    </row>
    <row r="40" spans="2:9" ht="12.95" customHeight="1" x14ac:dyDescent="0.2">
      <c r="B40" s="22">
        <v>42675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I40" s="89"/>
    </row>
    <row r="41" spans="2:9" ht="12.95" customHeight="1" x14ac:dyDescent="0.2">
      <c r="B41" s="59">
        <v>42705</v>
      </c>
      <c r="C41" s="48">
        <v>4585676699</v>
      </c>
      <c r="D41" s="48">
        <v>6860960168</v>
      </c>
      <c r="E41" s="48">
        <v>612347745</v>
      </c>
      <c r="F41" s="48">
        <f>SUM(C41:E41)</f>
        <v>12058984612</v>
      </c>
      <c r="H41" s="89"/>
      <c r="I41" s="89"/>
    </row>
    <row r="42" spans="2:9" ht="12.95" customHeight="1" x14ac:dyDescent="0.2">
      <c r="B42" s="22">
        <v>42736</v>
      </c>
      <c r="C42" s="7">
        <v>3579431859</v>
      </c>
      <c r="D42" s="7">
        <v>5695813057</v>
      </c>
      <c r="E42" s="7">
        <v>505971477</v>
      </c>
      <c r="F42" s="48">
        <f t="shared" ref="F42:F65" si="1">SUM(C42:E42)</f>
        <v>9781216393</v>
      </c>
      <c r="H42" s="89"/>
      <c r="I42" s="89"/>
    </row>
    <row r="43" spans="2:9" ht="12.95" customHeight="1" x14ac:dyDescent="0.2">
      <c r="B43" s="22">
        <v>42767</v>
      </c>
      <c r="C43" s="90">
        <v>3465062471</v>
      </c>
      <c r="D43" s="90">
        <v>5905650526</v>
      </c>
      <c r="E43" s="90">
        <v>524298023</v>
      </c>
      <c r="F43" s="48">
        <f t="shared" si="1"/>
        <v>9895011020</v>
      </c>
      <c r="H43" s="89"/>
      <c r="I43" s="89"/>
    </row>
    <row r="44" spans="2:9" ht="12.95" customHeight="1" x14ac:dyDescent="0.2">
      <c r="B44" s="22">
        <v>42795</v>
      </c>
      <c r="C44" s="7">
        <v>4132110078</v>
      </c>
      <c r="D44" s="7">
        <v>6576518594</v>
      </c>
      <c r="E44" s="7">
        <v>610672899</v>
      </c>
      <c r="F44" s="48">
        <f t="shared" si="1"/>
        <v>11319301571</v>
      </c>
      <c r="H44" s="89"/>
      <c r="I44" s="89"/>
    </row>
    <row r="45" spans="2:9" ht="12.95" customHeight="1" x14ac:dyDescent="0.2">
      <c r="B45" s="22">
        <v>42826</v>
      </c>
      <c r="C45" s="7">
        <v>4146194627</v>
      </c>
      <c r="D45" s="7">
        <v>6405698115</v>
      </c>
      <c r="E45" s="7">
        <v>593283764</v>
      </c>
      <c r="F45" s="48">
        <f t="shared" si="1"/>
        <v>11145176506</v>
      </c>
      <c r="H45" s="89"/>
      <c r="I45" s="89"/>
    </row>
    <row r="46" spans="2:9" ht="12.95" customHeight="1" x14ac:dyDescent="0.2">
      <c r="B46" s="22">
        <v>42856</v>
      </c>
      <c r="C46" s="7">
        <v>4331545466</v>
      </c>
      <c r="D46" s="7">
        <v>6786132607</v>
      </c>
      <c r="E46" s="7">
        <v>656245703</v>
      </c>
      <c r="F46" s="48">
        <f t="shared" si="1"/>
        <v>11773923776</v>
      </c>
      <c r="H46" s="89"/>
      <c r="I46" s="89"/>
    </row>
    <row r="47" spans="2:9" ht="12.95" customHeight="1" x14ac:dyDescent="0.2">
      <c r="B47" s="22">
        <v>42887</v>
      </c>
      <c r="C47" s="7">
        <v>4420401084</v>
      </c>
      <c r="D47" s="7">
        <v>6720272792</v>
      </c>
      <c r="E47" s="7">
        <v>665286210</v>
      </c>
      <c r="F47" s="48">
        <f t="shared" si="1"/>
        <v>11805960086</v>
      </c>
      <c r="H47" s="89"/>
      <c r="I47" s="89"/>
    </row>
    <row r="48" spans="2:9" ht="12.95" customHeight="1" x14ac:dyDescent="0.2">
      <c r="B48" s="22">
        <v>42917</v>
      </c>
      <c r="C48" s="90">
        <v>4454191914</v>
      </c>
      <c r="D48" s="90">
        <v>6928847609</v>
      </c>
      <c r="E48" s="90">
        <v>747986708</v>
      </c>
      <c r="F48" s="48">
        <f t="shared" si="1"/>
        <v>12131026231</v>
      </c>
      <c r="H48" s="89"/>
      <c r="I48" s="89"/>
    </row>
    <row r="49" spans="2:9" ht="12.95" customHeight="1" x14ac:dyDescent="0.2">
      <c r="B49" s="22">
        <v>42948</v>
      </c>
      <c r="C49" s="7">
        <v>4303812338</v>
      </c>
      <c r="D49" s="7">
        <v>6870895799</v>
      </c>
      <c r="E49" s="7">
        <v>721612254</v>
      </c>
      <c r="F49" s="48">
        <f t="shared" si="1"/>
        <v>11896320391</v>
      </c>
      <c r="H49" s="89"/>
      <c r="I49" s="89"/>
    </row>
    <row r="50" spans="2:9" ht="12.95" customHeight="1" x14ac:dyDescent="0.2">
      <c r="B50" s="59">
        <v>42979</v>
      </c>
      <c r="C50" s="7">
        <v>4466017428</v>
      </c>
      <c r="D50" s="7">
        <v>6596491946</v>
      </c>
      <c r="E50" s="7">
        <v>666343648</v>
      </c>
      <c r="F50" s="48">
        <f t="shared" si="1"/>
        <v>11728853022</v>
      </c>
      <c r="H50" s="89"/>
      <c r="I50" s="89"/>
    </row>
    <row r="51" spans="2:9" ht="12.95" customHeight="1" x14ac:dyDescent="0.2">
      <c r="B51" s="22">
        <v>43009</v>
      </c>
      <c r="C51" s="7">
        <v>4562095306</v>
      </c>
      <c r="D51" s="7">
        <v>6775597691</v>
      </c>
      <c r="E51" s="7">
        <v>671478223</v>
      </c>
      <c r="F51" s="48">
        <f t="shared" si="1"/>
        <v>12009171220</v>
      </c>
    </row>
    <row r="52" spans="2:9" ht="12.95" customHeight="1" x14ac:dyDescent="0.2">
      <c r="B52" s="22">
        <v>43040</v>
      </c>
      <c r="C52" s="7">
        <v>4472506453</v>
      </c>
      <c r="D52" s="7">
        <v>6447912948</v>
      </c>
      <c r="E52" s="7">
        <v>614247461</v>
      </c>
      <c r="F52" s="48">
        <f t="shared" si="1"/>
        <v>11534666862</v>
      </c>
    </row>
    <row r="53" spans="2:9" ht="12.95" customHeight="1" x14ac:dyDescent="0.2">
      <c r="B53" s="158">
        <v>43070</v>
      </c>
      <c r="C53" s="48">
        <v>5070421627</v>
      </c>
      <c r="D53" s="48">
        <v>6983850032</v>
      </c>
      <c r="E53" s="48">
        <v>629795691</v>
      </c>
      <c r="F53" s="48">
        <f t="shared" si="1"/>
        <v>12684067350</v>
      </c>
    </row>
    <row r="54" spans="2:9" ht="12.95" customHeight="1" x14ac:dyDescent="0.2">
      <c r="B54" s="22">
        <v>43101</v>
      </c>
      <c r="C54" s="7">
        <v>3970761857</v>
      </c>
      <c r="D54" s="7">
        <v>6150362166</v>
      </c>
      <c r="E54" s="7">
        <v>589626186</v>
      </c>
      <c r="F54" s="48">
        <f t="shared" si="1"/>
        <v>10710750209</v>
      </c>
    </row>
    <row r="55" spans="2:9" ht="12.95" customHeight="1" x14ac:dyDescent="0.2">
      <c r="B55" s="22">
        <v>43132</v>
      </c>
      <c r="C55" s="7">
        <v>3733864233</v>
      </c>
      <c r="D55" s="7">
        <v>5839573308</v>
      </c>
      <c r="E55" s="7">
        <v>543621541</v>
      </c>
      <c r="F55" s="48">
        <f>SUM(C55:E55)</f>
        <v>10117059082</v>
      </c>
    </row>
    <row r="56" spans="2:9" ht="12.95" customHeight="1" x14ac:dyDescent="0.2">
      <c r="B56" s="22">
        <v>43160</v>
      </c>
      <c r="C56" s="7">
        <v>4601099257</v>
      </c>
      <c r="D56" s="7">
        <v>6763550284</v>
      </c>
      <c r="E56" s="7">
        <v>636323928</v>
      </c>
      <c r="F56" s="48">
        <f t="shared" si="1"/>
        <v>12000973469</v>
      </c>
    </row>
    <row r="57" spans="2:9" ht="12.95" customHeight="1" x14ac:dyDescent="0.2">
      <c r="B57" s="22">
        <v>43191</v>
      </c>
      <c r="C57" s="7">
        <v>4656855796</v>
      </c>
      <c r="D57" s="7">
        <v>6758416318</v>
      </c>
      <c r="E57" s="7">
        <v>666318190</v>
      </c>
      <c r="F57" s="48">
        <f t="shared" si="1"/>
        <v>12081590304</v>
      </c>
    </row>
    <row r="58" spans="2:9" ht="12.95" customHeight="1" x14ac:dyDescent="0.2">
      <c r="B58" s="22">
        <v>43221</v>
      </c>
      <c r="C58" s="7">
        <v>4939643042</v>
      </c>
      <c r="D58" s="7">
        <v>7046946339</v>
      </c>
      <c r="E58" s="7">
        <v>727001511</v>
      </c>
      <c r="F58" s="48">
        <f t="shared" si="1"/>
        <v>12713590892</v>
      </c>
    </row>
    <row r="59" spans="2:9" ht="12.95" customHeight="1" x14ac:dyDescent="0.2">
      <c r="B59" s="22">
        <v>43252</v>
      </c>
      <c r="C59" s="7">
        <v>4893590961</v>
      </c>
      <c r="D59" s="7">
        <v>6958546377</v>
      </c>
      <c r="E59" s="7">
        <v>742529375</v>
      </c>
      <c r="F59" s="48">
        <f t="shared" si="1"/>
        <v>12594666713</v>
      </c>
    </row>
    <row r="60" spans="2:9" ht="12.95" customHeight="1" x14ac:dyDescent="0.2">
      <c r="B60" s="22">
        <v>43282</v>
      </c>
      <c r="C60" s="7">
        <v>4972659540</v>
      </c>
      <c r="D60" s="7">
        <v>7371645378</v>
      </c>
      <c r="E60" s="7">
        <v>840639109</v>
      </c>
      <c r="F60" s="48">
        <f t="shared" si="1"/>
        <v>13184944027</v>
      </c>
    </row>
    <row r="61" spans="2:9" ht="12.95" customHeight="1" x14ac:dyDescent="0.2">
      <c r="B61" s="59">
        <v>43313</v>
      </c>
      <c r="C61" s="7">
        <v>4926174170</v>
      </c>
      <c r="D61" s="7">
        <v>7398539225</v>
      </c>
      <c r="E61" s="7">
        <v>833062337</v>
      </c>
      <c r="F61" s="48">
        <f t="shared" si="1"/>
        <v>13157775732</v>
      </c>
    </row>
    <row r="62" spans="2:9" ht="12.95" customHeight="1" x14ac:dyDescent="0.2">
      <c r="B62" s="22">
        <v>43344</v>
      </c>
      <c r="C62" s="7">
        <v>4951898400</v>
      </c>
      <c r="D62" s="7">
        <v>7103767194</v>
      </c>
      <c r="E62" s="7">
        <v>779834670</v>
      </c>
      <c r="F62" s="48">
        <f t="shared" si="1"/>
        <v>12835500264</v>
      </c>
    </row>
    <row r="63" spans="2:9" ht="12.95" customHeight="1" x14ac:dyDescent="0.2">
      <c r="B63" s="22">
        <v>43374</v>
      </c>
      <c r="C63" s="7">
        <v>5105376765</v>
      </c>
      <c r="D63" s="7">
        <v>7425052401</v>
      </c>
      <c r="E63" s="7">
        <v>811243501</v>
      </c>
      <c r="F63" s="48">
        <f t="shared" si="1"/>
        <v>13341672667</v>
      </c>
    </row>
    <row r="64" spans="2:9" ht="12.95" customHeight="1" x14ac:dyDescent="0.2">
      <c r="B64" s="22">
        <v>43405</v>
      </c>
      <c r="C64" s="7">
        <v>5091284082</v>
      </c>
      <c r="D64" s="7">
        <v>7038340122</v>
      </c>
      <c r="E64" s="7">
        <v>744465124</v>
      </c>
      <c r="F64" s="48">
        <f t="shared" si="1"/>
        <v>12874089328</v>
      </c>
    </row>
    <row r="65" spans="2:6" ht="12.95" customHeight="1" x14ac:dyDescent="0.2">
      <c r="B65" s="152">
        <v>43435</v>
      </c>
      <c r="C65" s="34">
        <v>5567481107</v>
      </c>
      <c r="D65" s="34">
        <v>7376065076</v>
      </c>
      <c r="E65" s="34">
        <v>776815255</v>
      </c>
      <c r="F65" s="34">
        <f t="shared" si="1"/>
        <v>13720361438</v>
      </c>
    </row>
    <row r="66" spans="2:6" ht="12.95" customHeight="1" x14ac:dyDescent="0.2">
      <c r="C66" s="42"/>
      <c r="D66" s="42"/>
      <c r="E66" s="42"/>
      <c r="F66" s="42"/>
    </row>
    <row r="67" spans="2:6" ht="12.95" customHeight="1" x14ac:dyDescent="0.2">
      <c r="C67" s="76"/>
      <c r="D67" s="76"/>
      <c r="E67" s="76"/>
      <c r="F67" s="108"/>
    </row>
    <row r="68" spans="2:6" ht="12.95" customHeight="1" x14ac:dyDescent="0.2">
      <c r="B68" t="s">
        <v>191</v>
      </c>
    </row>
    <row r="69" spans="2:6" ht="12.95" customHeight="1" x14ac:dyDescent="0.2">
      <c r="B69" t="s">
        <v>6</v>
      </c>
    </row>
    <row r="70" spans="2:6" ht="12.95" customHeight="1" x14ac:dyDescent="0.2">
      <c r="C70" s="185"/>
      <c r="D70" s="185"/>
      <c r="F70" s="185"/>
    </row>
    <row r="72" spans="2:6" ht="12.95" customHeight="1" x14ac:dyDescent="0.2">
      <c r="C72" s="7"/>
      <c r="D72" s="7"/>
      <c r="E72" s="7"/>
      <c r="F72" s="7"/>
    </row>
    <row r="73" spans="2:6" ht="12.95" customHeight="1" x14ac:dyDescent="0.2">
      <c r="C73" s="76"/>
      <c r="D73" s="76"/>
      <c r="E73" s="76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0" sqref="B20"/>
    </sheetView>
  </sheetViews>
  <sheetFormatPr defaultColWidth="19.33203125" defaultRowHeight="12.95" customHeight="1" x14ac:dyDescent="0.2"/>
  <cols>
    <col min="1" max="1" width="2.83203125" style="103" customWidth="1"/>
    <col min="2" max="2" width="19.33203125" style="103"/>
    <col min="3" max="8" width="17.5" style="103" customWidth="1"/>
    <col min="9" max="16384" width="19.33203125" style="103"/>
  </cols>
  <sheetData>
    <row r="2" spans="2:8" ht="15.75" x14ac:dyDescent="0.25">
      <c r="B2" s="58" t="s">
        <v>172</v>
      </c>
    </row>
    <row r="5" spans="2:8" ht="30.75" customHeight="1" x14ac:dyDescent="0.2">
      <c r="B5" s="101" t="s">
        <v>5</v>
      </c>
      <c r="C5" s="102" t="s">
        <v>192</v>
      </c>
      <c r="D5" s="102" t="s">
        <v>184</v>
      </c>
      <c r="E5" s="102" t="s">
        <v>185</v>
      </c>
      <c r="F5" s="102" t="s">
        <v>186</v>
      </c>
      <c r="G5" s="102" t="s">
        <v>193</v>
      </c>
      <c r="H5" s="102" t="s">
        <v>194</v>
      </c>
    </row>
    <row r="6" spans="2:8" ht="12.95" customHeight="1" x14ac:dyDescent="0.2">
      <c r="B6" s="22">
        <v>43101</v>
      </c>
      <c r="C6" s="7">
        <v>20387319</v>
      </c>
      <c r="D6" s="7">
        <v>3563004722</v>
      </c>
      <c r="E6" s="7">
        <v>1008971</v>
      </c>
      <c r="F6" s="7">
        <v>407757135</v>
      </c>
      <c r="G6" s="7">
        <f>C6+E6</f>
        <v>21396290</v>
      </c>
      <c r="H6" s="7">
        <f>D6+F6</f>
        <v>3970761857</v>
      </c>
    </row>
    <row r="7" spans="2:8" ht="12.95" customHeight="1" x14ac:dyDescent="0.2">
      <c r="B7" s="22">
        <v>43132</v>
      </c>
      <c r="C7" s="7">
        <v>19502810</v>
      </c>
      <c r="D7" s="7">
        <v>3326870745</v>
      </c>
      <c r="E7" s="7">
        <v>989091</v>
      </c>
      <c r="F7" s="7">
        <v>406993488</v>
      </c>
      <c r="G7" s="7">
        <f t="shared" ref="G7:H16" si="0">C7+E7</f>
        <v>20491901</v>
      </c>
      <c r="H7" s="7">
        <f t="shared" si="0"/>
        <v>3733864233</v>
      </c>
    </row>
    <row r="8" spans="2:8" ht="12.95" customHeight="1" x14ac:dyDescent="0.2">
      <c r="B8" s="22">
        <v>43160</v>
      </c>
      <c r="C8" s="7">
        <v>23084785</v>
      </c>
      <c r="D8" s="7">
        <v>4097809901</v>
      </c>
      <c r="E8" s="7">
        <v>1211280</v>
      </c>
      <c r="F8" s="7">
        <v>503289356</v>
      </c>
      <c r="G8" s="7">
        <f t="shared" si="0"/>
        <v>24296065</v>
      </c>
      <c r="H8" s="7">
        <f t="shared" si="0"/>
        <v>4601099257</v>
      </c>
    </row>
    <row r="9" spans="2:8" ht="12.95" customHeight="1" x14ac:dyDescent="0.2">
      <c r="B9" s="22">
        <v>43191</v>
      </c>
      <c r="C9" s="7">
        <v>22452365</v>
      </c>
      <c r="D9" s="7">
        <v>4125727279</v>
      </c>
      <c r="E9" s="7">
        <v>1247721</v>
      </c>
      <c r="F9" s="7">
        <v>531128517</v>
      </c>
      <c r="G9" s="7">
        <f t="shared" si="0"/>
        <v>23700086</v>
      </c>
      <c r="H9" s="7">
        <f t="shared" si="0"/>
        <v>4656855796</v>
      </c>
    </row>
    <row r="10" spans="2:8" ht="12.95" customHeight="1" x14ac:dyDescent="0.2">
      <c r="B10" s="22">
        <v>43221</v>
      </c>
      <c r="C10" s="7">
        <v>23918961</v>
      </c>
      <c r="D10" s="7">
        <v>4320639985</v>
      </c>
      <c r="E10" s="7">
        <v>1383103</v>
      </c>
      <c r="F10" s="7">
        <v>619003057</v>
      </c>
      <c r="G10" s="7">
        <f t="shared" si="0"/>
        <v>25302064</v>
      </c>
      <c r="H10" s="7">
        <f t="shared" si="0"/>
        <v>4939643042</v>
      </c>
    </row>
    <row r="11" spans="2:8" ht="12.95" customHeight="1" x14ac:dyDescent="0.2">
      <c r="B11" s="22">
        <v>43252</v>
      </c>
      <c r="C11" s="7">
        <v>23618951</v>
      </c>
      <c r="D11" s="7">
        <v>4287186164</v>
      </c>
      <c r="E11" s="7">
        <v>1329754</v>
      </c>
      <c r="F11" s="7">
        <v>606404797</v>
      </c>
      <c r="G11" s="7">
        <f t="shared" si="0"/>
        <v>24948705</v>
      </c>
      <c r="H11" s="7">
        <f t="shared" si="0"/>
        <v>4893590961</v>
      </c>
    </row>
    <row r="12" spans="2:8" ht="12.95" customHeight="1" x14ac:dyDescent="0.2">
      <c r="B12" s="22">
        <v>43282</v>
      </c>
      <c r="C12" s="7">
        <v>24226880</v>
      </c>
      <c r="D12" s="7">
        <v>4337347882</v>
      </c>
      <c r="E12" s="7">
        <v>1367575</v>
      </c>
      <c r="F12" s="7">
        <v>635311658</v>
      </c>
      <c r="G12" s="7">
        <f t="shared" si="0"/>
        <v>25594455</v>
      </c>
      <c r="H12" s="7">
        <f t="shared" si="0"/>
        <v>4972659540</v>
      </c>
    </row>
    <row r="13" spans="2:8" ht="12.95" customHeight="1" x14ac:dyDescent="0.2">
      <c r="B13" s="22">
        <v>43313</v>
      </c>
      <c r="C13" s="7">
        <v>24283854</v>
      </c>
      <c r="D13" s="7">
        <v>4324790032</v>
      </c>
      <c r="E13" s="7">
        <v>1287853</v>
      </c>
      <c r="F13" s="7">
        <v>601384138</v>
      </c>
      <c r="G13" s="7">
        <f t="shared" si="0"/>
        <v>25571707</v>
      </c>
      <c r="H13" s="7">
        <f t="shared" si="0"/>
        <v>4926174170</v>
      </c>
    </row>
    <row r="14" spans="2:8" ht="12.95" customHeight="1" x14ac:dyDescent="0.2">
      <c r="B14" s="22">
        <v>43344</v>
      </c>
      <c r="C14" s="7">
        <v>24014695</v>
      </c>
      <c r="D14" s="7">
        <v>4354723208</v>
      </c>
      <c r="E14" s="7">
        <v>1315295</v>
      </c>
      <c r="F14" s="7">
        <v>597175192</v>
      </c>
      <c r="G14" s="7">
        <f t="shared" si="0"/>
        <v>25329990</v>
      </c>
      <c r="H14" s="7">
        <f t="shared" si="0"/>
        <v>4951898400</v>
      </c>
    </row>
    <row r="15" spans="2:8" ht="12.95" customHeight="1" x14ac:dyDescent="0.2">
      <c r="B15" s="22">
        <v>43374</v>
      </c>
      <c r="C15" s="7">
        <v>24777672</v>
      </c>
      <c r="D15" s="7">
        <v>4512025407</v>
      </c>
      <c r="E15" s="7">
        <v>1362021</v>
      </c>
      <c r="F15" s="7">
        <v>593351358</v>
      </c>
      <c r="G15" s="7">
        <f t="shared" si="0"/>
        <v>26139693</v>
      </c>
      <c r="H15" s="7">
        <f t="shared" si="0"/>
        <v>5105376765</v>
      </c>
    </row>
    <row r="16" spans="2:8" ht="12.95" customHeight="1" x14ac:dyDescent="0.2">
      <c r="B16" s="22">
        <v>43405</v>
      </c>
      <c r="C16" s="7">
        <v>24088311</v>
      </c>
      <c r="D16" s="7">
        <v>4527470365</v>
      </c>
      <c r="E16" s="7">
        <v>1270411</v>
      </c>
      <c r="F16" s="7">
        <v>563813717</v>
      </c>
      <c r="G16" s="7">
        <f t="shared" si="0"/>
        <v>25358722</v>
      </c>
      <c r="H16" s="7">
        <f t="shared" si="0"/>
        <v>5091284082</v>
      </c>
    </row>
    <row r="17" spans="2:8" ht="12.95" customHeight="1" x14ac:dyDescent="0.2">
      <c r="B17" s="69">
        <v>43435</v>
      </c>
      <c r="C17" s="34">
        <v>26124448</v>
      </c>
      <c r="D17" s="34">
        <v>5000800090</v>
      </c>
      <c r="E17" s="34">
        <v>1241815</v>
      </c>
      <c r="F17" s="34">
        <v>566681017</v>
      </c>
      <c r="G17" s="34">
        <f>C17+E17</f>
        <v>27366263</v>
      </c>
      <c r="H17" s="34">
        <f>D17+F17</f>
        <v>5567481107</v>
      </c>
    </row>
    <row r="18" spans="2:8" ht="12.95" customHeight="1" x14ac:dyDescent="0.2">
      <c r="B18" s="106" t="s">
        <v>173</v>
      </c>
      <c r="C18" s="34">
        <f t="shared" ref="C18:H18" si="1">SUM(C6:C17)</f>
        <v>280481051</v>
      </c>
      <c r="D18" s="97">
        <f t="shared" si="1"/>
        <v>50778395780</v>
      </c>
      <c r="E18" s="97">
        <f t="shared" si="1"/>
        <v>15014890</v>
      </c>
      <c r="F18" s="34">
        <f t="shared" si="1"/>
        <v>6632293430</v>
      </c>
      <c r="G18" s="34">
        <f t="shared" si="1"/>
        <v>295495941</v>
      </c>
      <c r="H18" s="34">
        <f t="shared" si="1"/>
        <v>57410689210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03" t="s">
        <v>260</v>
      </c>
    </row>
    <row r="21" spans="2:8" ht="12.95" customHeight="1" x14ac:dyDescent="0.2">
      <c r="B21" s="103" t="s">
        <v>6</v>
      </c>
    </row>
    <row r="23" spans="2:8" ht="12.95" customHeight="1" x14ac:dyDescent="0.2">
      <c r="C23" s="80"/>
      <c r="D23" s="80"/>
      <c r="E23" s="80"/>
      <c r="F23" s="80"/>
    </row>
    <row r="29" spans="2:8" ht="12.95" customHeight="1" x14ac:dyDescent="0.2">
      <c r="G29" s="199"/>
    </row>
    <row r="30" spans="2:8" ht="12.95" customHeight="1" x14ac:dyDescent="0.2">
      <c r="D30" s="76"/>
      <c r="F30" s="76"/>
    </row>
    <row r="31" spans="2:8" ht="12.95" customHeight="1" x14ac:dyDescent="0.2">
      <c r="D31" s="76"/>
      <c r="F31" s="76"/>
    </row>
    <row r="32" spans="2:8" ht="12.95" customHeight="1" x14ac:dyDescent="0.2">
      <c r="D32" s="76"/>
      <c r="E32" s="175"/>
      <c r="F32" s="76"/>
      <c r="G32" s="175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7" right="0.7" top="0.75" bottom="0.75" header="0.3" footer="0.3"/>
  <pageSetup paperSize="9" scale="4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1" sqref="B21"/>
    </sheetView>
  </sheetViews>
  <sheetFormatPr defaultColWidth="19.33203125" defaultRowHeight="12.95" customHeight="1" x14ac:dyDescent="0.2"/>
  <cols>
    <col min="1" max="1" width="2.83203125" style="103" customWidth="1"/>
    <col min="2" max="2" width="19.33203125" style="103"/>
    <col min="3" max="3" width="17.6640625" style="103" customWidth="1"/>
    <col min="4" max="8" width="18.5" style="103" customWidth="1"/>
    <col min="9" max="16384" width="19.33203125" style="103"/>
  </cols>
  <sheetData>
    <row r="2" spans="2:8" ht="15.75" x14ac:dyDescent="0.25">
      <c r="B2" s="58" t="s">
        <v>174</v>
      </c>
    </row>
    <row r="5" spans="2:8" ht="30.75" customHeight="1" x14ac:dyDescent="0.2">
      <c r="B5" s="101" t="s">
        <v>5</v>
      </c>
      <c r="C5" s="102" t="s">
        <v>183</v>
      </c>
      <c r="D5" s="102" t="s">
        <v>184</v>
      </c>
      <c r="E5" s="102" t="s">
        <v>185</v>
      </c>
      <c r="F5" s="102" t="s">
        <v>186</v>
      </c>
      <c r="G5" s="102" t="s">
        <v>193</v>
      </c>
      <c r="H5" s="102" t="s">
        <v>194</v>
      </c>
    </row>
    <row r="6" spans="2:8" ht="12.95" customHeight="1" x14ac:dyDescent="0.2">
      <c r="B6" s="22">
        <v>43101</v>
      </c>
      <c r="C6" s="7">
        <v>8079494</v>
      </c>
      <c r="D6" s="7">
        <v>5742004058</v>
      </c>
      <c r="E6" s="7">
        <v>234765</v>
      </c>
      <c r="F6" s="7">
        <v>408358108</v>
      </c>
      <c r="G6" s="7">
        <f>C6+E6</f>
        <v>8314259</v>
      </c>
      <c r="H6" s="7">
        <f>D6+F6</f>
        <v>6150362166</v>
      </c>
    </row>
    <row r="7" spans="2:8" ht="12.95" customHeight="1" x14ac:dyDescent="0.2">
      <c r="B7" s="22">
        <v>43132</v>
      </c>
      <c r="C7" s="7">
        <v>7522765</v>
      </c>
      <c r="D7" s="7">
        <v>5446613389</v>
      </c>
      <c r="E7" s="7">
        <v>226425</v>
      </c>
      <c r="F7" s="7">
        <v>392959919</v>
      </c>
      <c r="G7" s="7">
        <f t="shared" ref="G7:H16" si="0">C7+E7</f>
        <v>7749190</v>
      </c>
      <c r="H7" s="7">
        <f t="shared" si="0"/>
        <v>5839573308</v>
      </c>
    </row>
    <row r="8" spans="2:8" ht="12.95" customHeight="1" x14ac:dyDescent="0.2">
      <c r="B8" s="22">
        <v>43160</v>
      </c>
      <c r="C8" s="7">
        <v>8786902</v>
      </c>
      <c r="D8" s="7">
        <v>6286305027</v>
      </c>
      <c r="E8" s="7">
        <v>269116</v>
      </c>
      <c r="F8" s="7">
        <v>477245257</v>
      </c>
      <c r="G8" s="7">
        <f t="shared" si="0"/>
        <v>9056018</v>
      </c>
      <c r="H8" s="7">
        <f t="shared" si="0"/>
        <v>6763550284</v>
      </c>
    </row>
    <row r="9" spans="2:8" ht="12.95" customHeight="1" x14ac:dyDescent="0.2">
      <c r="B9" s="22">
        <v>43191</v>
      </c>
      <c r="C9" s="7">
        <v>8481550</v>
      </c>
      <c r="D9" s="7">
        <v>6214662749</v>
      </c>
      <c r="E9" s="7">
        <v>374557</v>
      </c>
      <c r="F9" s="7">
        <v>543753569</v>
      </c>
      <c r="G9" s="7">
        <f t="shared" si="0"/>
        <v>8856107</v>
      </c>
      <c r="H9" s="7">
        <f t="shared" si="0"/>
        <v>6758416318</v>
      </c>
    </row>
    <row r="10" spans="2:8" ht="12.95" customHeight="1" x14ac:dyDescent="0.2">
      <c r="B10" s="22">
        <v>43221</v>
      </c>
      <c r="C10" s="7">
        <v>8765238</v>
      </c>
      <c r="D10" s="7">
        <v>6356028108</v>
      </c>
      <c r="E10" s="7">
        <v>517251</v>
      </c>
      <c r="F10" s="7">
        <v>690918231</v>
      </c>
      <c r="G10" s="7">
        <f t="shared" si="0"/>
        <v>9282489</v>
      </c>
      <c r="H10" s="7">
        <f t="shared" si="0"/>
        <v>7046946339</v>
      </c>
    </row>
    <row r="11" spans="2:8" ht="12.95" customHeight="1" x14ac:dyDescent="0.2">
      <c r="B11" s="22">
        <v>43252</v>
      </c>
      <c r="C11" s="7">
        <v>8400478</v>
      </c>
      <c r="D11" s="7">
        <v>6236803069</v>
      </c>
      <c r="E11" s="7">
        <v>510202</v>
      </c>
      <c r="F11" s="7">
        <v>721743308</v>
      </c>
      <c r="G11" s="7">
        <f t="shared" si="0"/>
        <v>8910680</v>
      </c>
      <c r="H11" s="7">
        <f t="shared" si="0"/>
        <v>6958546377</v>
      </c>
    </row>
    <row r="12" spans="2:8" ht="12.95" customHeight="1" x14ac:dyDescent="0.2">
      <c r="B12" s="22">
        <v>43282</v>
      </c>
      <c r="C12" s="7">
        <v>8811444</v>
      </c>
      <c r="D12" s="7">
        <v>6629386971</v>
      </c>
      <c r="E12" s="7">
        <v>413464</v>
      </c>
      <c r="F12" s="7">
        <v>742258407</v>
      </c>
      <c r="G12" s="7">
        <f t="shared" si="0"/>
        <v>9224908</v>
      </c>
      <c r="H12" s="7">
        <f t="shared" si="0"/>
        <v>7371645378</v>
      </c>
    </row>
    <row r="13" spans="2:8" ht="12.95" customHeight="1" x14ac:dyDescent="0.2">
      <c r="B13" s="22">
        <v>43313</v>
      </c>
      <c r="C13" s="7">
        <v>8833773</v>
      </c>
      <c r="D13" s="7">
        <v>6740391108</v>
      </c>
      <c r="E13" s="7">
        <v>303067</v>
      </c>
      <c r="F13" s="7">
        <v>658148117</v>
      </c>
      <c r="G13" s="7">
        <f t="shared" si="0"/>
        <v>9136840</v>
      </c>
      <c r="H13" s="7">
        <f t="shared" si="0"/>
        <v>7398539225</v>
      </c>
    </row>
    <row r="14" spans="2:8" ht="12.95" customHeight="1" x14ac:dyDescent="0.2">
      <c r="B14" s="22">
        <v>43344</v>
      </c>
      <c r="C14" s="7">
        <v>8775688</v>
      </c>
      <c r="D14" s="7">
        <v>6565638415</v>
      </c>
      <c r="E14" s="7">
        <v>318135</v>
      </c>
      <c r="F14" s="7">
        <v>538128779</v>
      </c>
      <c r="G14" s="7">
        <f t="shared" si="0"/>
        <v>9093823</v>
      </c>
      <c r="H14" s="7">
        <f t="shared" si="0"/>
        <v>7103767194</v>
      </c>
    </row>
    <row r="15" spans="2:8" ht="12.95" customHeight="1" x14ac:dyDescent="0.2">
      <c r="B15" s="22">
        <v>43374</v>
      </c>
      <c r="C15" s="7">
        <v>9342195</v>
      </c>
      <c r="D15" s="7">
        <v>6882195124</v>
      </c>
      <c r="E15" s="7">
        <v>315182</v>
      </c>
      <c r="F15" s="7">
        <v>542857277</v>
      </c>
      <c r="G15" s="7">
        <f t="shared" si="0"/>
        <v>9657377</v>
      </c>
      <c r="H15" s="7">
        <f t="shared" si="0"/>
        <v>7425052401</v>
      </c>
    </row>
    <row r="16" spans="2:8" ht="12.95" customHeight="1" x14ac:dyDescent="0.2">
      <c r="B16" s="22">
        <v>43405</v>
      </c>
      <c r="C16" s="7">
        <v>8723563</v>
      </c>
      <c r="D16" s="7">
        <v>6527799472</v>
      </c>
      <c r="E16" s="7">
        <v>287445</v>
      </c>
      <c r="F16" s="7">
        <v>510540650</v>
      </c>
      <c r="G16" s="7">
        <f t="shared" si="0"/>
        <v>9011008</v>
      </c>
      <c r="H16" s="7">
        <f t="shared" si="0"/>
        <v>7038340122</v>
      </c>
    </row>
    <row r="17" spans="2:8" ht="12.95" customHeight="1" x14ac:dyDescent="0.2">
      <c r="B17" s="69">
        <v>43435</v>
      </c>
      <c r="C17" s="34">
        <v>8773462</v>
      </c>
      <c r="D17" s="34">
        <v>6816018765</v>
      </c>
      <c r="E17" s="34">
        <v>306140</v>
      </c>
      <c r="F17" s="34">
        <v>560046311</v>
      </c>
      <c r="G17" s="34">
        <f>C17+E17</f>
        <v>9079602</v>
      </c>
      <c r="H17" s="34">
        <f>D17+F17</f>
        <v>7376065076</v>
      </c>
    </row>
    <row r="18" spans="2:8" ht="12.95" customHeight="1" x14ac:dyDescent="0.2">
      <c r="B18" s="106" t="s">
        <v>173</v>
      </c>
      <c r="C18" s="34">
        <f t="shared" ref="C18:H18" si="1">SUM(C6:C17)</f>
        <v>103296552</v>
      </c>
      <c r="D18" s="97">
        <f t="shared" si="1"/>
        <v>76443846255</v>
      </c>
      <c r="E18" s="97">
        <f t="shared" si="1"/>
        <v>4075749</v>
      </c>
      <c r="F18" s="34">
        <f t="shared" si="1"/>
        <v>6786957933</v>
      </c>
      <c r="G18" s="34">
        <f t="shared" si="1"/>
        <v>107372301</v>
      </c>
      <c r="H18" s="34">
        <f t="shared" si="1"/>
        <v>83230804188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03" t="s">
        <v>261</v>
      </c>
    </row>
    <row r="21" spans="2:8" ht="12.95" customHeight="1" x14ac:dyDescent="0.2">
      <c r="B21" s="103" t="s">
        <v>6</v>
      </c>
    </row>
    <row r="23" spans="2:8" ht="12.95" customHeight="1" x14ac:dyDescent="0.2">
      <c r="C23" s="80"/>
      <c r="D23" s="80"/>
      <c r="E23" s="80"/>
      <c r="F23" s="80"/>
    </row>
    <row r="28" spans="2:8" ht="12.95" customHeight="1" x14ac:dyDescent="0.2">
      <c r="D28" s="175"/>
      <c r="E28" s="175"/>
      <c r="F28" s="175"/>
      <c r="G28" s="175"/>
    </row>
    <row r="29" spans="2:8" ht="12.95" customHeight="1" x14ac:dyDescent="0.2">
      <c r="D29" s="175"/>
      <c r="E29" s="175"/>
      <c r="F29" s="175"/>
      <c r="G29" s="175"/>
    </row>
    <row r="30" spans="2:8" ht="12.95" customHeight="1" x14ac:dyDescent="0.2">
      <c r="D30" s="76"/>
      <c r="E30" s="175"/>
      <c r="F30" s="76"/>
      <c r="G30" s="175"/>
    </row>
    <row r="31" spans="2:8" ht="12.95" customHeight="1" x14ac:dyDescent="0.2">
      <c r="D31" s="76"/>
      <c r="E31" s="175"/>
      <c r="F31" s="76"/>
      <c r="G31" s="175"/>
    </row>
    <row r="32" spans="2:8" ht="12.95" customHeight="1" x14ac:dyDescent="0.2">
      <c r="D32" s="76"/>
      <c r="E32" s="175"/>
      <c r="F32" s="76"/>
      <c r="G32" s="175"/>
    </row>
    <row r="33" spans="4:7" ht="12.95" customHeight="1" x14ac:dyDescent="0.2">
      <c r="D33" s="175"/>
      <c r="E33" s="175"/>
      <c r="F33" s="175"/>
      <c r="G33" s="175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scale="72" fitToHeight="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30" zoomScaleNormal="130" workbookViewId="0">
      <selection activeCell="B22" sqref="B22"/>
    </sheetView>
  </sheetViews>
  <sheetFormatPr defaultColWidth="19.33203125" defaultRowHeight="12.95" customHeight="1" x14ac:dyDescent="0.2"/>
  <cols>
    <col min="1" max="1" width="2.83203125" style="103" customWidth="1"/>
    <col min="2" max="2" width="15.83203125" style="103" customWidth="1"/>
    <col min="3" max="8" width="18.6640625" style="103" customWidth="1"/>
    <col min="9" max="16384" width="19.33203125" style="103"/>
  </cols>
  <sheetData>
    <row r="2" spans="2:8" ht="15.75" x14ac:dyDescent="0.25">
      <c r="B2" s="58" t="s">
        <v>195</v>
      </c>
    </row>
    <row r="4" spans="2:8" ht="9" customHeight="1" x14ac:dyDescent="0.2"/>
    <row r="5" spans="2:8" ht="36.75" customHeight="1" x14ac:dyDescent="0.2">
      <c r="B5" s="101" t="s">
        <v>5</v>
      </c>
      <c r="C5" s="102" t="s">
        <v>192</v>
      </c>
      <c r="D5" s="102" t="s">
        <v>184</v>
      </c>
      <c r="E5" s="102" t="s">
        <v>185</v>
      </c>
      <c r="F5" s="102" t="s">
        <v>186</v>
      </c>
      <c r="G5" s="102" t="s">
        <v>187</v>
      </c>
      <c r="H5" s="102" t="s">
        <v>188</v>
      </c>
    </row>
    <row r="6" spans="2:8" ht="12.95" customHeight="1" x14ac:dyDescent="0.2">
      <c r="B6" s="22">
        <v>43101</v>
      </c>
      <c r="C6" s="7">
        <v>232368</v>
      </c>
      <c r="D6" s="7">
        <v>336688635</v>
      </c>
      <c r="E6" s="7">
        <v>73364</v>
      </c>
      <c r="F6" s="7">
        <v>252937551</v>
      </c>
      <c r="G6" s="7">
        <f>C6+E6</f>
        <v>305732</v>
      </c>
      <c r="H6" s="7">
        <f>D6+F6</f>
        <v>589626186</v>
      </c>
    </row>
    <row r="7" spans="2:8" ht="12.95" customHeight="1" x14ac:dyDescent="0.2">
      <c r="B7" s="22">
        <v>43132</v>
      </c>
      <c r="C7" s="7">
        <v>210178</v>
      </c>
      <c r="D7" s="7">
        <v>313655975</v>
      </c>
      <c r="E7" s="7">
        <v>68233</v>
      </c>
      <c r="F7" s="7">
        <v>229965566</v>
      </c>
      <c r="G7" s="7">
        <f t="shared" ref="G7:G17" si="0">C7+E7</f>
        <v>278411</v>
      </c>
      <c r="H7" s="7">
        <f t="shared" ref="H7:H16" si="1">D7+F7</f>
        <v>543621541</v>
      </c>
    </row>
    <row r="8" spans="2:8" ht="12.95" customHeight="1" x14ac:dyDescent="0.2">
      <c r="B8" s="22">
        <v>43160</v>
      </c>
      <c r="C8" s="7">
        <v>237135</v>
      </c>
      <c r="D8" s="7">
        <v>355199945</v>
      </c>
      <c r="E8" s="7">
        <v>79689</v>
      </c>
      <c r="F8" s="7">
        <v>281123983</v>
      </c>
      <c r="G8" s="7">
        <f t="shared" si="0"/>
        <v>316824</v>
      </c>
      <c r="H8" s="7">
        <f t="shared" si="1"/>
        <v>636323928</v>
      </c>
    </row>
    <row r="9" spans="2:8" ht="12.95" customHeight="1" x14ac:dyDescent="0.2">
      <c r="B9" s="22">
        <v>43191</v>
      </c>
      <c r="C9" s="7">
        <v>232275</v>
      </c>
      <c r="D9" s="7">
        <v>347171459</v>
      </c>
      <c r="E9" s="7">
        <v>82245</v>
      </c>
      <c r="F9" s="7">
        <v>319146731</v>
      </c>
      <c r="G9" s="7">
        <f t="shared" si="0"/>
        <v>314520</v>
      </c>
      <c r="H9" s="7">
        <f t="shared" si="1"/>
        <v>666318190</v>
      </c>
    </row>
    <row r="10" spans="2:8" ht="12.95" customHeight="1" x14ac:dyDescent="0.2">
      <c r="B10" s="22">
        <v>43221</v>
      </c>
      <c r="C10" s="7">
        <v>242328</v>
      </c>
      <c r="D10" s="7">
        <v>374129453</v>
      </c>
      <c r="E10" s="7">
        <v>92486</v>
      </c>
      <c r="F10" s="7">
        <v>352872058</v>
      </c>
      <c r="G10" s="7">
        <f t="shared" si="0"/>
        <v>334814</v>
      </c>
      <c r="H10" s="7">
        <f t="shared" si="1"/>
        <v>727001511</v>
      </c>
    </row>
    <row r="11" spans="2:8" ht="12.95" customHeight="1" x14ac:dyDescent="0.2">
      <c r="B11" s="22">
        <v>43252</v>
      </c>
      <c r="C11" s="7">
        <v>235451</v>
      </c>
      <c r="D11" s="7">
        <v>376004655</v>
      </c>
      <c r="E11" s="7">
        <v>92280</v>
      </c>
      <c r="F11" s="7">
        <v>366524720</v>
      </c>
      <c r="G11" s="7">
        <f t="shared" si="0"/>
        <v>327731</v>
      </c>
      <c r="H11" s="7">
        <f t="shared" si="1"/>
        <v>742529375</v>
      </c>
    </row>
    <row r="12" spans="2:8" ht="12.95" customHeight="1" x14ac:dyDescent="0.2">
      <c r="B12" s="22">
        <v>43282</v>
      </c>
      <c r="C12" s="7">
        <v>244893</v>
      </c>
      <c r="D12" s="7">
        <v>400095167</v>
      </c>
      <c r="E12" s="7">
        <v>100194</v>
      </c>
      <c r="F12" s="7">
        <v>440543942</v>
      </c>
      <c r="G12" s="7">
        <f t="shared" si="0"/>
        <v>345087</v>
      </c>
      <c r="H12" s="7">
        <f t="shared" si="1"/>
        <v>840639109</v>
      </c>
    </row>
    <row r="13" spans="2:8" ht="12.95" customHeight="1" x14ac:dyDescent="0.2">
      <c r="B13" s="22">
        <v>43313</v>
      </c>
      <c r="C13" s="7">
        <v>230880</v>
      </c>
      <c r="D13" s="7">
        <v>382055604</v>
      </c>
      <c r="E13" s="7">
        <v>95686</v>
      </c>
      <c r="F13" s="7">
        <v>451006733</v>
      </c>
      <c r="G13" s="7">
        <f t="shared" si="0"/>
        <v>326566</v>
      </c>
      <c r="H13" s="7">
        <f t="shared" si="1"/>
        <v>833062337</v>
      </c>
    </row>
    <row r="14" spans="2:8" ht="12.95" customHeight="1" x14ac:dyDescent="0.2">
      <c r="B14" s="22">
        <v>43344</v>
      </c>
      <c r="C14" s="7">
        <v>245093</v>
      </c>
      <c r="D14" s="7">
        <v>401472193</v>
      </c>
      <c r="E14" s="7">
        <v>92885</v>
      </c>
      <c r="F14" s="7">
        <v>378362477</v>
      </c>
      <c r="G14" s="7">
        <f t="shared" si="0"/>
        <v>337978</v>
      </c>
      <c r="H14" s="7">
        <f t="shared" si="1"/>
        <v>779834670</v>
      </c>
    </row>
    <row r="15" spans="2:8" ht="12.95" customHeight="1" x14ac:dyDescent="0.2">
      <c r="B15" s="22">
        <v>43374</v>
      </c>
      <c r="C15" s="7">
        <v>274903</v>
      </c>
      <c r="D15" s="7">
        <v>441681494</v>
      </c>
      <c r="E15" s="7">
        <v>96062</v>
      </c>
      <c r="F15" s="7">
        <v>369562007</v>
      </c>
      <c r="G15" s="7">
        <f t="shared" si="0"/>
        <v>370965</v>
      </c>
      <c r="H15" s="7">
        <f t="shared" si="1"/>
        <v>811243501</v>
      </c>
    </row>
    <row r="16" spans="2:8" ht="12.95" customHeight="1" x14ac:dyDescent="0.2">
      <c r="B16" s="22">
        <v>43405</v>
      </c>
      <c r="C16" s="7">
        <v>261186</v>
      </c>
      <c r="D16" s="7">
        <v>419874853</v>
      </c>
      <c r="E16" s="7">
        <v>88196</v>
      </c>
      <c r="F16" s="7">
        <v>324590271</v>
      </c>
      <c r="G16" s="7">
        <f t="shared" si="0"/>
        <v>349382</v>
      </c>
      <c r="H16" s="7">
        <f t="shared" si="1"/>
        <v>744465124</v>
      </c>
    </row>
    <row r="17" spans="2:8" ht="12.95" customHeight="1" x14ac:dyDescent="0.2">
      <c r="B17" s="69">
        <v>43435</v>
      </c>
      <c r="C17" s="34">
        <v>260021</v>
      </c>
      <c r="D17" s="34">
        <v>434080834</v>
      </c>
      <c r="E17" s="34">
        <v>91101</v>
      </c>
      <c r="F17" s="34">
        <v>342734421</v>
      </c>
      <c r="G17" s="34">
        <f t="shared" si="0"/>
        <v>351122</v>
      </c>
      <c r="H17" s="34">
        <f>D17+F17</f>
        <v>776815255</v>
      </c>
    </row>
    <row r="18" spans="2:8" ht="12.95" customHeight="1" x14ac:dyDescent="0.2">
      <c r="B18" s="182" t="s">
        <v>173</v>
      </c>
      <c r="C18" s="95">
        <f t="shared" ref="C18:H18" si="2">SUM(C6:C17)</f>
        <v>2906711</v>
      </c>
      <c r="D18" s="98">
        <f t="shared" si="2"/>
        <v>4582110267</v>
      </c>
      <c r="E18" s="98">
        <f t="shared" si="2"/>
        <v>1052421</v>
      </c>
      <c r="F18" s="95">
        <f t="shared" si="2"/>
        <v>4109370460</v>
      </c>
      <c r="G18" s="95">
        <f t="shared" si="2"/>
        <v>3959132</v>
      </c>
      <c r="H18" s="95">
        <f t="shared" si="2"/>
        <v>8691480727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23" t="s">
        <v>262</v>
      </c>
    </row>
    <row r="21" spans="2:8" ht="12.95" customHeight="1" x14ac:dyDescent="0.2">
      <c r="B21" s="123" t="s">
        <v>266</v>
      </c>
    </row>
    <row r="23" spans="2:8" ht="12.95" customHeight="1" x14ac:dyDescent="0.2">
      <c r="C23" s="80"/>
      <c r="D23" s="80"/>
      <c r="E23" s="80"/>
      <c r="F23" s="80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scale="73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255</v>
      </c>
    </row>
    <row r="5" spans="2:8" ht="22.5" x14ac:dyDescent="0.2">
      <c r="B5" s="10" t="s">
        <v>5</v>
      </c>
      <c r="C5" s="3" t="s">
        <v>55</v>
      </c>
      <c r="D5" s="3" t="s">
        <v>56</v>
      </c>
      <c r="E5" s="3" t="s">
        <v>57</v>
      </c>
      <c r="F5" s="3" t="s">
        <v>13</v>
      </c>
      <c r="G5" s="122" t="s">
        <v>4</v>
      </c>
    </row>
    <row r="6" spans="2:8" ht="12.95" customHeight="1" x14ac:dyDescent="0.2">
      <c r="B6" s="22">
        <v>43101</v>
      </c>
      <c r="C6" s="7">
        <v>201576</v>
      </c>
      <c r="D6" s="7">
        <v>834407</v>
      </c>
      <c r="E6" s="7">
        <v>42642</v>
      </c>
      <c r="F6" s="7">
        <v>5172</v>
      </c>
      <c r="G6" s="7">
        <f t="shared" ref="G6:G17" si="0">SUM(C6:F6)</f>
        <v>1083797</v>
      </c>
    </row>
    <row r="7" spans="2:8" ht="12.95" customHeight="1" x14ac:dyDescent="0.2">
      <c r="B7" s="22">
        <v>43132</v>
      </c>
      <c r="C7" s="7">
        <v>157250</v>
      </c>
      <c r="D7" s="7">
        <v>717237</v>
      </c>
      <c r="E7" s="7">
        <v>43780</v>
      </c>
      <c r="F7" s="7">
        <v>4527</v>
      </c>
      <c r="G7" s="7">
        <f t="shared" si="0"/>
        <v>922794</v>
      </c>
      <c r="H7" s="7"/>
    </row>
    <row r="8" spans="2:8" ht="12.95" customHeight="1" x14ac:dyDescent="0.2">
      <c r="B8" s="22">
        <v>43160</v>
      </c>
      <c r="C8" s="7">
        <v>241218</v>
      </c>
      <c r="D8" s="7">
        <v>1080538</v>
      </c>
      <c r="E8" s="7">
        <v>62069</v>
      </c>
      <c r="F8" s="7">
        <v>6071</v>
      </c>
      <c r="G8" s="7">
        <f t="shared" si="0"/>
        <v>1389896</v>
      </c>
      <c r="H8" s="7"/>
    </row>
    <row r="9" spans="2:8" ht="12.95" customHeight="1" x14ac:dyDescent="0.2">
      <c r="B9" s="22">
        <v>43191</v>
      </c>
      <c r="C9" s="7">
        <v>441506</v>
      </c>
      <c r="D9" s="7">
        <v>1918999</v>
      </c>
      <c r="E9" s="7">
        <v>77190</v>
      </c>
      <c r="F9" s="7">
        <v>7389</v>
      </c>
      <c r="G9" s="7">
        <f t="shared" si="0"/>
        <v>2445084</v>
      </c>
    </row>
    <row r="10" spans="2:8" ht="12.95" customHeight="1" x14ac:dyDescent="0.2">
      <c r="B10" s="22">
        <v>43221</v>
      </c>
      <c r="C10" s="7">
        <v>813765</v>
      </c>
      <c r="D10" s="7">
        <v>3219756</v>
      </c>
      <c r="E10" s="7">
        <v>108704</v>
      </c>
      <c r="F10" s="7">
        <v>9288</v>
      </c>
      <c r="G10" s="7">
        <f t="shared" si="0"/>
        <v>4151513</v>
      </c>
    </row>
    <row r="11" spans="2:8" ht="12.95" customHeight="1" x14ac:dyDescent="0.2">
      <c r="B11" s="22">
        <v>43252</v>
      </c>
      <c r="C11" s="7">
        <v>1312096</v>
      </c>
      <c r="D11" s="7">
        <v>5039098</v>
      </c>
      <c r="E11" s="7">
        <v>158555</v>
      </c>
      <c r="F11" s="7">
        <v>12501</v>
      </c>
      <c r="G11" s="7">
        <f t="shared" si="0"/>
        <v>6522250</v>
      </c>
    </row>
    <row r="12" spans="2:8" ht="12.95" customHeight="1" x14ac:dyDescent="0.2">
      <c r="B12" s="22">
        <v>43282</v>
      </c>
      <c r="C12" s="7">
        <v>2628553</v>
      </c>
      <c r="D12" s="7">
        <v>10213616</v>
      </c>
      <c r="E12" s="7">
        <v>194565</v>
      </c>
      <c r="F12" s="7">
        <v>20615</v>
      </c>
      <c r="G12" s="7">
        <f t="shared" si="0"/>
        <v>13057349</v>
      </c>
    </row>
    <row r="13" spans="2:8" ht="12.95" customHeight="1" x14ac:dyDescent="0.2">
      <c r="B13" s="22">
        <v>43313</v>
      </c>
      <c r="C13" s="7">
        <v>2742209</v>
      </c>
      <c r="D13" s="7">
        <v>10744029</v>
      </c>
      <c r="E13" s="7">
        <v>187649</v>
      </c>
      <c r="F13" s="7">
        <v>24496</v>
      </c>
      <c r="G13" s="7">
        <f t="shared" si="0"/>
        <v>13698383</v>
      </c>
    </row>
    <row r="14" spans="2:8" ht="12.95" customHeight="1" x14ac:dyDescent="0.2">
      <c r="B14" s="22">
        <v>43344</v>
      </c>
      <c r="C14" s="7">
        <v>1261039</v>
      </c>
      <c r="D14" s="7">
        <v>5354900</v>
      </c>
      <c r="E14" s="7">
        <v>102164</v>
      </c>
      <c r="F14" s="7">
        <v>13700</v>
      </c>
      <c r="G14" s="7">
        <f t="shared" si="0"/>
        <v>6731803</v>
      </c>
    </row>
    <row r="15" spans="2:8" ht="12.95" customHeight="1" x14ac:dyDescent="0.2">
      <c r="B15" s="22">
        <v>43374</v>
      </c>
      <c r="C15" s="7">
        <v>480607</v>
      </c>
      <c r="D15" s="7">
        <v>2436751</v>
      </c>
      <c r="E15" s="7">
        <v>65632</v>
      </c>
      <c r="F15" s="7">
        <v>9083</v>
      </c>
      <c r="G15" s="7">
        <f t="shared" si="0"/>
        <v>2992073</v>
      </c>
    </row>
    <row r="16" spans="2:8" ht="12.95" customHeight="1" x14ac:dyDescent="0.2">
      <c r="B16" s="22">
        <v>43405</v>
      </c>
      <c r="C16" s="7">
        <v>202638</v>
      </c>
      <c r="D16" s="7">
        <v>1159394</v>
      </c>
      <c r="E16" s="7">
        <v>47211</v>
      </c>
      <c r="F16" s="7">
        <v>6140</v>
      </c>
      <c r="G16" s="7">
        <f t="shared" si="0"/>
        <v>1415383</v>
      </c>
    </row>
    <row r="17" spans="2:7" ht="12.95" customHeight="1" x14ac:dyDescent="0.2">
      <c r="B17" s="69">
        <v>43435</v>
      </c>
      <c r="C17" s="8">
        <v>259928</v>
      </c>
      <c r="D17" s="8">
        <v>1221330</v>
      </c>
      <c r="E17" s="8">
        <v>46003</v>
      </c>
      <c r="F17" s="8">
        <v>5926</v>
      </c>
      <c r="G17" s="8">
        <f t="shared" si="0"/>
        <v>1533187</v>
      </c>
    </row>
    <row r="18" spans="2:7" s="2" customFormat="1" ht="12.95" customHeight="1" x14ac:dyDescent="0.2">
      <c r="B18" s="71" t="s">
        <v>4</v>
      </c>
      <c r="C18" s="72">
        <f>SUM(C6:C17)</f>
        <v>10742385</v>
      </c>
      <c r="D18" s="139">
        <f>SUM(D6:D17)</f>
        <v>43940055</v>
      </c>
      <c r="E18" s="139">
        <f>SUM(E6:E17)</f>
        <v>1136164</v>
      </c>
      <c r="F18" s="72">
        <f>SUM(F6:F17)</f>
        <v>124908</v>
      </c>
      <c r="G18" s="72">
        <f>SUM(G6:G17)</f>
        <v>55943512</v>
      </c>
    </row>
    <row r="19" spans="2:7" s="2" customFormat="1" ht="12.95" customHeight="1" x14ac:dyDescent="0.2">
      <c r="C19" s="63"/>
      <c r="D19" s="63"/>
      <c r="E19" s="63"/>
      <c r="F19" s="63"/>
    </row>
    <row r="20" spans="2:7" ht="12.95" customHeight="1" x14ac:dyDescent="0.2">
      <c r="B20" s="81" t="s">
        <v>264</v>
      </c>
    </row>
    <row r="21" spans="2:7" ht="12.95" customHeight="1" x14ac:dyDescent="0.2">
      <c r="B21" t="s">
        <v>6</v>
      </c>
      <c r="C21" s="193"/>
      <c r="D21" s="193"/>
      <c r="E21" s="193"/>
      <c r="F21" s="193"/>
    </row>
    <row r="24" spans="2:7" ht="12.95" customHeight="1" x14ac:dyDescent="0.2">
      <c r="C24" s="38"/>
      <c r="D24" s="38"/>
      <c r="E24" s="80"/>
      <c r="F24" s="38"/>
    </row>
    <row r="25" spans="2:7" ht="12.95" customHeight="1" x14ac:dyDescent="0.2">
      <c r="C25" s="63"/>
      <c r="D25" s="63"/>
      <c r="E25" s="63"/>
      <c r="F25" s="63"/>
    </row>
    <row r="26" spans="2:7" ht="12.95" customHeight="1" x14ac:dyDescent="0.2">
      <c r="C26" s="76"/>
      <c r="D26" s="76"/>
      <c r="E26" s="76"/>
      <c r="F26" s="76"/>
    </row>
    <row r="27" spans="2:7" ht="12.95" customHeight="1" x14ac:dyDescent="0.2">
      <c r="C27" s="76"/>
      <c r="D27" s="76"/>
      <c r="E27" s="76"/>
      <c r="F27" s="76"/>
    </row>
    <row r="28" spans="2:7" ht="12.95" customHeight="1" x14ac:dyDescent="0.2">
      <c r="C28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scale="93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30" zoomScaleNormal="130" workbookViewId="0">
      <selection activeCell="G18" sqref="G18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8" t="s">
        <v>256</v>
      </c>
    </row>
    <row r="3" spans="2:8" ht="12.95" customHeight="1" x14ac:dyDescent="0.2">
      <c r="B3" t="s">
        <v>78</v>
      </c>
    </row>
    <row r="5" spans="2:8" ht="22.5" x14ac:dyDescent="0.2">
      <c r="B5" s="10" t="s">
        <v>5</v>
      </c>
      <c r="C5" s="3" t="s">
        <v>55</v>
      </c>
      <c r="D5" s="3" t="s">
        <v>56</v>
      </c>
      <c r="E5" s="3" t="s">
        <v>57</v>
      </c>
      <c r="F5" s="3" t="s">
        <v>13</v>
      </c>
      <c r="G5" s="115" t="s">
        <v>4</v>
      </c>
    </row>
    <row r="6" spans="2:8" ht="12.95" customHeight="1" x14ac:dyDescent="0.2">
      <c r="B6" s="22">
        <v>43101</v>
      </c>
      <c r="C6" s="7">
        <v>235284787</v>
      </c>
      <c r="D6" s="7">
        <v>324139811</v>
      </c>
      <c r="E6" s="7">
        <v>47365303</v>
      </c>
      <c r="F6" s="7">
        <v>11674264</v>
      </c>
      <c r="G6" s="7">
        <f>SUM(C6:F6)</f>
        <v>618464165</v>
      </c>
    </row>
    <row r="7" spans="2:8" ht="12.95" customHeight="1" x14ac:dyDescent="0.2">
      <c r="B7" s="22">
        <v>43132</v>
      </c>
      <c r="C7" s="7">
        <v>188193671</v>
      </c>
      <c r="D7" s="7">
        <v>279916132</v>
      </c>
      <c r="E7" s="7">
        <v>48748764</v>
      </c>
      <c r="F7" s="7">
        <v>11149394</v>
      </c>
      <c r="G7" s="7">
        <f t="shared" ref="G7:G16" si="0">SUM(C7:F7)</f>
        <v>528007961</v>
      </c>
    </row>
    <row r="8" spans="2:8" ht="12.95" customHeight="1" x14ac:dyDescent="0.2">
      <c r="B8" s="22">
        <v>43160</v>
      </c>
      <c r="C8" s="7">
        <v>285275974</v>
      </c>
      <c r="D8" s="7">
        <v>423610863</v>
      </c>
      <c r="E8" s="7">
        <v>64670358</v>
      </c>
      <c r="F8" s="7">
        <v>13591264</v>
      </c>
      <c r="G8" s="7">
        <f t="shared" si="0"/>
        <v>787148459</v>
      </c>
      <c r="H8" s="7"/>
    </row>
    <row r="9" spans="2:8" ht="12.95" customHeight="1" x14ac:dyDescent="0.2">
      <c r="B9" s="22">
        <v>43191</v>
      </c>
      <c r="C9" s="7">
        <v>471823824</v>
      </c>
      <c r="D9" s="7">
        <v>752682826</v>
      </c>
      <c r="E9" s="7">
        <v>72008810</v>
      </c>
      <c r="F9" s="7">
        <v>17481941</v>
      </c>
      <c r="G9" s="7">
        <f t="shared" si="0"/>
        <v>1313997401</v>
      </c>
    </row>
    <row r="10" spans="2:8" ht="12.95" customHeight="1" x14ac:dyDescent="0.2">
      <c r="B10" s="22">
        <v>43221</v>
      </c>
      <c r="C10" s="7">
        <v>929378250</v>
      </c>
      <c r="D10" s="7">
        <v>1368985176</v>
      </c>
      <c r="E10" s="7">
        <v>95112264</v>
      </c>
      <c r="F10" s="7">
        <v>21505311</v>
      </c>
      <c r="G10" s="7">
        <f t="shared" si="0"/>
        <v>2414981001</v>
      </c>
    </row>
    <row r="11" spans="2:8" ht="12.95" customHeight="1" x14ac:dyDescent="0.2">
      <c r="B11" s="22">
        <v>43252</v>
      </c>
      <c r="C11" s="7">
        <v>1487023016</v>
      </c>
      <c r="D11" s="7">
        <v>2159336410</v>
      </c>
      <c r="E11" s="7">
        <v>123534322</v>
      </c>
      <c r="F11" s="7">
        <v>27585968</v>
      </c>
      <c r="G11" s="7">
        <f t="shared" si="0"/>
        <v>3797479716</v>
      </c>
    </row>
    <row r="12" spans="2:8" ht="12.95" customHeight="1" x14ac:dyDescent="0.2">
      <c r="B12" s="22">
        <v>43282</v>
      </c>
      <c r="C12" s="7">
        <v>3003366473</v>
      </c>
      <c r="D12" s="7">
        <v>4353524859</v>
      </c>
      <c r="E12" s="7">
        <v>145077708</v>
      </c>
      <c r="F12" s="7">
        <v>44559339</v>
      </c>
      <c r="G12" s="7">
        <f t="shared" si="0"/>
        <v>7546528379</v>
      </c>
    </row>
    <row r="13" spans="2:8" ht="12.95" customHeight="1" x14ac:dyDescent="0.2">
      <c r="B13" s="22">
        <v>43313</v>
      </c>
      <c r="C13" s="7">
        <v>3037110905</v>
      </c>
      <c r="D13" s="7">
        <v>4738446606</v>
      </c>
      <c r="E13" s="7">
        <v>123328724</v>
      </c>
      <c r="F13" s="7">
        <v>47078603</v>
      </c>
      <c r="G13" s="7">
        <f t="shared" si="0"/>
        <v>7945964838</v>
      </c>
    </row>
    <row r="14" spans="2:8" ht="12.95" customHeight="1" x14ac:dyDescent="0.2">
      <c r="B14" s="22">
        <v>43344</v>
      </c>
      <c r="C14" s="7">
        <v>1400190217</v>
      </c>
      <c r="D14" s="7">
        <v>2253107209</v>
      </c>
      <c r="E14" s="7">
        <v>68070175</v>
      </c>
      <c r="F14" s="7">
        <v>28680004</v>
      </c>
      <c r="G14" s="7">
        <f t="shared" si="0"/>
        <v>3750047605</v>
      </c>
    </row>
    <row r="15" spans="2:8" ht="12.95" customHeight="1" x14ac:dyDescent="0.2">
      <c r="B15" s="22">
        <v>43374</v>
      </c>
      <c r="C15" s="7">
        <v>533269445</v>
      </c>
      <c r="D15" s="7">
        <v>944794673</v>
      </c>
      <c r="E15" s="7">
        <v>47342003</v>
      </c>
      <c r="F15" s="7">
        <v>20726970</v>
      </c>
      <c r="G15" s="7">
        <f t="shared" si="0"/>
        <v>1546133091</v>
      </c>
    </row>
    <row r="16" spans="2:8" ht="12.95" customHeight="1" x14ac:dyDescent="0.2">
      <c r="B16" s="22">
        <v>43405</v>
      </c>
      <c r="C16" s="7">
        <v>238228328</v>
      </c>
      <c r="D16" s="7">
        <v>395026340</v>
      </c>
      <c r="E16" s="7">
        <v>40305834</v>
      </c>
      <c r="F16" s="7">
        <v>15121907</v>
      </c>
      <c r="G16" s="7">
        <f t="shared" si="0"/>
        <v>688682409</v>
      </c>
    </row>
    <row r="17" spans="2:7" ht="12.95" customHeight="1" x14ac:dyDescent="0.2">
      <c r="B17" s="69">
        <v>43435</v>
      </c>
      <c r="C17" s="8">
        <v>304716477</v>
      </c>
      <c r="D17" s="8">
        <v>401653395</v>
      </c>
      <c r="E17" s="8">
        <v>36202587</v>
      </c>
      <c r="F17" s="8">
        <v>13664276</v>
      </c>
      <c r="G17" s="8">
        <f>SUM(C17:F17)</f>
        <v>756236735</v>
      </c>
    </row>
    <row r="18" spans="2:7" s="2" customFormat="1" ht="12.95" customHeight="1" x14ac:dyDescent="0.2">
      <c r="B18" s="71" t="s">
        <v>4</v>
      </c>
      <c r="C18" s="72">
        <f>SUM(C6:C17)</f>
        <v>12113861367</v>
      </c>
      <c r="D18" s="139">
        <f>SUM(D6:D17)</f>
        <v>18395224300</v>
      </c>
      <c r="E18" s="139">
        <f>SUM(E6:E17)</f>
        <v>911766852</v>
      </c>
      <c r="F18" s="72">
        <f>SUM(F6:F17)</f>
        <v>272819241</v>
      </c>
      <c r="G18" s="72">
        <f>SUM(G6:G17)</f>
        <v>31693671760</v>
      </c>
    </row>
    <row r="19" spans="2:7" s="2" customFormat="1" ht="12.95" customHeight="1" x14ac:dyDescent="0.2">
      <c r="C19" s="63"/>
      <c r="D19" s="63"/>
      <c r="E19" s="63"/>
      <c r="F19" s="63"/>
    </row>
    <row r="20" spans="2:7" ht="12.95" customHeight="1" x14ac:dyDescent="0.2">
      <c r="B20" s="81" t="s">
        <v>263</v>
      </c>
    </row>
    <row r="21" spans="2:7" ht="12.95" customHeight="1" x14ac:dyDescent="0.2">
      <c r="B21" t="s">
        <v>6</v>
      </c>
    </row>
    <row r="23" spans="2:7" ht="12.95" customHeight="1" x14ac:dyDescent="0.2">
      <c r="D23" s="200"/>
      <c r="E23" s="200"/>
      <c r="F23" s="200"/>
      <c r="G23" s="200"/>
    </row>
    <row r="26" spans="2:7" ht="12.95" customHeight="1" x14ac:dyDescent="0.2">
      <c r="E26" s="76"/>
    </row>
    <row r="27" spans="2:7" ht="12.95" customHeight="1" x14ac:dyDescent="0.2">
      <c r="C27" s="7"/>
    </row>
    <row r="28" spans="2:7" ht="12.95" customHeight="1" x14ac:dyDescent="0.2">
      <c r="C28" s="7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scale="92" fitToHeight="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7"/>
  <sheetViews>
    <sheetView showGridLines="0" zoomScaleNormal="100" workbookViewId="0">
      <selection activeCell="I16" activeCellId="1" sqref="I19 I16"/>
    </sheetView>
  </sheetViews>
  <sheetFormatPr defaultRowHeight="12.95" customHeight="1" x14ac:dyDescent="0.2"/>
  <cols>
    <col min="1" max="1" width="2.83203125" style="103" customWidth="1"/>
    <col min="2" max="2" width="13.5" style="116" customWidth="1"/>
    <col min="3" max="3" width="18.83203125" style="116" bestFit="1" customWidth="1"/>
    <col min="4" max="4" width="21.83203125" style="103" customWidth="1"/>
    <col min="5" max="9" width="16.33203125" style="103" customWidth="1"/>
    <col min="10" max="10" width="16" style="103" customWidth="1"/>
    <col min="11" max="11" width="16.33203125" style="103" customWidth="1"/>
    <col min="12" max="16384" width="9.33203125" style="103"/>
  </cols>
  <sheetData>
    <row r="2" spans="2:14" ht="15.75" x14ac:dyDescent="0.25">
      <c r="B2" s="58" t="s">
        <v>176</v>
      </c>
    </row>
    <row r="5" spans="2:14" ht="33.75" x14ac:dyDescent="0.2">
      <c r="B5" s="114" t="s">
        <v>180</v>
      </c>
      <c r="C5" s="114"/>
      <c r="D5" s="114" t="s">
        <v>179</v>
      </c>
      <c r="E5" s="114" t="s">
        <v>55</v>
      </c>
      <c r="F5" s="114" t="s">
        <v>56</v>
      </c>
      <c r="G5" s="114" t="s">
        <v>57</v>
      </c>
      <c r="H5" s="114" t="s">
        <v>13</v>
      </c>
      <c r="I5" s="114" t="s">
        <v>173</v>
      </c>
    </row>
    <row r="6" spans="2:14" ht="12.95" customHeight="1" x14ac:dyDescent="0.2">
      <c r="B6" s="212" t="s">
        <v>177</v>
      </c>
      <c r="C6" s="212" t="s">
        <v>49</v>
      </c>
      <c r="D6" s="117" t="s">
        <v>50</v>
      </c>
      <c r="E6" s="161">
        <v>8097</v>
      </c>
      <c r="F6" s="161">
        <v>41870638</v>
      </c>
      <c r="G6" s="161">
        <v>1074693</v>
      </c>
      <c r="H6" s="161"/>
      <c r="I6" s="119">
        <v>42953428</v>
      </c>
      <c r="J6" s="7"/>
    </row>
    <row r="7" spans="2:14" ht="12.95" customHeight="1" x14ac:dyDescent="0.2">
      <c r="B7" s="212"/>
      <c r="C7" s="212"/>
      <c r="D7" s="117" t="s">
        <v>51</v>
      </c>
      <c r="E7" s="161">
        <v>10605213</v>
      </c>
      <c r="F7" s="161">
        <v>665</v>
      </c>
      <c r="G7" s="161"/>
      <c r="H7" s="161">
        <v>121223</v>
      </c>
      <c r="I7" s="119">
        <v>10727101</v>
      </c>
      <c r="J7" s="7"/>
    </row>
    <row r="8" spans="2:14" ht="12.95" customHeight="1" x14ac:dyDescent="0.2">
      <c r="B8" s="212"/>
      <c r="C8" s="212" t="s">
        <v>48</v>
      </c>
      <c r="D8" s="117" t="s">
        <v>50</v>
      </c>
      <c r="E8" s="161">
        <v>711590</v>
      </c>
      <c r="F8" s="161">
        <v>17144649865</v>
      </c>
      <c r="G8" s="161">
        <v>811758096</v>
      </c>
      <c r="H8" s="161"/>
      <c r="I8" s="119">
        <v>17957119551</v>
      </c>
      <c r="J8" s="7"/>
      <c r="N8" s="80"/>
    </row>
    <row r="9" spans="2:14" ht="12.95" customHeight="1" x14ac:dyDescent="0.2">
      <c r="B9" s="212"/>
      <c r="C9" s="212"/>
      <c r="D9" s="117" t="s">
        <v>51</v>
      </c>
      <c r="E9" s="161">
        <v>11934779989</v>
      </c>
      <c r="F9" s="161">
        <v>279200</v>
      </c>
      <c r="G9" s="161"/>
      <c r="H9" s="161">
        <v>261748636</v>
      </c>
      <c r="I9" s="119">
        <v>12196807825</v>
      </c>
      <c r="J9" s="7"/>
      <c r="M9" s="155"/>
      <c r="N9" s="80"/>
    </row>
    <row r="10" spans="2:14" ht="12.95" customHeight="1" x14ac:dyDescent="0.2">
      <c r="B10" s="212" t="s">
        <v>178</v>
      </c>
      <c r="C10" s="212" t="s">
        <v>49</v>
      </c>
      <c r="D10" s="117" t="s">
        <v>50</v>
      </c>
      <c r="E10" s="161">
        <v>214</v>
      </c>
      <c r="F10" s="161">
        <v>2068734</v>
      </c>
      <c r="G10" s="161">
        <v>61471</v>
      </c>
      <c r="H10" s="161"/>
      <c r="I10" s="119">
        <v>2130419</v>
      </c>
      <c r="J10" s="7"/>
      <c r="N10" s="80"/>
    </row>
    <row r="11" spans="2:14" ht="12.95" customHeight="1" x14ac:dyDescent="0.2">
      <c r="B11" s="212"/>
      <c r="C11" s="212"/>
      <c r="D11" s="117" t="s">
        <v>51</v>
      </c>
      <c r="E11" s="161">
        <v>128861</v>
      </c>
      <c r="F11" s="161">
        <v>18</v>
      </c>
      <c r="G11" s="161"/>
      <c r="H11" s="161">
        <v>3685</v>
      </c>
      <c r="I11" s="119">
        <v>132564</v>
      </c>
      <c r="J11" s="7"/>
      <c r="L11" s="155"/>
      <c r="M11" s="155"/>
      <c r="N11" s="80"/>
    </row>
    <row r="12" spans="2:14" ht="12.95" customHeight="1" x14ac:dyDescent="0.2">
      <c r="B12" s="212"/>
      <c r="C12" s="212" t="s">
        <v>48</v>
      </c>
      <c r="D12" s="117" t="s">
        <v>50</v>
      </c>
      <c r="E12" s="161">
        <v>24588</v>
      </c>
      <c r="F12" s="161">
        <v>1250290185</v>
      </c>
      <c r="G12" s="161">
        <v>100008756</v>
      </c>
      <c r="H12" s="161"/>
      <c r="I12" s="119">
        <v>1350323529</v>
      </c>
      <c r="J12" s="7"/>
      <c r="L12" s="155"/>
      <c r="M12" s="155"/>
      <c r="N12" s="80"/>
    </row>
    <row r="13" spans="2:14" ht="12.95" customHeight="1" x14ac:dyDescent="0.2">
      <c r="B13" s="213"/>
      <c r="C13" s="212"/>
      <c r="D13" s="124" t="s">
        <v>51</v>
      </c>
      <c r="E13" s="161">
        <v>178345200</v>
      </c>
      <c r="F13" s="161">
        <v>5050</v>
      </c>
      <c r="G13" s="161"/>
      <c r="H13" s="161">
        <v>11070605</v>
      </c>
      <c r="I13" s="119">
        <v>189420855</v>
      </c>
      <c r="J13" s="7"/>
      <c r="L13" s="155"/>
      <c r="M13" s="155"/>
      <c r="N13" s="80"/>
    </row>
    <row r="14" spans="2:14" ht="12.95" customHeight="1" x14ac:dyDescent="0.2">
      <c r="B14" s="209" t="s">
        <v>199</v>
      </c>
      <c r="C14" s="209"/>
      <c r="D14" s="117" t="s">
        <v>50</v>
      </c>
      <c r="E14" s="125">
        <f>E6+E10</f>
        <v>8311</v>
      </c>
      <c r="F14" s="125">
        <f t="shared" ref="F14:H14" si="0">F6+F10</f>
        <v>43939372</v>
      </c>
      <c r="G14" s="125">
        <f t="shared" si="0"/>
        <v>1136164</v>
      </c>
      <c r="H14" s="125">
        <f t="shared" si="0"/>
        <v>0</v>
      </c>
      <c r="I14" s="125">
        <v>45083847</v>
      </c>
      <c r="J14" s="7"/>
    </row>
    <row r="15" spans="2:14" s="123" customFormat="1" ht="12.95" customHeight="1" x14ac:dyDescent="0.2">
      <c r="B15" s="210"/>
      <c r="C15" s="210"/>
      <c r="D15" s="117" t="s">
        <v>51</v>
      </c>
      <c r="E15" s="126">
        <f>E7+E11</f>
        <v>10734074</v>
      </c>
      <c r="F15" s="126">
        <f t="shared" ref="F15:H15" si="1">F7+F11</f>
        <v>683</v>
      </c>
      <c r="G15" s="126">
        <f t="shared" si="1"/>
        <v>0</v>
      </c>
      <c r="H15" s="126">
        <f t="shared" si="1"/>
        <v>124908</v>
      </c>
      <c r="I15" s="126">
        <v>10859665</v>
      </c>
      <c r="J15" s="7"/>
    </row>
    <row r="16" spans="2:14" s="123" customFormat="1" ht="12.95" customHeight="1" x14ac:dyDescent="0.2">
      <c r="B16" s="211"/>
      <c r="C16" s="211"/>
      <c r="D16" s="124" t="s">
        <v>4</v>
      </c>
      <c r="E16" s="98">
        <f>SUM(E14:E15)</f>
        <v>10742385</v>
      </c>
      <c r="F16" s="98">
        <f t="shared" ref="F16:H16" si="2">SUM(F14:F15)</f>
        <v>43940055</v>
      </c>
      <c r="G16" s="98">
        <f t="shared" si="2"/>
        <v>1136164</v>
      </c>
      <c r="H16" s="98">
        <f t="shared" si="2"/>
        <v>124908</v>
      </c>
      <c r="I16" s="98">
        <v>55943512</v>
      </c>
      <c r="J16" s="7"/>
      <c r="K16" s="7"/>
      <c r="L16" s="7"/>
    </row>
    <row r="17" spans="2:12" ht="12.95" customHeight="1" x14ac:dyDescent="0.2">
      <c r="B17" s="209" t="s">
        <v>200</v>
      </c>
      <c r="C17" s="209"/>
      <c r="D17" s="117" t="s">
        <v>50</v>
      </c>
      <c r="E17" s="125">
        <f>E8+E12</f>
        <v>736178</v>
      </c>
      <c r="F17" s="125">
        <f t="shared" ref="F17:H17" si="3">F8+F12</f>
        <v>18394940050</v>
      </c>
      <c r="G17" s="125">
        <f t="shared" si="3"/>
        <v>911766852</v>
      </c>
      <c r="H17" s="125">
        <f t="shared" si="3"/>
        <v>0</v>
      </c>
      <c r="I17" s="125">
        <v>19307443080</v>
      </c>
      <c r="J17" s="7"/>
      <c r="K17" s="38"/>
    </row>
    <row r="18" spans="2:12" ht="12.95" customHeight="1" x14ac:dyDescent="0.2">
      <c r="B18" s="210"/>
      <c r="C18" s="210"/>
      <c r="D18" s="117" t="s">
        <v>51</v>
      </c>
      <c r="E18" s="126">
        <f>E9+E13</f>
        <v>12113125189</v>
      </c>
      <c r="F18" s="126">
        <f t="shared" ref="F18:H18" si="4">F9+F13</f>
        <v>284250</v>
      </c>
      <c r="G18" s="126">
        <f t="shared" si="4"/>
        <v>0</v>
      </c>
      <c r="H18" s="126">
        <f t="shared" si="4"/>
        <v>272819241</v>
      </c>
      <c r="I18" s="126">
        <v>12386228680</v>
      </c>
      <c r="J18" s="7"/>
      <c r="K18" s="38"/>
    </row>
    <row r="19" spans="2:12" ht="12.95" customHeight="1" x14ac:dyDescent="0.2">
      <c r="B19" s="211"/>
      <c r="C19" s="211"/>
      <c r="D19" s="124" t="s">
        <v>4</v>
      </c>
      <c r="E19" s="98">
        <f>SUM(E17:E18)</f>
        <v>12113861367</v>
      </c>
      <c r="F19" s="98">
        <f>SUM(F17:F18)</f>
        <v>18395224300</v>
      </c>
      <c r="G19" s="98">
        <f>SUM(G17:G18)</f>
        <v>911766852</v>
      </c>
      <c r="H19" s="98">
        <f>SUM(H17:H18)</f>
        <v>272819241</v>
      </c>
      <c r="I19" s="98">
        <v>31693671760</v>
      </c>
      <c r="J19" s="7"/>
      <c r="K19" s="7"/>
      <c r="L19" s="7"/>
    </row>
    <row r="20" spans="2:12" ht="12.95" customHeight="1" x14ac:dyDescent="0.2">
      <c r="E20" s="62"/>
      <c r="F20" s="62"/>
      <c r="G20" s="62"/>
      <c r="H20" s="62"/>
      <c r="I20" s="62"/>
    </row>
    <row r="21" spans="2:12" ht="12.95" customHeight="1" x14ac:dyDescent="0.2">
      <c r="B21" s="103" t="s">
        <v>218</v>
      </c>
    </row>
    <row r="22" spans="2:12" ht="12.95" customHeight="1" x14ac:dyDescent="0.2">
      <c r="B22" s="103" t="s">
        <v>6</v>
      </c>
      <c r="I22" s="7"/>
    </row>
    <row r="27" spans="2:12" ht="12.95" customHeight="1" x14ac:dyDescent="0.2">
      <c r="F27" s="7"/>
      <c r="G27" s="181"/>
    </row>
    <row r="28" spans="2:12" ht="12.95" customHeight="1" x14ac:dyDescent="0.2">
      <c r="G28" s="181"/>
      <c r="H28" s="38"/>
    </row>
    <row r="29" spans="2:12" ht="12.95" customHeight="1" x14ac:dyDescent="0.2">
      <c r="H29" s="38"/>
    </row>
    <row r="30" spans="2:12" ht="12.95" customHeight="1" x14ac:dyDescent="0.2">
      <c r="G30" s="181"/>
      <c r="H30" s="38"/>
    </row>
    <row r="31" spans="2:12" ht="12.95" customHeight="1" x14ac:dyDescent="0.2">
      <c r="G31" s="181"/>
      <c r="H31" s="38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25" right="0.25" top="0.75" bottom="0.75" header="0.3" footer="0.3"/>
  <pageSetup paperSize="9" scale="9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67"/>
  <sheetViews>
    <sheetView showGridLines="0" zoomScaleNormal="100" workbookViewId="0">
      <selection activeCell="H28" sqref="H28"/>
    </sheetView>
  </sheetViews>
  <sheetFormatPr defaultRowHeight="12.95" customHeight="1" x14ac:dyDescent="0.2"/>
  <cols>
    <col min="1" max="1" width="2.83203125" customWidth="1"/>
    <col min="2" max="2" width="18.33203125" customWidth="1"/>
    <col min="3" max="3" width="20.33203125" customWidth="1"/>
    <col min="4" max="4" width="24.83203125" customWidth="1"/>
    <col min="5" max="5" width="9.5" customWidth="1"/>
  </cols>
  <sheetData>
    <row r="2" spans="2:15" ht="15.75" x14ac:dyDescent="0.25">
      <c r="B2" s="73" t="s">
        <v>175</v>
      </c>
      <c r="C2" s="74"/>
      <c r="D2" s="74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5" spans="2:15" ht="22.5" x14ac:dyDescent="0.2">
      <c r="B5" s="3"/>
      <c r="C5" s="114" t="s">
        <v>139</v>
      </c>
      <c r="D5" s="114" t="s">
        <v>140</v>
      </c>
    </row>
    <row r="6" spans="2:15" ht="12.95" customHeight="1" x14ac:dyDescent="0.2">
      <c r="B6" t="s">
        <v>70</v>
      </c>
      <c r="C6" s="7">
        <v>7798136</v>
      </c>
      <c r="D6" s="7">
        <v>6377351659</v>
      </c>
      <c r="E6" s="62"/>
    </row>
    <row r="7" spans="2:15" ht="12.95" customHeight="1" x14ac:dyDescent="0.2">
      <c r="B7" t="s">
        <v>74</v>
      </c>
      <c r="C7" s="7">
        <v>3563410</v>
      </c>
      <c r="D7" s="7">
        <v>2790795580</v>
      </c>
      <c r="E7" s="62"/>
    </row>
    <row r="8" spans="2:15" ht="12.95" customHeight="1" x14ac:dyDescent="0.2">
      <c r="B8" t="s">
        <v>71</v>
      </c>
      <c r="C8" s="7">
        <v>3184808</v>
      </c>
      <c r="D8" s="7">
        <v>1924701446</v>
      </c>
      <c r="E8" s="62"/>
    </row>
    <row r="9" spans="2:15" ht="12.95" customHeight="1" x14ac:dyDescent="0.2">
      <c r="B9" t="s">
        <v>69</v>
      </c>
      <c r="C9" s="7">
        <v>5391694</v>
      </c>
      <c r="D9" s="7">
        <v>1786250199</v>
      </c>
      <c r="E9" s="62"/>
    </row>
    <row r="10" spans="2:15" ht="12.95" customHeight="1" x14ac:dyDescent="0.2">
      <c r="B10" t="s">
        <v>73</v>
      </c>
      <c r="C10" s="7">
        <v>4068085</v>
      </c>
      <c r="D10" s="7">
        <v>2646244505</v>
      </c>
      <c r="E10" s="62"/>
    </row>
    <row r="11" spans="2:15" ht="12.95" customHeight="1" x14ac:dyDescent="0.2">
      <c r="B11" s="9" t="s">
        <v>72</v>
      </c>
      <c r="C11" s="8">
        <v>3053950</v>
      </c>
      <c r="D11" s="8">
        <v>2219004572</v>
      </c>
      <c r="E11" s="62"/>
    </row>
    <row r="12" spans="2:15" s="2" customFormat="1" ht="12.95" customHeight="1" x14ac:dyDescent="0.2">
      <c r="C12" s="7"/>
      <c r="D12" s="7"/>
      <c r="E12" s="7"/>
      <c r="G12" s="70"/>
      <c r="H12" s="70"/>
    </row>
    <row r="13" spans="2:15" s="2" customFormat="1" ht="12.95" customHeight="1" x14ac:dyDescent="0.2">
      <c r="C13" s="7"/>
      <c r="D13" s="7"/>
      <c r="F13" s="38"/>
      <c r="G13" s="38"/>
    </row>
    <row r="14" spans="2:15" ht="12.95" customHeight="1" x14ac:dyDescent="0.2">
      <c r="B14" s="81" t="s">
        <v>265</v>
      </c>
    </row>
    <row r="15" spans="2:15" ht="12.95" customHeight="1" x14ac:dyDescent="0.2">
      <c r="B15" t="s">
        <v>6</v>
      </c>
      <c r="C15" s="76"/>
      <c r="D15" s="76"/>
    </row>
    <row r="17" spans="2:5" ht="12.95" customHeight="1" x14ac:dyDescent="0.2">
      <c r="C17" s="38"/>
    </row>
    <row r="18" spans="2:5" ht="21" customHeight="1" x14ac:dyDescent="0.2">
      <c r="B18" s="179"/>
      <c r="C18" s="180"/>
      <c r="D18" s="180"/>
      <c r="E18" s="85"/>
    </row>
    <row r="19" spans="2:5" ht="12.95" customHeight="1" x14ac:dyDescent="0.2">
      <c r="B19" s="176"/>
      <c r="C19" s="7"/>
      <c r="D19" s="7"/>
      <c r="E19" s="62"/>
    </row>
    <row r="20" spans="2:5" ht="12.95" customHeight="1" x14ac:dyDescent="0.2">
      <c r="B20" s="176"/>
      <c r="C20" s="7"/>
      <c r="D20" s="7"/>
      <c r="E20" s="62"/>
    </row>
    <row r="21" spans="2:5" ht="12.95" customHeight="1" x14ac:dyDescent="0.2">
      <c r="B21" s="176"/>
      <c r="C21" s="7"/>
      <c r="D21" s="7"/>
      <c r="E21" s="62"/>
    </row>
    <row r="22" spans="2:5" ht="12.95" customHeight="1" x14ac:dyDescent="0.2">
      <c r="B22" s="176"/>
      <c r="C22" s="7"/>
      <c r="D22" s="7"/>
      <c r="E22" s="62"/>
    </row>
    <row r="23" spans="2:5" ht="12.95" customHeight="1" x14ac:dyDescent="0.2">
      <c r="B23" s="176"/>
      <c r="C23" s="7"/>
      <c r="D23" s="7"/>
      <c r="E23" s="62"/>
    </row>
    <row r="24" spans="2:5" ht="12.95" customHeight="1" x14ac:dyDescent="0.2">
      <c r="B24" s="177"/>
      <c r="C24" s="49"/>
      <c r="D24" s="49"/>
      <c r="E24" s="62"/>
    </row>
    <row r="25" spans="2:5" ht="12.95" customHeight="1" x14ac:dyDescent="0.2">
      <c r="B25" s="178"/>
      <c r="C25" s="60"/>
      <c r="D25" s="60"/>
      <c r="E25" s="62"/>
    </row>
    <row r="26" spans="2:5" ht="12.95" customHeight="1" x14ac:dyDescent="0.2">
      <c r="B26" s="178"/>
      <c r="C26" s="60"/>
      <c r="D26" s="60"/>
      <c r="E26" s="62"/>
    </row>
    <row r="27" spans="2:5" ht="12.95" customHeight="1" x14ac:dyDescent="0.2">
      <c r="B27" s="178"/>
      <c r="C27" s="60"/>
      <c r="D27" s="60"/>
      <c r="E27" s="62"/>
    </row>
    <row r="28" spans="2:5" ht="12.95" customHeight="1" x14ac:dyDescent="0.2">
      <c r="B28" s="178"/>
      <c r="C28" s="60"/>
      <c r="D28" s="60"/>
      <c r="E28" s="62"/>
    </row>
    <row r="29" spans="2:5" ht="12.95" customHeight="1" x14ac:dyDescent="0.2">
      <c r="C29" s="7"/>
      <c r="D29" s="7"/>
    </row>
    <row r="30" spans="2:5" ht="12.95" customHeight="1" x14ac:dyDescent="0.2">
      <c r="C30" s="214"/>
      <c r="D30" s="214"/>
    </row>
    <row r="50" spans="3:4" ht="12.95" customHeight="1" x14ac:dyDescent="0.2">
      <c r="C50" s="214"/>
      <c r="D50" s="214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mergeCells count="2">
    <mergeCell ref="C30:D30"/>
    <mergeCell ref="C50:D50"/>
  </mergeCells>
  <pageMargins left="0.25" right="0.25" top="0.75" bottom="0.75" header="0.3" footer="0.3"/>
  <pageSetup paperSize="9" scale="9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="160" zoomScaleNormal="160" workbookViewId="0">
      <selection activeCell="E17" sqref="E17"/>
    </sheetView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30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112</v>
      </c>
    </row>
    <row r="5" spans="2:6" ht="22.5" x14ac:dyDescent="0.2">
      <c r="B5" s="10" t="s">
        <v>5</v>
      </c>
      <c r="C5" s="35" t="s">
        <v>83</v>
      </c>
      <c r="D5" s="36" t="s">
        <v>120</v>
      </c>
      <c r="E5" s="36" t="s">
        <v>164</v>
      </c>
      <c r="F5" s="36" t="s">
        <v>4</v>
      </c>
    </row>
    <row r="6" spans="2:6" s="31" customFormat="1" ht="12.95" customHeight="1" x14ac:dyDescent="0.2">
      <c r="B6" s="11">
        <v>43131</v>
      </c>
      <c r="C6" s="7">
        <v>63542</v>
      </c>
      <c r="D6" s="7">
        <v>53611</v>
      </c>
      <c r="E6" s="7">
        <v>8</v>
      </c>
      <c r="F6" s="19">
        <f t="shared" ref="F6:F17" si="0">SUM(C6:E6)</f>
        <v>117161</v>
      </c>
    </row>
    <row r="7" spans="2:6" s="31" customFormat="1" ht="12.95" customHeight="1" x14ac:dyDescent="0.2">
      <c r="B7" s="11">
        <v>43159</v>
      </c>
      <c r="C7" s="7">
        <v>63063</v>
      </c>
      <c r="D7" s="7">
        <v>54109</v>
      </c>
      <c r="E7" s="7">
        <v>8</v>
      </c>
      <c r="F7" s="19">
        <f t="shared" si="0"/>
        <v>117180</v>
      </c>
    </row>
    <row r="8" spans="2:6" s="31" customFormat="1" ht="12.95" customHeight="1" x14ac:dyDescent="0.2">
      <c r="B8" s="11">
        <v>43190</v>
      </c>
      <c r="C8" s="7">
        <v>62939</v>
      </c>
      <c r="D8" s="7">
        <v>52707</v>
      </c>
      <c r="E8" s="7">
        <v>22</v>
      </c>
      <c r="F8" s="19">
        <f t="shared" si="0"/>
        <v>115668</v>
      </c>
    </row>
    <row r="9" spans="2:6" s="31" customFormat="1" ht="12.95" customHeight="1" x14ac:dyDescent="0.2">
      <c r="B9" s="11">
        <v>43220</v>
      </c>
      <c r="C9" s="7">
        <v>62161</v>
      </c>
      <c r="D9" s="7">
        <v>54162</v>
      </c>
      <c r="E9" s="7">
        <v>31</v>
      </c>
      <c r="F9" s="19">
        <f t="shared" si="0"/>
        <v>116354</v>
      </c>
    </row>
    <row r="10" spans="2:6" s="31" customFormat="1" ht="12.95" customHeight="1" x14ac:dyDescent="0.2">
      <c r="B10" s="11">
        <v>43251</v>
      </c>
      <c r="C10" s="7">
        <v>61536</v>
      </c>
      <c r="D10" s="7">
        <v>55739</v>
      </c>
      <c r="E10" s="7">
        <v>51</v>
      </c>
      <c r="F10" s="19">
        <f t="shared" si="0"/>
        <v>117326</v>
      </c>
    </row>
    <row r="11" spans="2:6" s="31" customFormat="1" ht="12.95" customHeight="1" x14ac:dyDescent="0.2">
      <c r="B11" s="11">
        <v>43281</v>
      </c>
      <c r="C11" s="7">
        <v>59620</v>
      </c>
      <c r="D11" s="7">
        <v>56615</v>
      </c>
      <c r="E11" s="7">
        <v>56</v>
      </c>
      <c r="F11" s="19">
        <f t="shared" si="0"/>
        <v>116291</v>
      </c>
    </row>
    <row r="12" spans="2:6" s="31" customFormat="1" ht="12.95" customHeight="1" x14ac:dyDescent="0.2">
      <c r="B12" s="11">
        <v>43312</v>
      </c>
      <c r="C12" s="7">
        <v>58973</v>
      </c>
      <c r="D12" s="7">
        <v>58482</v>
      </c>
      <c r="E12" s="7">
        <v>71</v>
      </c>
      <c r="F12" s="19">
        <f t="shared" si="0"/>
        <v>117526</v>
      </c>
    </row>
    <row r="13" spans="2:6" s="31" customFormat="1" ht="12.95" customHeight="1" x14ac:dyDescent="0.2">
      <c r="B13" s="11">
        <v>43343</v>
      </c>
      <c r="C13" s="7">
        <v>58207</v>
      </c>
      <c r="D13" s="7">
        <v>59349</v>
      </c>
      <c r="E13" s="7">
        <v>91</v>
      </c>
      <c r="F13" s="19">
        <f t="shared" si="0"/>
        <v>117647</v>
      </c>
    </row>
    <row r="14" spans="2:6" s="31" customFormat="1" ht="12.95" customHeight="1" x14ac:dyDescent="0.2">
      <c r="B14" s="11">
        <v>43373</v>
      </c>
      <c r="C14" s="7">
        <v>57691</v>
      </c>
      <c r="D14" s="7">
        <v>59513</v>
      </c>
      <c r="E14" s="7">
        <v>204</v>
      </c>
      <c r="F14" s="19">
        <f t="shared" si="0"/>
        <v>117408</v>
      </c>
    </row>
    <row r="15" spans="2:6" s="31" customFormat="1" ht="12.95" customHeight="1" x14ac:dyDescent="0.2">
      <c r="B15" s="11">
        <v>43404</v>
      </c>
      <c r="C15" s="7">
        <v>57190</v>
      </c>
      <c r="D15" s="7">
        <v>59593</v>
      </c>
      <c r="E15" s="7">
        <v>455</v>
      </c>
      <c r="F15" s="19">
        <f t="shared" si="0"/>
        <v>117238</v>
      </c>
    </row>
    <row r="16" spans="2:6" s="31" customFormat="1" ht="12.95" customHeight="1" x14ac:dyDescent="0.2">
      <c r="B16" s="11">
        <v>43434</v>
      </c>
      <c r="C16" s="7">
        <v>57207</v>
      </c>
      <c r="D16" s="7">
        <v>59522</v>
      </c>
      <c r="E16" s="7">
        <v>652</v>
      </c>
      <c r="F16" s="19">
        <f t="shared" si="0"/>
        <v>117381</v>
      </c>
    </row>
    <row r="17" spans="2:7" s="31" customFormat="1" ht="12.95" customHeight="1" x14ac:dyDescent="0.2">
      <c r="B17" s="12">
        <v>43465</v>
      </c>
      <c r="C17" s="34">
        <v>45135</v>
      </c>
      <c r="D17" s="34">
        <v>68284</v>
      </c>
      <c r="E17" s="34">
        <v>941</v>
      </c>
      <c r="F17" s="95">
        <f t="shared" si="0"/>
        <v>114360</v>
      </c>
      <c r="G17" s="38"/>
    </row>
    <row r="18" spans="2:7" s="2" customFormat="1" ht="12.95" customHeight="1" x14ac:dyDescent="0.2">
      <c r="B18" s="6"/>
      <c r="D18" s="165"/>
      <c r="E18" s="85"/>
    </row>
    <row r="19" spans="2:7" s="2" customFormat="1" ht="12.95" customHeight="1" x14ac:dyDescent="0.2">
      <c r="B19" s="6"/>
      <c r="D19" s="38"/>
    </row>
    <row r="20" spans="2:7" ht="12.95" customHeight="1" x14ac:dyDescent="0.2">
      <c r="B20" s="78" t="s">
        <v>207</v>
      </c>
    </row>
    <row r="21" spans="2:7" ht="12.95" customHeight="1" x14ac:dyDescent="0.2">
      <c r="B21" t="s">
        <v>6</v>
      </c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style="31" customWidth="1"/>
    <col min="2" max="2" width="15.1640625" style="31" customWidth="1"/>
    <col min="3" max="3" width="20.6640625" style="31" customWidth="1"/>
    <col min="4" max="4" width="23" style="31" customWidth="1"/>
    <col min="5" max="5" width="20.6640625" style="31" customWidth="1"/>
    <col min="6" max="6" width="18.6640625" style="31" customWidth="1"/>
    <col min="7" max="7" width="18.83203125" style="31" customWidth="1"/>
    <col min="8" max="16384" width="9.33203125" style="31"/>
  </cols>
  <sheetData>
    <row r="2" spans="2:7" ht="15.75" x14ac:dyDescent="0.25">
      <c r="B2" s="30" t="s">
        <v>113</v>
      </c>
    </row>
    <row r="5" spans="2:7" ht="22.5" x14ac:dyDescent="0.2">
      <c r="B5" s="32" t="s">
        <v>5</v>
      </c>
      <c r="C5" s="35" t="s">
        <v>109</v>
      </c>
      <c r="D5" s="36" t="s">
        <v>108</v>
      </c>
      <c r="E5" s="36" t="s">
        <v>159</v>
      </c>
      <c r="F5" s="36" t="s">
        <v>202</v>
      </c>
      <c r="G5" s="36" t="s">
        <v>208</v>
      </c>
    </row>
    <row r="6" spans="2:7" ht="12.95" customHeight="1" x14ac:dyDescent="0.2">
      <c r="B6" s="11" t="s">
        <v>84</v>
      </c>
      <c r="C6" s="7">
        <v>4765</v>
      </c>
      <c r="D6" s="7">
        <v>18341</v>
      </c>
      <c r="E6" s="7">
        <v>28886</v>
      </c>
      <c r="F6" s="7">
        <v>39595</v>
      </c>
      <c r="G6" s="7">
        <v>53611</v>
      </c>
    </row>
    <row r="7" spans="2:7" ht="12.95" customHeight="1" x14ac:dyDescent="0.2">
      <c r="B7" s="11" t="s">
        <v>85</v>
      </c>
      <c r="C7" s="7">
        <v>5714</v>
      </c>
      <c r="D7" s="7">
        <v>19278</v>
      </c>
      <c r="E7" s="7">
        <v>29684</v>
      </c>
      <c r="F7" s="7">
        <v>40260</v>
      </c>
      <c r="G7" s="7">
        <v>54109</v>
      </c>
    </row>
    <row r="8" spans="2:7" ht="12.95" customHeight="1" x14ac:dyDescent="0.2">
      <c r="B8" s="11" t="s">
        <v>86</v>
      </c>
      <c r="C8" s="7">
        <v>6914</v>
      </c>
      <c r="D8" s="7">
        <v>19564</v>
      </c>
      <c r="E8" s="7">
        <v>30602</v>
      </c>
      <c r="F8" s="7">
        <v>41220</v>
      </c>
      <c r="G8" s="7">
        <v>52707</v>
      </c>
    </row>
    <row r="9" spans="2:7" ht="12.95" customHeight="1" x14ac:dyDescent="0.2">
      <c r="B9" s="11" t="s">
        <v>87</v>
      </c>
      <c r="C9" s="7">
        <v>8061</v>
      </c>
      <c r="D9" s="7">
        <v>20217</v>
      </c>
      <c r="E9" s="7">
        <v>31534</v>
      </c>
      <c r="F9" s="7">
        <v>41783</v>
      </c>
      <c r="G9" s="7">
        <v>54162</v>
      </c>
    </row>
    <row r="10" spans="2:7" ht="12.95" customHeight="1" x14ac:dyDescent="0.2">
      <c r="B10" s="11" t="s">
        <v>88</v>
      </c>
      <c r="C10" s="7">
        <v>9132</v>
      </c>
      <c r="D10" s="7">
        <v>20970</v>
      </c>
      <c r="E10" s="7">
        <v>33168</v>
      </c>
      <c r="F10" s="7">
        <v>43082</v>
      </c>
      <c r="G10" s="7">
        <v>55739</v>
      </c>
    </row>
    <row r="11" spans="2:7" ht="12.95" customHeight="1" x14ac:dyDescent="0.2">
      <c r="B11" s="11" t="s">
        <v>89</v>
      </c>
      <c r="C11" s="7">
        <v>10683</v>
      </c>
      <c r="D11" s="7">
        <v>21843</v>
      </c>
      <c r="E11" s="7">
        <v>34200</v>
      </c>
      <c r="F11" s="7">
        <v>44387</v>
      </c>
      <c r="G11" s="7">
        <v>56615</v>
      </c>
    </row>
    <row r="12" spans="2:7" ht="12.95" customHeight="1" x14ac:dyDescent="0.2">
      <c r="B12" s="11" t="s">
        <v>90</v>
      </c>
      <c r="C12" s="7">
        <v>12248</v>
      </c>
      <c r="D12" s="7">
        <v>25885</v>
      </c>
      <c r="E12" s="7">
        <v>35239</v>
      </c>
      <c r="F12" s="7">
        <v>44864</v>
      </c>
      <c r="G12" s="7">
        <v>58482</v>
      </c>
    </row>
    <row r="13" spans="2:7" ht="12.95" customHeight="1" x14ac:dyDescent="0.2">
      <c r="B13" s="11" t="s">
        <v>91</v>
      </c>
      <c r="C13" s="7">
        <v>13464</v>
      </c>
      <c r="D13" s="7">
        <v>26480</v>
      </c>
      <c r="E13" s="7">
        <v>35983</v>
      </c>
      <c r="F13" s="7">
        <v>47191</v>
      </c>
      <c r="G13" s="7">
        <v>59349</v>
      </c>
    </row>
    <row r="14" spans="2:7" ht="12.95" customHeight="1" x14ac:dyDescent="0.2">
      <c r="B14" s="11" t="s">
        <v>92</v>
      </c>
      <c r="C14" s="7">
        <v>14770</v>
      </c>
      <c r="D14" s="7">
        <v>26811</v>
      </c>
      <c r="E14" s="7">
        <v>36419</v>
      </c>
      <c r="F14" s="7">
        <v>47669</v>
      </c>
      <c r="G14" s="7">
        <v>59513</v>
      </c>
    </row>
    <row r="15" spans="2:7" ht="12.95" customHeight="1" x14ac:dyDescent="0.2">
      <c r="B15" s="11" t="s">
        <v>93</v>
      </c>
      <c r="C15" s="7">
        <v>16691</v>
      </c>
      <c r="D15" s="7">
        <v>27205</v>
      </c>
      <c r="E15" s="7">
        <v>36774</v>
      </c>
      <c r="F15" s="7">
        <v>48229</v>
      </c>
      <c r="G15" s="7">
        <v>59593</v>
      </c>
    </row>
    <row r="16" spans="2:7" ht="12.95" customHeight="1" x14ac:dyDescent="0.2">
      <c r="B16" s="11" t="s">
        <v>94</v>
      </c>
      <c r="C16" s="7">
        <v>18062</v>
      </c>
      <c r="D16" s="7">
        <v>27824</v>
      </c>
      <c r="E16" s="7">
        <v>38396</v>
      </c>
      <c r="F16" s="7">
        <v>48750</v>
      </c>
      <c r="G16" s="7">
        <v>59522</v>
      </c>
    </row>
    <row r="17" spans="2:7" ht="12.95" customHeight="1" x14ac:dyDescent="0.2">
      <c r="B17" s="33" t="s">
        <v>95</v>
      </c>
      <c r="C17" s="34">
        <v>17851</v>
      </c>
      <c r="D17" s="34">
        <v>28407</v>
      </c>
      <c r="E17" s="34">
        <v>39458</v>
      </c>
      <c r="F17" s="34">
        <v>49476</v>
      </c>
      <c r="G17" s="34">
        <v>68284</v>
      </c>
    </row>
    <row r="18" spans="2:7" ht="12.95" customHeight="1" x14ac:dyDescent="0.2">
      <c r="B18" s="6"/>
      <c r="D18" s="130"/>
      <c r="E18" s="130"/>
    </row>
    <row r="19" spans="2:7" ht="12.95" customHeight="1" x14ac:dyDescent="0.2">
      <c r="B19" s="6"/>
    </row>
    <row r="20" spans="2:7" ht="12.95" customHeight="1" x14ac:dyDescent="0.2">
      <c r="B20" s="78" t="s">
        <v>121</v>
      </c>
    </row>
    <row r="21" spans="2:7" ht="12.95" customHeight="1" x14ac:dyDescent="0.2">
      <c r="B21" s="31" t="s">
        <v>6</v>
      </c>
    </row>
    <row r="22" spans="2:7" ht="12.95" customHeight="1" x14ac:dyDescent="0.2">
      <c r="D22" s="38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9"/>
  <sheetViews>
    <sheetView showGridLines="0" zoomScale="130" zoomScaleNormal="130" workbookViewId="0">
      <selection activeCell="E24" sqref="E24"/>
    </sheetView>
  </sheetViews>
  <sheetFormatPr defaultRowHeight="12.95" customHeight="1" x14ac:dyDescent="0.2"/>
  <cols>
    <col min="1" max="1" width="2.83203125" style="85" customWidth="1"/>
    <col min="2" max="2" width="15.1640625" style="85" customWidth="1"/>
    <col min="3" max="3" width="16.33203125" style="85" customWidth="1"/>
    <col min="4" max="4" width="15" style="85" customWidth="1"/>
    <col min="5" max="5" width="16.6640625" style="85" customWidth="1"/>
    <col min="6" max="6" width="11.6640625" style="85" customWidth="1"/>
    <col min="7" max="7" width="10.33203125" style="85" customWidth="1"/>
    <col min="8" max="16384" width="9.33203125" style="85"/>
  </cols>
  <sheetData>
    <row r="2" spans="2:5" ht="15.75" x14ac:dyDescent="0.2">
      <c r="B2" s="84" t="s">
        <v>114</v>
      </c>
    </row>
    <row r="5" spans="2:5" ht="22.5" x14ac:dyDescent="0.2">
      <c r="B5" s="128" t="s">
        <v>5</v>
      </c>
      <c r="C5" s="128" t="s">
        <v>25</v>
      </c>
      <c r="D5" s="128" t="s">
        <v>29</v>
      </c>
      <c r="E5" s="128" t="s">
        <v>4</v>
      </c>
    </row>
    <row r="6" spans="2:5" ht="12.95" customHeight="1" x14ac:dyDescent="0.2">
      <c r="B6" s="134">
        <v>41670</v>
      </c>
      <c r="C6" s="118">
        <v>6546779</v>
      </c>
      <c r="D6" s="118">
        <v>1954442</v>
      </c>
      <c r="E6" s="118">
        <v>8501221</v>
      </c>
    </row>
    <row r="7" spans="2:5" ht="12.95" customHeight="1" x14ac:dyDescent="0.2">
      <c r="B7" s="134">
        <v>41698</v>
      </c>
      <c r="C7" s="118">
        <v>6562690</v>
      </c>
      <c r="D7" s="118">
        <v>1925820</v>
      </c>
      <c r="E7" s="118">
        <v>8488510</v>
      </c>
    </row>
    <row r="8" spans="2:5" ht="12.95" customHeight="1" x14ac:dyDescent="0.2">
      <c r="B8" s="134">
        <v>41729</v>
      </c>
      <c r="C8" s="118">
        <v>6581337</v>
      </c>
      <c r="D8" s="118">
        <v>1949036</v>
      </c>
      <c r="E8" s="118">
        <v>8530373</v>
      </c>
    </row>
    <row r="9" spans="2:5" ht="12.95" customHeight="1" x14ac:dyDescent="0.2">
      <c r="B9" s="134">
        <v>41759</v>
      </c>
      <c r="C9" s="118">
        <v>6614659</v>
      </c>
      <c r="D9" s="118">
        <v>1940028</v>
      </c>
      <c r="E9" s="118">
        <v>8554687</v>
      </c>
    </row>
    <row r="10" spans="2:5" ht="12.95" customHeight="1" x14ac:dyDescent="0.2">
      <c r="B10" s="134">
        <v>41790</v>
      </c>
      <c r="C10" s="118">
        <v>6648039</v>
      </c>
      <c r="D10" s="118">
        <v>1949860</v>
      </c>
      <c r="E10" s="118">
        <v>8597899</v>
      </c>
    </row>
    <row r="11" spans="2:5" ht="12.95" customHeight="1" x14ac:dyDescent="0.2">
      <c r="B11" s="134">
        <v>41820</v>
      </c>
      <c r="C11" s="118">
        <v>6677480</v>
      </c>
      <c r="D11" s="118">
        <v>1939820</v>
      </c>
      <c r="E11" s="118">
        <v>8617300</v>
      </c>
    </row>
    <row r="12" spans="2:5" ht="12.95" customHeight="1" x14ac:dyDescent="0.2">
      <c r="B12" s="134">
        <v>41851</v>
      </c>
      <c r="C12" s="118">
        <v>6697820</v>
      </c>
      <c r="D12" s="118">
        <v>1939238</v>
      </c>
      <c r="E12" s="118">
        <v>8637058</v>
      </c>
    </row>
    <row r="13" spans="2:5" ht="12.95" customHeight="1" x14ac:dyDescent="0.2">
      <c r="B13" s="134">
        <v>41882</v>
      </c>
      <c r="C13" s="118">
        <v>6775834</v>
      </c>
      <c r="D13" s="118">
        <v>1915865</v>
      </c>
      <c r="E13" s="118">
        <v>8691699</v>
      </c>
    </row>
    <row r="14" spans="2:5" ht="12.95" customHeight="1" x14ac:dyDescent="0.2">
      <c r="B14" s="134">
        <v>41912</v>
      </c>
      <c r="C14" s="118">
        <v>6802670</v>
      </c>
      <c r="D14" s="118">
        <v>1929466</v>
      </c>
      <c r="E14" s="118">
        <v>8732136</v>
      </c>
    </row>
    <row r="15" spans="2:5" ht="12.95" customHeight="1" x14ac:dyDescent="0.2">
      <c r="B15" s="134">
        <v>41943</v>
      </c>
      <c r="C15" s="118">
        <v>6811219</v>
      </c>
      <c r="D15" s="118">
        <v>1942283</v>
      </c>
      <c r="E15" s="118">
        <v>8753502</v>
      </c>
    </row>
    <row r="16" spans="2:5" ht="12.95" customHeight="1" x14ac:dyDescent="0.2">
      <c r="B16" s="134">
        <v>41973</v>
      </c>
      <c r="C16" s="118">
        <v>6797564</v>
      </c>
      <c r="D16" s="118">
        <v>1947964</v>
      </c>
      <c r="E16" s="118">
        <v>8745528</v>
      </c>
    </row>
    <row r="17" spans="2:5" ht="12.95" customHeight="1" x14ac:dyDescent="0.2">
      <c r="B17" s="135">
        <v>42004</v>
      </c>
      <c r="C17" s="118">
        <v>6834248</v>
      </c>
      <c r="D17" s="118">
        <v>1825782</v>
      </c>
      <c r="E17" s="118">
        <v>8660030</v>
      </c>
    </row>
    <row r="18" spans="2:5" ht="12.95" customHeight="1" x14ac:dyDescent="0.2">
      <c r="B18" s="134">
        <v>42035</v>
      </c>
      <c r="C18" s="136">
        <v>6733597</v>
      </c>
      <c r="D18" s="118">
        <v>1836987</v>
      </c>
      <c r="E18" s="118">
        <v>8501221</v>
      </c>
    </row>
    <row r="19" spans="2:5" ht="12.95" customHeight="1" x14ac:dyDescent="0.2">
      <c r="B19" s="134">
        <v>42063</v>
      </c>
      <c r="C19" s="137">
        <v>6737309</v>
      </c>
      <c r="D19" s="137">
        <v>1824482</v>
      </c>
      <c r="E19" s="137">
        <v>8488510</v>
      </c>
    </row>
    <row r="20" spans="2:5" ht="12.95" customHeight="1" x14ac:dyDescent="0.2">
      <c r="B20" s="134">
        <v>42094</v>
      </c>
      <c r="C20" s="118">
        <v>6730158</v>
      </c>
      <c r="D20" s="118">
        <v>1834314</v>
      </c>
      <c r="E20" s="118">
        <v>8530373</v>
      </c>
    </row>
    <row r="21" spans="2:5" ht="12.95" customHeight="1" x14ac:dyDescent="0.2">
      <c r="B21" s="134">
        <v>42124</v>
      </c>
      <c r="C21" s="118">
        <v>6813148</v>
      </c>
      <c r="D21" s="118">
        <v>1843046</v>
      </c>
      <c r="E21" s="118">
        <v>8554687</v>
      </c>
    </row>
    <row r="22" spans="2:5" ht="12.95" customHeight="1" x14ac:dyDescent="0.2">
      <c r="B22" s="134">
        <v>42155</v>
      </c>
      <c r="C22" s="118">
        <v>6820338</v>
      </c>
      <c r="D22" s="118">
        <v>1845782</v>
      </c>
      <c r="E22" s="118">
        <v>8597899</v>
      </c>
    </row>
    <row r="23" spans="2:5" ht="12.95" customHeight="1" x14ac:dyDescent="0.2">
      <c r="B23" s="134">
        <v>42185</v>
      </c>
      <c r="C23" s="118">
        <v>6842683</v>
      </c>
      <c r="D23" s="118">
        <v>1850337</v>
      </c>
      <c r="E23" s="118">
        <v>8617300</v>
      </c>
    </row>
    <row r="24" spans="2:5" ht="12.95" customHeight="1" x14ac:dyDescent="0.2">
      <c r="B24" s="134">
        <v>42216</v>
      </c>
      <c r="C24" s="118">
        <v>6860978</v>
      </c>
      <c r="D24" s="118">
        <v>1852757</v>
      </c>
      <c r="E24" s="118">
        <v>8637058</v>
      </c>
    </row>
    <row r="25" spans="2:5" ht="12.95" customHeight="1" x14ac:dyDescent="0.2">
      <c r="B25" s="134">
        <v>42247</v>
      </c>
      <c r="C25" s="118">
        <v>6769502</v>
      </c>
      <c r="D25" s="118">
        <v>1855233</v>
      </c>
      <c r="E25" s="118">
        <v>8691699</v>
      </c>
    </row>
    <row r="26" spans="2:5" ht="12.95" customHeight="1" x14ac:dyDescent="0.2">
      <c r="B26" s="134">
        <v>42277</v>
      </c>
      <c r="C26" s="118">
        <v>6881455</v>
      </c>
      <c r="D26" s="118">
        <v>1854320</v>
      </c>
      <c r="E26" s="118">
        <v>8732136</v>
      </c>
    </row>
    <row r="27" spans="2:5" ht="12.95" customHeight="1" x14ac:dyDescent="0.2">
      <c r="B27" s="134">
        <v>42308</v>
      </c>
      <c r="C27" s="118">
        <v>6896769</v>
      </c>
      <c r="D27" s="118">
        <v>1857929</v>
      </c>
      <c r="E27" s="118">
        <v>8753502</v>
      </c>
    </row>
    <row r="28" spans="2:5" ht="12.95" customHeight="1" x14ac:dyDescent="0.2">
      <c r="B28" s="134">
        <v>42338</v>
      </c>
      <c r="C28" s="118">
        <v>6895068</v>
      </c>
      <c r="D28" s="118">
        <v>1861024</v>
      </c>
      <c r="E28" s="118">
        <v>8745528</v>
      </c>
    </row>
    <row r="29" spans="2:5" ht="12.95" customHeight="1" x14ac:dyDescent="0.2">
      <c r="B29" s="135">
        <v>42369</v>
      </c>
      <c r="C29" s="118">
        <v>6879381</v>
      </c>
      <c r="D29" s="107">
        <v>1859612</v>
      </c>
      <c r="E29" s="118">
        <v>8660030</v>
      </c>
    </row>
    <row r="30" spans="2:5" ht="12.95" customHeight="1" x14ac:dyDescent="0.2">
      <c r="B30" s="134">
        <v>42400</v>
      </c>
      <c r="C30" s="107">
        <v>6871715</v>
      </c>
      <c r="D30" s="107">
        <v>1870448</v>
      </c>
      <c r="E30" s="118">
        <f>C30+D30</f>
        <v>8742163</v>
      </c>
    </row>
    <row r="31" spans="2:5" ht="12.95" customHeight="1" x14ac:dyDescent="0.2">
      <c r="B31" s="134">
        <v>42429</v>
      </c>
      <c r="C31" s="107">
        <v>6863998</v>
      </c>
      <c r="D31" s="107">
        <v>1839395</v>
      </c>
      <c r="E31" s="118">
        <f t="shared" ref="E31:E41" si="0">C31+D31</f>
        <v>8703393</v>
      </c>
    </row>
    <row r="32" spans="2:5" ht="12.95" customHeight="1" x14ac:dyDescent="0.2">
      <c r="B32" s="134">
        <v>42460</v>
      </c>
      <c r="C32" s="107">
        <v>6868674</v>
      </c>
      <c r="D32" s="107">
        <v>1872768</v>
      </c>
      <c r="E32" s="118">
        <f t="shared" si="0"/>
        <v>8741442</v>
      </c>
    </row>
    <row r="33" spans="2:13" ht="12.95" customHeight="1" x14ac:dyDescent="0.2">
      <c r="B33" s="134">
        <v>42490</v>
      </c>
      <c r="C33" s="107">
        <v>6881735</v>
      </c>
      <c r="D33" s="107">
        <v>1874715</v>
      </c>
      <c r="E33" s="118">
        <f t="shared" si="0"/>
        <v>8756450</v>
      </c>
    </row>
    <row r="34" spans="2:13" ht="12.95" customHeight="1" x14ac:dyDescent="0.2">
      <c r="B34" s="134">
        <v>42521</v>
      </c>
      <c r="C34" s="107">
        <v>6906936</v>
      </c>
      <c r="D34" s="107">
        <v>1873945</v>
      </c>
      <c r="E34" s="118">
        <f t="shared" si="0"/>
        <v>8780881</v>
      </c>
    </row>
    <row r="35" spans="2:13" ht="12.95" customHeight="1" x14ac:dyDescent="0.2">
      <c r="B35" s="134">
        <v>42551</v>
      </c>
      <c r="C35" s="107">
        <v>6943474</v>
      </c>
      <c r="D35" s="107">
        <v>1878621</v>
      </c>
      <c r="E35" s="118">
        <f t="shared" si="0"/>
        <v>8822095</v>
      </c>
    </row>
    <row r="36" spans="2:13" ht="12.95" customHeight="1" x14ac:dyDescent="0.2">
      <c r="B36" s="134">
        <v>42582</v>
      </c>
      <c r="C36" s="107">
        <v>6945024</v>
      </c>
      <c r="D36" s="107">
        <v>1872211</v>
      </c>
      <c r="E36" s="118">
        <f t="shared" si="0"/>
        <v>8817235</v>
      </c>
    </row>
    <row r="37" spans="2:13" ht="12.95" customHeight="1" x14ac:dyDescent="0.2">
      <c r="B37" s="134">
        <v>42613</v>
      </c>
      <c r="C37" s="107">
        <v>6988808</v>
      </c>
      <c r="D37" s="107">
        <v>1878626</v>
      </c>
      <c r="E37" s="118">
        <f t="shared" si="0"/>
        <v>8867434</v>
      </c>
      <c r="J37" s="156"/>
      <c r="K37" s="156"/>
      <c r="L37" s="156"/>
      <c r="M37" s="156"/>
    </row>
    <row r="38" spans="2:13" ht="12.95" customHeight="1" x14ac:dyDescent="0.2">
      <c r="B38" s="134">
        <v>42643</v>
      </c>
      <c r="C38" s="107">
        <v>6931731</v>
      </c>
      <c r="D38" s="107">
        <v>1879552</v>
      </c>
      <c r="E38" s="118">
        <f t="shared" si="0"/>
        <v>8811283</v>
      </c>
    </row>
    <row r="39" spans="2:13" ht="12.95" customHeight="1" x14ac:dyDescent="0.2">
      <c r="B39" s="134">
        <v>42674</v>
      </c>
      <c r="C39" s="107">
        <v>6951022</v>
      </c>
      <c r="D39" s="107">
        <v>1878009</v>
      </c>
      <c r="E39" s="118">
        <f t="shared" si="0"/>
        <v>8829031</v>
      </c>
    </row>
    <row r="40" spans="2:13" ht="12.95" customHeight="1" x14ac:dyDescent="0.2">
      <c r="B40" s="134">
        <v>42704</v>
      </c>
      <c r="C40" s="107">
        <v>6935749</v>
      </c>
      <c r="D40" s="107">
        <v>1883222</v>
      </c>
      <c r="E40" s="118">
        <f t="shared" si="0"/>
        <v>8818971</v>
      </c>
    </row>
    <row r="41" spans="2:13" ht="12.95" customHeight="1" x14ac:dyDescent="0.2">
      <c r="B41" s="135">
        <v>42735</v>
      </c>
      <c r="C41" s="150">
        <v>6944246</v>
      </c>
      <c r="D41" s="140">
        <v>1878574</v>
      </c>
      <c r="E41" s="151">
        <f t="shared" si="0"/>
        <v>8822820</v>
      </c>
      <c r="F41" s="131"/>
      <c r="G41" s="131"/>
      <c r="H41" s="131"/>
    </row>
    <row r="42" spans="2:13" ht="12.95" customHeight="1" x14ac:dyDescent="0.2">
      <c r="B42" s="134">
        <v>42766</v>
      </c>
      <c r="C42" s="107">
        <v>6955287</v>
      </c>
      <c r="D42" s="107">
        <v>1877986</v>
      </c>
      <c r="E42" s="118">
        <v>8833273</v>
      </c>
      <c r="F42" s="118"/>
      <c r="G42" s="118"/>
    </row>
    <row r="43" spans="2:13" ht="12.95" customHeight="1" x14ac:dyDescent="0.2">
      <c r="B43" s="134">
        <v>42794</v>
      </c>
      <c r="C43" s="107">
        <v>6943938</v>
      </c>
      <c r="D43" s="107">
        <v>1876563</v>
      </c>
      <c r="E43" s="118">
        <v>8820501</v>
      </c>
      <c r="F43" s="118"/>
      <c r="G43" s="118"/>
    </row>
    <row r="44" spans="2:13" ht="12.95" customHeight="1" x14ac:dyDescent="0.2">
      <c r="B44" s="134">
        <v>42825</v>
      </c>
      <c r="C44" s="107">
        <v>6919607</v>
      </c>
      <c r="D44" s="107">
        <v>1875571</v>
      </c>
      <c r="E44" s="118">
        <v>8795178</v>
      </c>
      <c r="F44" s="118"/>
      <c r="G44" s="118"/>
    </row>
    <row r="45" spans="2:13" ht="12.95" customHeight="1" x14ac:dyDescent="0.2">
      <c r="B45" s="134">
        <v>42855</v>
      </c>
      <c r="C45" s="107">
        <v>6927449</v>
      </c>
      <c r="D45" s="107">
        <v>1877245</v>
      </c>
      <c r="E45" s="118">
        <v>8804694</v>
      </c>
      <c r="F45" s="118"/>
      <c r="G45" s="118"/>
    </row>
    <row r="46" spans="2:13" ht="12.95" customHeight="1" x14ac:dyDescent="0.2">
      <c r="B46" s="134">
        <v>42886</v>
      </c>
      <c r="C46" s="107">
        <v>6990988</v>
      </c>
      <c r="D46" s="107">
        <v>1872699</v>
      </c>
      <c r="E46" s="118">
        <v>8863687</v>
      </c>
      <c r="F46" s="118"/>
      <c r="G46" s="118"/>
    </row>
    <row r="47" spans="2:13" ht="12.95" customHeight="1" x14ac:dyDescent="0.2">
      <c r="B47" s="134">
        <v>42916</v>
      </c>
      <c r="C47" s="107">
        <v>7009774</v>
      </c>
      <c r="D47" s="107">
        <v>1870901</v>
      </c>
      <c r="E47" s="118">
        <v>8880675</v>
      </c>
      <c r="F47" s="118"/>
      <c r="G47" s="118"/>
    </row>
    <row r="48" spans="2:13" ht="12.95" customHeight="1" x14ac:dyDescent="0.2">
      <c r="B48" s="134">
        <v>42947</v>
      </c>
      <c r="C48" s="107">
        <v>7020284</v>
      </c>
      <c r="D48" s="107">
        <v>1870524</v>
      </c>
      <c r="E48" s="118">
        <v>8890808</v>
      </c>
      <c r="F48" s="118"/>
      <c r="G48" s="118"/>
    </row>
    <row r="49" spans="2:8" ht="12.95" customHeight="1" x14ac:dyDescent="0.2">
      <c r="B49" s="134">
        <v>42978</v>
      </c>
      <c r="C49" s="107">
        <v>7027351</v>
      </c>
      <c r="D49" s="107">
        <v>1871548</v>
      </c>
      <c r="E49" s="118">
        <v>8898899</v>
      </c>
      <c r="F49" s="118"/>
      <c r="G49" s="118"/>
    </row>
    <row r="50" spans="2:8" ht="12.95" customHeight="1" x14ac:dyDescent="0.2">
      <c r="B50" s="135">
        <v>43008</v>
      </c>
      <c r="C50" s="150">
        <v>7078014</v>
      </c>
      <c r="D50" s="107">
        <v>1878518</v>
      </c>
      <c r="E50" s="118">
        <v>8956532</v>
      </c>
      <c r="F50" s="118"/>
      <c r="G50" s="118"/>
    </row>
    <row r="51" spans="2:8" ht="12.95" customHeight="1" x14ac:dyDescent="0.2">
      <c r="B51" s="134">
        <v>43039</v>
      </c>
      <c r="C51" s="107">
        <v>7046614</v>
      </c>
      <c r="D51" s="107">
        <v>1885573</v>
      </c>
      <c r="E51" s="118">
        <v>8932187</v>
      </c>
      <c r="F51" s="118"/>
      <c r="G51" s="118"/>
    </row>
    <row r="52" spans="2:8" ht="12.95" customHeight="1" x14ac:dyDescent="0.2">
      <c r="B52" s="134">
        <v>43069</v>
      </c>
      <c r="C52" s="107">
        <v>7030070</v>
      </c>
      <c r="D52" s="107">
        <v>1883973</v>
      </c>
      <c r="E52" s="118">
        <v>8914043</v>
      </c>
      <c r="F52" s="118"/>
      <c r="G52" s="118"/>
    </row>
    <row r="53" spans="2:8" ht="12.95" customHeight="1" x14ac:dyDescent="0.2">
      <c r="B53" s="135">
        <v>43100</v>
      </c>
      <c r="C53" s="150">
        <v>7012090</v>
      </c>
      <c r="D53" s="150">
        <v>1882082</v>
      </c>
      <c r="E53" s="151">
        <v>8894172</v>
      </c>
      <c r="F53" s="131"/>
      <c r="G53" s="131"/>
      <c r="H53" s="131"/>
    </row>
    <row r="54" spans="2:8" ht="12.95" customHeight="1" x14ac:dyDescent="0.2">
      <c r="B54" s="134">
        <v>43131</v>
      </c>
      <c r="C54" s="107">
        <v>6989500</v>
      </c>
      <c r="D54" s="107">
        <v>1882590</v>
      </c>
      <c r="E54" s="118">
        <v>8872090</v>
      </c>
      <c r="F54" s="118"/>
      <c r="G54" s="118"/>
    </row>
    <row r="55" spans="2:8" ht="12.95" customHeight="1" x14ac:dyDescent="0.2">
      <c r="B55" s="134">
        <v>43159</v>
      </c>
      <c r="C55" s="118">
        <v>6986527</v>
      </c>
      <c r="D55" s="118">
        <v>1879851</v>
      </c>
      <c r="E55" s="118">
        <v>8866378</v>
      </c>
      <c r="F55" s="118"/>
      <c r="G55" s="118"/>
    </row>
    <row r="56" spans="2:8" ht="12.95" customHeight="1" x14ac:dyDescent="0.2">
      <c r="B56" s="134">
        <v>43190</v>
      </c>
      <c r="C56" s="118">
        <v>6985426</v>
      </c>
      <c r="D56" s="118">
        <v>1881438</v>
      </c>
      <c r="E56" s="118">
        <v>8866864</v>
      </c>
      <c r="F56" s="118"/>
      <c r="G56" s="118"/>
    </row>
    <row r="57" spans="2:8" ht="12.95" customHeight="1" x14ac:dyDescent="0.2">
      <c r="B57" s="134">
        <v>43220</v>
      </c>
      <c r="C57" s="118">
        <v>6980244</v>
      </c>
      <c r="D57" s="118">
        <v>1877861</v>
      </c>
      <c r="E57" s="118">
        <v>8858105</v>
      </c>
      <c r="F57" s="118"/>
      <c r="G57" s="118"/>
    </row>
    <row r="58" spans="2:8" ht="12.95" customHeight="1" x14ac:dyDescent="0.2">
      <c r="B58" s="134">
        <v>43251</v>
      </c>
      <c r="C58" s="136">
        <v>6989572</v>
      </c>
      <c r="D58" s="136">
        <v>1877613</v>
      </c>
      <c r="E58" s="118">
        <v>8867185</v>
      </c>
      <c r="F58" s="118"/>
      <c r="G58" s="118"/>
    </row>
    <row r="59" spans="2:8" ht="12.95" customHeight="1" x14ac:dyDescent="0.2">
      <c r="B59" s="134">
        <v>43281</v>
      </c>
      <c r="C59" s="118">
        <v>6622370</v>
      </c>
      <c r="D59" s="118">
        <v>1848137</v>
      </c>
      <c r="E59" s="118">
        <v>8470507</v>
      </c>
      <c r="F59" s="118"/>
      <c r="G59" s="118"/>
    </row>
    <row r="60" spans="2:8" ht="12.95" customHeight="1" x14ac:dyDescent="0.2">
      <c r="B60" s="134">
        <v>43312</v>
      </c>
      <c r="C60" s="118">
        <v>6643303</v>
      </c>
      <c r="D60" s="118">
        <v>1850432</v>
      </c>
      <c r="E60" s="118">
        <v>8493735</v>
      </c>
      <c r="F60" s="118"/>
      <c r="G60" s="118"/>
    </row>
    <row r="61" spans="2:8" ht="12.95" customHeight="1" x14ac:dyDescent="0.2">
      <c r="B61" s="135">
        <v>43343</v>
      </c>
      <c r="C61" s="118">
        <v>6645377</v>
      </c>
      <c r="D61" s="118">
        <v>1848571</v>
      </c>
      <c r="E61" s="118">
        <v>8493948</v>
      </c>
      <c r="F61" s="118"/>
      <c r="G61" s="118"/>
    </row>
    <row r="62" spans="2:8" ht="12.95" customHeight="1" x14ac:dyDescent="0.2">
      <c r="B62" s="134">
        <v>43373</v>
      </c>
      <c r="C62" s="118">
        <v>6673293</v>
      </c>
      <c r="D62" s="118">
        <v>1839450</v>
      </c>
      <c r="E62" s="118">
        <v>8512743</v>
      </c>
      <c r="F62" s="118"/>
      <c r="G62" s="118"/>
    </row>
    <row r="63" spans="2:8" ht="12.95" customHeight="1" x14ac:dyDescent="0.2">
      <c r="B63" s="134">
        <v>43404</v>
      </c>
      <c r="C63" s="118">
        <v>6693959</v>
      </c>
      <c r="D63" s="118">
        <v>1844733</v>
      </c>
      <c r="E63" s="118">
        <v>8538692</v>
      </c>
      <c r="F63" s="118"/>
      <c r="G63" s="118"/>
    </row>
    <row r="64" spans="2:8" ht="12.95" customHeight="1" x14ac:dyDescent="0.2">
      <c r="B64" s="135">
        <v>43434</v>
      </c>
      <c r="C64" s="118">
        <v>6685787</v>
      </c>
      <c r="D64" s="118">
        <v>1848599</v>
      </c>
      <c r="E64" s="118">
        <v>8534386</v>
      </c>
      <c r="F64" s="118"/>
      <c r="G64" s="118"/>
    </row>
    <row r="65" spans="2:8" ht="12.95" customHeight="1" x14ac:dyDescent="0.2">
      <c r="B65" s="138">
        <v>43465</v>
      </c>
      <c r="C65" s="97">
        <v>6704952</v>
      </c>
      <c r="D65" s="97">
        <v>1852631</v>
      </c>
      <c r="E65" s="97">
        <v>8557583</v>
      </c>
      <c r="G65" s="166"/>
      <c r="H65" s="166"/>
    </row>
    <row r="66" spans="2:8" ht="12.95" customHeight="1" x14ac:dyDescent="0.2">
      <c r="C66" s="166"/>
      <c r="D66" s="166"/>
      <c r="E66" s="166"/>
      <c r="F66" s="183"/>
    </row>
    <row r="67" spans="2:8" ht="12.95" customHeight="1" x14ac:dyDescent="0.2">
      <c r="C67" s="183"/>
      <c r="D67" s="183"/>
      <c r="E67" s="183"/>
      <c r="F67" s="183"/>
    </row>
    <row r="68" spans="2:8" ht="12.95" customHeight="1" x14ac:dyDescent="0.2">
      <c r="B68" s="85" t="s">
        <v>203</v>
      </c>
    </row>
    <row r="69" spans="2:8" ht="12.95" customHeight="1" x14ac:dyDescent="0.2">
      <c r="B69" s="85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D7" sqref="D7"/>
    </sheetView>
  </sheetViews>
  <sheetFormatPr defaultRowHeight="12.95" customHeight="1" x14ac:dyDescent="0.2"/>
  <cols>
    <col min="1" max="1" width="2.83203125" style="85" customWidth="1"/>
    <col min="2" max="2" width="25.1640625" style="85" customWidth="1"/>
    <col min="3" max="3" width="11" style="85" customWidth="1"/>
    <col min="4" max="4" width="10.6640625" style="85" customWidth="1"/>
    <col min="5" max="5" width="15.83203125" style="85" customWidth="1"/>
    <col min="6" max="6" width="12" style="85" customWidth="1"/>
    <col min="7" max="16384" width="9.33203125" style="85"/>
  </cols>
  <sheetData>
    <row r="2" spans="2:8" ht="15.75" x14ac:dyDescent="0.2">
      <c r="B2" s="84" t="s">
        <v>122</v>
      </c>
    </row>
    <row r="3" spans="2:8" ht="12.95" customHeight="1" x14ac:dyDescent="0.2">
      <c r="B3" s="85" t="s">
        <v>206</v>
      </c>
    </row>
    <row r="6" spans="2:8" ht="12.95" customHeight="1" x14ac:dyDescent="0.2">
      <c r="B6" s="204" t="s">
        <v>21</v>
      </c>
      <c r="C6" s="202" t="s">
        <v>15</v>
      </c>
      <c r="D6" s="202"/>
      <c r="E6" s="86" t="s">
        <v>16</v>
      </c>
      <c r="F6" s="203" t="s">
        <v>4</v>
      </c>
    </row>
    <row r="7" spans="2:8" ht="12.95" customHeight="1" x14ac:dyDescent="0.2">
      <c r="B7" s="205"/>
      <c r="C7" s="86" t="s">
        <v>17</v>
      </c>
      <c r="D7" s="86" t="s">
        <v>18</v>
      </c>
      <c r="E7" s="86" t="s">
        <v>17</v>
      </c>
      <c r="F7" s="203"/>
    </row>
    <row r="8" spans="2:8" ht="12.95" customHeight="1" x14ac:dyDescent="0.2">
      <c r="B8" s="85" t="s">
        <v>19</v>
      </c>
      <c r="C8" s="118">
        <v>5322479</v>
      </c>
      <c r="D8" s="118">
        <v>1036045</v>
      </c>
      <c r="E8" s="118">
        <v>346428</v>
      </c>
      <c r="F8" s="118">
        <f>SUM(C8:E8)</f>
        <v>6704952</v>
      </c>
      <c r="G8" s="130"/>
      <c r="H8" s="131"/>
    </row>
    <row r="9" spans="2:8" ht="12.95" customHeight="1" x14ac:dyDescent="0.2">
      <c r="B9" s="85" t="s">
        <v>20</v>
      </c>
      <c r="C9" s="118">
        <v>1626042</v>
      </c>
      <c r="D9" s="118">
        <v>147885</v>
      </c>
      <c r="E9" s="118">
        <v>78704</v>
      </c>
      <c r="F9" s="118">
        <f>SUM(C9:E9)</f>
        <v>1852631</v>
      </c>
      <c r="G9" s="130"/>
      <c r="H9" s="131"/>
    </row>
    <row r="10" spans="2:8" ht="12.95" customHeight="1" x14ac:dyDescent="0.2">
      <c r="B10" s="132" t="s">
        <v>4</v>
      </c>
      <c r="C10" s="133">
        <f>SUM(C8:C9)</f>
        <v>6948521</v>
      </c>
      <c r="D10" s="133">
        <f>SUM(D8:D9)</f>
        <v>1183930</v>
      </c>
      <c r="E10" s="133">
        <f>SUM(E8:E9)</f>
        <v>425132</v>
      </c>
      <c r="F10" s="133">
        <f>SUM(F8:F9)</f>
        <v>8557583</v>
      </c>
      <c r="G10" s="130"/>
    </row>
    <row r="11" spans="2:8" ht="12.95" customHeight="1" x14ac:dyDescent="0.2">
      <c r="C11" s="136"/>
      <c r="D11" s="118"/>
      <c r="H11" s="130"/>
    </row>
    <row r="12" spans="2:8" ht="12.95" customHeight="1" x14ac:dyDescent="0.2">
      <c r="C12" s="131"/>
      <c r="D12" s="130"/>
    </row>
    <row r="13" spans="2:8" ht="12.95" customHeight="1" x14ac:dyDescent="0.2">
      <c r="B13" s="85" t="s">
        <v>209</v>
      </c>
    </row>
    <row r="14" spans="2:8" ht="12.95" customHeight="1" x14ac:dyDescent="0.2">
      <c r="B14" s="85" t="s">
        <v>6</v>
      </c>
    </row>
    <row r="66" spans="3:6" ht="12.95" customHeight="1" x14ac:dyDescent="0.2">
      <c r="C66" s="183"/>
      <c r="D66" s="183"/>
      <c r="E66" s="183"/>
      <c r="F66" s="183"/>
    </row>
    <row r="67" spans="3:6" ht="12.95" customHeight="1" x14ac:dyDescent="0.2">
      <c r="C67" s="183"/>
      <c r="D67" s="183"/>
      <c r="E67" s="183"/>
      <c r="F67" s="183"/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D7" sqref="D7"/>
    </sheetView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4" ht="15.75" x14ac:dyDescent="0.25">
      <c r="B2" s="1" t="s">
        <v>22</v>
      </c>
    </row>
    <row r="3" spans="2:4" ht="12.95" customHeight="1" x14ac:dyDescent="0.2">
      <c r="B3" t="s">
        <v>206</v>
      </c>
    </row>
    <row r="4" spans="2:4" s="2" customFormat="1" ht="12.95" customHeight="1" x14ac:dyDescent="0.2"/>
    <row r="6" spans="2:4" ht="12.95" customHeight="1" x14ac:dyDescent="0.2">
      <c r="B6" s="4" t="s">
        <v>21</v>
      </c>
      <c r="C6" s="3" t="s">
        <v>23</v>
      </c>
      <c r="D6" s="3" t="s">
        <v>24</v>
      </c>
    </row>
    <row r="7" spans="2:4" ht="12.95" customHeight="1" x14ac:dyDescent="0.2">
      <c r="B7" t="s">
        <v>25</v>
      </c>
      <c r="C7" s="7">
        <v>6704952</v>
      </c>
      <c r="D7" s="14">
        <f>C7/C13</f>
        <v>0.78351001678861898</v>
      </c>
    </row>
    <row r="8" spans="2:4" ht="12.95" customHeight="1" x14ac:dyDescent="0.2">
      <c r="B8" t="s">
        <v>26</v>
      </c>
      <c r="C8" s="7">
        <v>670386</v>
      </c>
      <c r="D8" s="14">
        <f>C8/C13</f>
        <v>7.833824106643196E-2</v>
      </c>
    </row>
    <row r="9" spans="2:4" ht="12.95" customHeight="1" x14ac:dyDescent="0.2">
      <c r="B9" t="s">
        <v>27</v>
      </c>
      <c r="C9" s="7">
        <v>464020</v>
      </c>
      <c r="D9" s="14">
        <f>C9/C13</f>
        <v>5.4223254393208922E-2</v>
      </c>
    </row>
    <row r="10" spans="2:4" ht="12.95" customHeight="1" x14ac:dyDescent="0.2">
      <c r="B10" t="s">
        <v>28</v>
      </c>
      <c r="C10" s="7">
        <v>380954</v>
      </c>
      <c r="D10" s="14">
        <f>C10/C13</f>
        <v>4.4516541644994856E-2</v>
      </c>
    </row>
    <row r="11" spans="2:4" ht="12.95" customHeight="1" x14ac:dyDescent="0.2">
      <c r="B11" t="s">
        <v>29</v>
      </c>
      <c r="C11" s="7">
        <v>191477</v>
      </c>
      <c r="D11" s="14">
        <f>C11/C13</f>
        <v>2.2375126247679983E-2</v>
      </c>
    </row>
    <row r="12" spans="2:4" ht="12.95" customHeight="1" x14ac:dyDescent="0.2">
      <c r="B12" t="s">
        <v>204</v>
      </c>
      <c r="C12" s="7">
        <v>145794</v>
      </c>
      <c r="D12" s="14">
        <f>C12/C13</f>
        <v>1.7036819859065345E-2</v>
      </c>
    </row>
    <row r="13" spans="2:4" ht="12.95" customHeight="1" x14ac:dyDescent="0.2">
      <c r="B13" s="5" t="s">
        <v>4</v>
      </c>
      <c r="C13" s="13">
        <f>SUM(C7:C12)</f>
        <v>8557583</v>
      </c>
      <c r="D13" s="15">
        <f>SUM(D7:D12)</f>
        <v>1</v>
      </c>
    </row>
    <row r="14" spans="2:4" s="2" customFormat="1" ht="12.95" customHeight="1" x14ac:dyDescent="0.2">
      <c r="C14" s="7"/>
      <c r="D14" s="14"/>
    </row>
    <row r="15" spans="2:4" s="2" customFormat="1" ht="12.95" customHeight="1" x14ac:dyDescent="0.2"/>
    <row r="16" spans="2:4" ht="12.95" customHeight="1" x14ac:dyDescent="0.2">
      <c r="B16" s="78" t="s">
        <v>209</v>
      </c>
    </row>
    <row r="17" spans="2:5" ht="12.95" customHeight="1" x14ac:dyDescent="0.2">
      <c r="B17" t="s">
        <v>6</v>
      </c>
    </row>
    <row r="18" spans="2:5" ht="12.95" customHeight="1" x14ac:dyDescent="0.2">
      <c r="D18" s="85"/>
      <c r="E18" s="85"/>
    </row>
    <row r="66" spans="3:6" ht="12.95" customHeight="1" x14ac:dyDescent="0.2">
      <c r="C66" s="108"/>
      <c r="D66" s="108"/>
      <c r="E66" s="108"/>
      <c r="F66" s="108"/>
    </row>
    <row r="67" spans="3:6" ht="12.95" customHeight="1" x14ac:dyDescent="0.2">
      <c r="C67" s="108"/>
      <c r="D67" s="108"/>
      <c r="E67" s="108"/>
      <c r="F67" s="108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0"/>
  <sheetViews>
    <sheetView showGridLines="0" zoomScale="115" zoomScaleNormal="115" workbookViewId="0">
      <selection activeCell="C66" sqref="C66:F66"/>
    </sheetView>
  </sheetViews>
  <sheetFormatPr defaultRowHeight="12.95" customHeight="1" x14ac:dyDescent="0.2"/>
  <cols>
    <col min="1" max="1" width="2.83203125" customWidth="1"/>
    <col min="2" max="2" width="18.33203125" customWidth="1"/>
    <col min="3" max="6" width="20.83203125" customWidth="1"/>
    <col min="7" max="8" width="9.33203125" customWidth="1"/>
    <col min="9" max="18" width="13.33203125" customWidth="1"/>
  </cols>
  <sheetData>
    <row r="2" spans="2:6" ht="15.75" x14ac:dyDescent="0.25">
      <c r="B2" s="1" t="s">
        <v>115</v>
      </c>
    </row>
    <row r="5" spans="2:6" ht="22.5" x14ac:dyDescent="0.2">
      <c r="B5" s="10" t="s">
        <v>5</v>
      </c>
      <c r="C5" s="77" t="s">
        <v>149</v>
      </c>
      <c r="D5" s="77" t="s">
        <v>150</v>
      </c>
      <c r="E5" s="77" t="s">
        <v>151</v>
      </c>
      <c r="F5" s="88" t="s">
        <v>4</v>
      </c>
    </row>
    <row r="6" spans="2:6" s="37" customFormat="1" ht="11.25" x14ac:dyDescent="0.2">
      <c r="B6" s="11">
        <v>41670</v>
      </c>
      <c r="C6" s="43">
        <v>3836223</v>
      </c>
      <c r="D6" s="43">
        <v>4168119</v>
      </c>
      <c r="E6" s="43">
        <v>496879</v>
      </c>
      <c r="F6" s="43">
        <f>SUM(C6:E6)</f>
        <v>8501221</v>
      </c>
    </row>
    <row r="7" spans="2:6" s="37" customFormat="1" ht="11.25" x14ac:dyDescent="0.2">
      <c r="B7" s="11">
        <v>41698</v>
      </c>
      <c r="C7" s="44">
        <v>3912476</v>
      </c>
      <c r="D7" s="44">
        <v>4092450</v>
      </c>
      <c r="E7" s="44">
        <v>483584</v>
      </c>
      <c r="F7" s="7">
        <f>SUM(C7:E7)</f>
        <v>8488510</v>
      </c>
    </row>
    <row r="8" spans="2:6" s="37" customFormat="1" ht="11.25" x14ac:dyDescent="0.2">
      <c r="B8" s="11">
        <v>41729</v>
      </c>
      <c r="C8" s="44">
        <v>3998938</v>
      </c>
      <c r="D8" s="44">
        <v>4041785</v>
      </c>
      <c r="E8" s="44">
        <v>489650</v>
      </c>
      <c r="F8" s="7">
        <f t="shared" ref="F8:F29" si="0">SUM(C8:E8)</f>
        <v>8530373</v>
      </c>
    </row>
    <row r="9" spans="2:6" s="37" customFormat="1" ht="11.25" x14ac:dyDescent="0.2">
      <c r="B9" s="11">
        <v>41759</v>
      </c>
      <c r="C9" s="44">
        <v>4047703</v>
      </c>
      <c r="D9" s="44">
        <v>4027792</v>
      </c>
      <c r="E9" s="44">
        <v>479192</v>
      </c>
      <c r="F9" s="7">
        <f t="shared" si="0"/>
        <v>8554687</v>
      </c>
    </row>
    <row r="10" spans="2:6" s="37" customFormat="1" ht="11.25" x14ac:dyDescent="0.2">
      <c r="B10" s="11">
        <v>41790</v>
      </c>
      <c r="C10" s="44">
        <v>4099052</v>
      </c>
      <c r="D10" s="44">
        <v>4017826</v>
      </c>
      <c r="E10" s="44">
        <v>481021</v>
      </c>
      <c r="F10" s="7">
        <f t="shared" si="0"/>
        <v>8597899</v>
      </c>
    </row>
    <row r="11" spans="2:6" s="37" customFormat="1" ht="11.25" x14ac:dyDescent="0.2">
      <c r="B11" s="11">
        <v>41820</v>
      </c>
      <c r="C11" s="44">
        <v>4112641</v>
      </c>
      <c r="D11" s="44">
        <v>4010796</v>
      </c>
      <c r="E11" s="44">
        <v>493863</v>
      </c>
      <c r="F11" s="7">
        <f t="shared" si="0"/>
        <v>8617300</v>
      </c>
    </row>
    <row r="12" spans="2:6" s="37" customFormat="1" ht="11.25" x14ac:dyDescent="0.2">
      <c r="B12" s="11">
        <v>41851</v>
      </c>
      <c r="C12" s="44">
        <v>4177537</v>
      </c>
      <c r="D12" s="44">
        <v>3991566</v>
      </c>
      <c r="E12" s="44">
        <v>467955</v>
      </c>
      <c r="F12" s="7">
        <f t="shared" si="0"/>
        <v>8637058</v>
      </c>
    </row>
    <row r="13" spans="2:6" s="37" customFormat="1" ht="11.25" x14ac:dyDescent="0.2">
      <c r="B13" s="11">
        <v>41882</v>
      </c>
      <c r="C13" s="44">
        <v>4197152</v>
      </c>
      <c r="D13" s="44">
        <v>4032029</v>
      </c>
      <c r="E13" s="44">
        <v>462518</v>
      </c>
      <c r="F13" s="7">
        <f t="shared" si="0"/>
        <v>8691699</v>
      </c>
    </row>
    <row r="14" spans="2:6" s="37" customFormat="1" ht="11.25" x14ac:dyDescent="0.2">
      <c r="B14" s="11">
        <v>41912</v>
      </c>
      <c r="C14" s="44">
        <v>4243834</v>
      </c>
      <c r="D14" s="44">
        <v>4029659</v>
      </c>
      <c r="E14" s="44">
        <v>458643</v>
      </c>
      <c r="F14" s="7">
        <f t="shared" si="0"/>
        <v>8732136</v>
      </c>
    </row>
    <row r="15" spans="2:6" s="37" customFormat="1" ht="11.25" x14ac:dyDescent="0.2">
      <c r="B15" s="11">
        <v>41943</v>
      </c>
      <c r="C15" s="44">
        <v>4266326</v>
      </c>
      <c r="D15" s="44">
        <v>4012706</v>
      </c>
      <c r="E15" s="44">
        <v>474470</v>
      </c>
      <c r="F15" s="7">
        <f t="shared" si="0"/>
        <v>8753502</v>
      </c>
    </row>
    <row r="16" spans="2:6" s="37" customFormat="1" ht="11.25" x14ac:dyDescent="0.2">
      <c r="B16" s="11">
        <v>41973</v>
      </c>
      <c r="C16" s="44">
        <v>4250217</v>
      </c>
      <c r="D16" s="44">
        <v>4027993</v>
      </c>
      <c r="E16" s="44">
        <v>467318</v>
      </c>
      <c r="F16" s="7">
        <f t="shared" si="0"/>
        <v>8745528</v>
      </c>
    </row>
    <row r="17" spans="2:6" s="37" customFormat="1" ht="11.25" x14ac:dyDescent="0.2">
      <c r="B17" s="11">
        <v>42004</v>
      </c>
      <c r="C17" s="44">
        <v>4309282</v>
      </c>
      <c r="D17" s="44">
        <v>3913019</v>
      </c>
      <c r="E17" s="44">
        <v>437729</v>
      </c>
      <c r="F17" s="7">
        <f t="shared" si="0"/>
        <v>8660030</v>
      </c>
    </row>
    <row r="18" spans="2:6" ht="12.95" customHeight="1" x14ac:dyDescent="0.2">
      <c r="B18" s="11">
        <v>42035</v>
      </c>
      <c r="C18" s="42">
        <v>4229408</v>
      </c>
      <c r="D18" s="143">
        <v>3892960</v>
      </c>
      <c r="E18" s="143">
        <v>448216</v>
      </c>
      <c r="F18" s="7">
        <f t="shared" si="0"/>
        <v>8570584</v>
      </c>
    </row>
    <row r="19" spans="2:6" ht="12.95" customHeight="1" x14ac:dyDescent="0.2">
      <c r="B19" s="11">
        <v>42063</v>
      </c>
      <c r="C19" s="42">
        <v>4247165</v>
      </c>
      <c r="D19" s="42">
        <v>3868610</v>
      </c>
      <c r="E19" s="42">
        <v>446016</v>
      </c>
      <c r="F19" s="7">
        <f t="shared" si="0"/>
        <v>8561791</v>
      </c>
    </row>
    <row r="20" spans="2:6" ht="12.95" customHeight="1" x14ac:dyDescent="0.2">
      <c r="B20" s="11">
        <v>42094</v>
      </c>
      <c r="C20" s="42">
        <v>4260522</v>
      </c>
      <c r="D20" s="42">
        <v>3853338</v>
      </c>
      <c r="E20" s="42">
        <v>450612</v>
      </c>
      <c r="F20" s="7">
        <f t="shared" si="0"/>
        <v>8564472</v>
      </c>
    </row>
    <row r="21" spans="2:6" ht="12.95" customHeight="1" x14ac:dyDescent="0.2">
      <c r="B21" s="11">
        <v>42124</v>
      </c>
      <c r="C21" s="42">
        <v>4335963</v>
      </c>
      <c r="D21" s="42">
        <v>3886894</v>
      </c>
      <c r="E21" s="42">
        <v>433337</v>
      </c>
      <c r="F21" s="7">
        <f t="shared" si="0"/>
        <v>8656194</v>
      </c>
    </row>
    <row r="22" spans="2:6" ht="12.95" customHeight="1" x14ac:dyDescent="0.2">
      <c r="B22" s="11">
        <v>42155</v>
      </c>
      <c r="C22" s="42">
        <v>4350712</v>
      </c>
      <c r="D22" s="42">
        <v>3879402</v>
      </c>
      <c r="E22" s="42">
        <v>436006</v>
      </c>
      <c r="F22" s="7">
        <f t="shared" si="0"/>
        <v>8666120</v>
      </c>
    </row>
    <row r="23" spans="2:6" ht="12.95" customHeight="1" x14ac:dyDescent="0.2">
      <c r="B23" s="11">
        <v>42185</v>
      </c>
      <c r="C23" s="42">
        <v>4351179</v>
      </c>
      <c r="D23" s="42">
        <v>3899077</v>
      </c>
      <c r="E23" s="42">
        <v>442764</v>
      </c>
      <c r="F23" s="7">
        <f t="shared" si="0"/>
        <v>8693020</v>
      </c>
    </row>
    <row r="24" spans="2:6" ht="12.95" customHeight="1" x14ac:dyDescent="0.2">
      <c r="B24" s="11">
        <v>42216</v>
      </c>
      <c r="C24" s="42">
        <v>4393558</v>
      </c>
      <c r="D24" s="42">
        <v>3892978</v>
      </c>
      <c r="E24" s="42">
        <v>427199</v>
      </c>
      <c r="F24" s="7">
        <f t="shared" si="0"/>
        <v>8713735</v>
      </c>
    </row>
    <row r="25" spans="2:6" ht="12.95" customHeight="1" x14ac:dyDescent="0.2">
      <c r="B25" s="11">
        <v>42247</v>
      </c>
      <c r="C25" s="42">
        <v>4338952</v>
      </c>
      <c r="D25" s="42">
        <v>3846770</v>
      </c>
      <c r="E25" s="42">
        <v>439013</v>
      </c>
      <c r="F25" s="7">
        <f t="shared" si="0"/>
        <v>8624735</v>
      </c>
    </row>
    <row r="26" spans="2:6" ht="12.95" customHeight="1" x14ac:dyDescent="0.2">
      <c r="B26" s="11">
        <v>42277</v>
      </c>
      <c r="C26" s="42">
        <v>4398831</v>
      </c>
      <c r="D26" s="42">
        <v>3886560</v>
      </c>
      <c r="E26" s="42">
        <v>450384</v>
      </c>
      <c r="F26" s="7">
        <f t="shared" si="0"/>
        <v>8735775</v>
      </c>
    </row>
    <row r="27" spans="2:6" ht="12.95" customHeight="1" x14ac:dyDescent="0.2">
      <c r="B27" s="11">
        <v>42308</v>
      </c>
      <c r="C27" s="42">
        <v>4415377</v>
      </c>
      <c r="D27" s="42">
        <v>3884162</v>
      </c>
      <c r="E27" s="42">
        <v>455159</v>
      </c>
      <c r="F27" s="7">
        <f t="shared" si="0"/>
        <v>8754698</v>
      </c>
    </row>
    <row r="28" spans="2:6" ht="12.95" customHeight="1" x14ac:dyDescent="0.2">
      <c r="B28" s="11">
        <v>42338</v>
      </c>
      <c r="C28" s="42">
        <v>4432710</v>
      </c>
      <c r="D28" s="42">
        <v>3878924</v>
      </c>
      <c r="E28" s="42">
        <v>444458</v>
      </c>
      <c r="F28" s="7">
        <f t="shared" si="0"/>
        <v>8756092</v>
      </c>
    </row>
    <row r="29" spans="2:6" ht="12.95" customHeight="1" x14ac:dyDescent="0.2">
      <c r="B29" s="54">
        <v>42369</v>
      </c>
      <c r="C29" s="83">
        <v>4441122</v>
      </c>
      <c r="D29" s="83">
        <v>3852949</v>
      </c>
      <c r="E29" s="83">
        <v>444922</v>
      </c>
      <c r="F29" s="7">
        <f t="shared" si="0"/>
        <v>8738993</v>
      </c>
    </row>
    <row r="30" spans="2:6" s="2" customFormat="1" ht="12.95" customHeight="1" x14ac:dyDescent="0.2">
      <c r="B30" s="11">
        <v>42400</v>
      </c>
      <c r="C30" s="90">
        <v>4332390</v>
      </c>
      <c r="D30" s="90">
        <v>3951033</v>
      </c>
      <c r="E30" s="90">
        <v>458740</v>
      </c>
      <c r="F30" s="7">
        <v>8742163</v>
      </c>
    </row>
    <row r="31" spans="2:6" s="2" customFormat="1" ht="12.95" customHeight="1" x14ac:dyDescent="0.2">
      <c r="B31" s="11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2.95" customHeight="1" x14ac:dyDescent="0.2">
      <c r="B32" s="11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2.95" customHeight="1" x14ac:dyDescent="0.2">
      <c r="B33" s="11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2.95" customHeight="1" x14ac:dyDescent="0.2">
      <c r="B34" s="11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2.95" customHeight="1" x14ac:dyDescent="0.2">
      <c r="B35" s="11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2.95" customHeight="1" x14ac:dyDescent="0.2">
      <c r="B36" s="11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2.95" customHeight="1" x14ac:dyDescent="0.2">
      <c r="B37" s="11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2.95" customHeight="1" x14ac:dyDescent="0.2">
      <c r="B38" s="11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2.95" customHeight="1" x14ac:dyDescent="0.2">
      <c r="B39" s="11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2.95" customHeight="1" x14ac:dyDescent="0.2">
      <c r="B40" s="11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2.95" customHeight="1" x14ac:dyDescent="0.2">
      <c r="B41" s="54">
        <v>42735</v>
      </c>
      <c r="C41" s="48">
        <v>4433927</v>
      </c>
      <c r="D41" s="48">
        <v>3910471</v>
      </c>
      <c r="E41" s="48">
        <v>478422</v>
      </c>
      <c r="F41" s="48">
        <v>8822820</v>
      </c>
    </row>
    <row r="42" spans="2:6" ht="12.95" customHeight="1" x14ac:dyDescent="0.2">
      <c r="B42" s="11">
        <v>42766</v>
      </c>
      <c r="C42" s="90">
        <v>4439440</v>
      </c>
      <c r="D42" s="90">
        <v>3911465</v>
      </c>
      <c r="E42" s="90">
        <v>482368</v>
      </c>
      <c r="F42" s="90">
        <f>SUM(C42:E42)</f>
        <v>8833273</v>
      </c>
    </row>
    <row r="43" spans="2:6" ht="12.95" customHeight="1" x14ac:dyDescent="0.2">
      <c r="B43" s="11">
        <v>42794</v>
      </c>
      <c r="C43" s="7">
        <v>4431781</v>
      </c>
      <c r="D43" s="7">
        <v>3901773</v>
      </c>
      <c r="E43" s="7">
        <v>486947</v>
      </c>
      <c r="F43" s="90">
        <f t="shared" ref="F43:F53" si="1">SUM(C43:E43)</f>
        <v>8820501</v>
      </c>
    </row>
    <row r="44" spans="2:6" ht="12.95" customHeight="1" x14ac:dyDescent="0.2">
      <c r="B44" s="11">
        <v>42825</v>
      </c>
      <c r="C44" s="7">
        <v>4424764</v>
      </c>
      <c r="D44" s="7">
        <v>3882003</v>
      </c>
      <c r="E44" s="7">
        <v>488411</v>
      </c>
      <c r="F44" s="90">
        <f t="shared" si="1"/>
        <v>8795178</v>
      </c>
    </row>
    <row r="45" spans="2:6" ht="12.95" customHeight="1" x14ac:dyDescent="0.2">
      <c r="B45" s="11">
        <v>42855</v>
      </c>
      <c r="C45" s="90">
        <v>4428633</v>
      </c>
      <c r="D45" s="90">
        <v>3880936</v>
      </c>
      <c r="E45" s="90">
        <v>495125</v>
      </c>
      <c r="F45" s="90">
        <f t="shared" si="1"/>
        <v>8804694</v>
      </c>
    </row>
    <row r="46" spans="2:6" ht="12.95" customHeight="1" x14ac:dyDescent="0.2">
      <c r="B46" s="11">
        <v>42886</v>
      </c>
      <c r="C46" s="90">
        <v>4463865</v>
      </c>
      <c r="D46" s="90">
        <v>3899703</v>
      </c>
      <c r="E46" s="90">
        <v>500119</v>
      </c>
      <c r="F46" s="90">
        <f t="shared" si="1"/>
        <v>8863687</v>
      </c>
    </row>
    <row r="47" spans="2:6" ht="12.95" customHeight="1" x14ac:dyDescent="0.2">
      <c r="B47" s="11">
        <v>42916</v>
      </c>
      <c r="C47" s="7">
        <v>4476802</v>
      </c>
      <c r="D47" s="7">
        <v>3886985</v>
      </c>
      <c r="E47" s="7">
        <v>516888</v>
      </c>
      <c r="F47" s="90">
        <f t="shared" si="1"/>
        <v>8880675</v>
      </c>
    </row>
    <row r="48" spans="2:6" ht="12.95" customHeight="1" x14ac:dyDescent="0.2">
      <c r="B48" s="11">
        <v>42947</v>
      </c>
      <c r="C48" s="7">
        <v>4490420</v>
      </c>
      <c r="D48" s="7">
        <v>3887104</v>
      </c>
      <c r="E48" s="7">
        <v>513284</v>
      </c>
      <c r="F48" s="90">
        <f t="shared" si="1"/>
        <v>8890808</v>
      </c>
    </row>
    <row r="49" spans="2:6" ht="12.95" customHeight="1" x14ac:dyDescent="0.2">
      <c r="B49" s="11">
        <v>42978</v>
      </c>
      <c r="C49" s="7">
        <v>4498388</v>
      </c>
      <c r="D49" s="7">
        <v>3891883</v>
      </c>
      <c r="E49" s="7">
        <v>508628</v>
      </c>
      <c r="F49" s="90">
        <f t="shared" si="1"/>
        <v>8898899</v>
      </c>
    </row>
    <row r="50" spans="2:6" ht="12.95" customHeight="1" x14ac:dyDescent="0.2">
      <c r="B50" s="11">
        <v>43008</v>
      </c>
      <c r="C50" s="7">
        <v>4500635</v>
      </c>
      <c r="D50" s="7">
        <v>3945062</v>
      </c>
      <c r="E50" s="7">
        <v>510835</v>
      </c>
      <c r="F50" s="90">
        <f t="shared" si="1"/>
        <v>8956532</v>
      </c>
    </row>
    <row r="51" spans="2:6" ht="12.95" customHeight="1" x14ac:dyDescent="0.2">
      <c r="B51" s="11">
        <v>43039</v>
      </c>
      <c r="C51" s="7">
        <v>4508944</v>
      </c>
      <c r="D51" s="7">
        <v>3905406</v>
      </c>
      <c r="E51" s="7">
        <v>517837</v>
      </c>
      <c r="F51" s="90">
        <f t="shared" si="1"/>
        <v>8932187</v>
      </c>
    </row>
    <row r="52" spans="2:6" ht="12.95" customHeight="1" x14ac:dyDescent="0.2">
      <c r="B52" s="11">
        <v>43069</v>
      </c>
      <c r="C52" s="7">
        <v>4510523</v>
      </c>
      <c r="D52" s="7">
        <v>3890324</v>
      </c>
      <c r="E52" s="7">
        <v>513196</v>
      </c>
      <c r="F52" s="90">
        <f t="shared" si="1"/>
        <v>8914043</v>
      </c>
    </row>
    <row r="53" spans="2:6" ht="12.95" customHeight="1" x14ac:dyDescent="0.2">
      <c r="B53" s="54">
        <v>43100</v>
      </c>
      <c r="C53" s="48">
        <v>4526497</v>
      </c>
      <c r="D53" s="48">
        <v>3858583</v>
      </c>
      <c r="E53" s="48">
        <v>509092</v>
      </c>
      <c r="F53" s="157">
        <f t="shared" si="1"/>
        <v>8894172</v>
      </c>
    </row>
    <row r="54" spans="2:6" ht="12.95" customHeight="1" x14ac:dyDescent="0.2">
      <c r="B54" s="11">
        <v>43131</v>
      </c>
      <c r="C54" s="7">
        <v>4524766</v>
      </c>
      <c r="D54" s="7">
        <v>3838253</v>
      </c>
      <c r="E54" s="7">
        <v>509071</v>
      </c>
      <c r="F54" s="157">
        <v>8872090</v>
      </c>
    </row>
    <row r="55" spans="2:6" ht="12.95" customHeight="1" x14ac:dyDescent="0.2">
      <c r="B55" s="11">
        <v>43159</v>
      </c>
      <c r="C55" s="7">
        <v>4525648</v>
      </c>
      <c r="D55" s="7">
        <v>3840461</v>
      </c>
      <c r="E55" s="7">
        <v>500269</v>
      </c>
      <c r="F55" s="157">
        <v>8866378</v>
      </c>
    </row>
    <row r="56" spans="2:6" ht="12.95" customHeight="1" x14ac:dyDescent="0.2">
      <c r="B56" s="11">
        <v>43190</v>
      </c>
      <c r="C56" s="7">
        <v>4539797</v>
      </c>
      <c r="D56" s="7">
        <v>3826299</v>
      </c>
      <c r="E56" s="7">
        <v>500768</v>
      </c>
      <c r="F56" s="157">
        <v>8866864</v>
      </c>
    </row>
    <row r="57" spans="2:6" ht="12.95" customHeight="1" x14ac:dyDescent="0.2">
      <c r="B57" s="11">
        <v>43220</v>
      </c>
      <c r="C57" s="7">
        <v>4544194</v>
      </c>
      <c r="D57" s="7">
        <v>3811134</v>
      </c>
      <c r="E57" s="7">
        <v>502777</v>
      </c>
      <c r="F57" s="157">
        <v>8858105</v>
      </c>
    </row>
    <row r="58" spans="2:6" ht="12.95" customHeight="1" x14ac:dyDescent="0.2">
      <c r="B58" s="11">
        <v>43251</v>
      </c>
      <c r="C58" s="7">
        <v>4565296</v>
      </c>
      <c r="D58" s="7">
        <v>3800786</v>
      </c>
      <c r="E58" s="7">
        <v>501103</v>
      </c>
      <c r="F58" s="157">
        <v>8867185</v>
      </c>
    </row>
    <row r="59" spans="2:6" ht="12.95" customHeight="1" x14ac:dyDescent="0.2">
      <c r="B59" s="11">
        <v>43281</v>
      </c>
      <c r="C59" s="90">
        <v>4495006</v>
      </c>
      <c r="D59" s="90">
        <v>3462520</v>
      </c>
      <c r="E59" s="90">
        <v>512981</v>
      </c>
      <c r="F59" s="157">
        <v>8470507</v>
      </c>
    </row>
    <row r="60" spans="2:6" ht="12.95" customHeight="1" x14ac:dyDescent="0.2">
      <c r="B60" s="11">
        <v>43312</v>
      </c>
      <c r="C60" s="7">
        <v>4523110</v>
      </c>
      <c r="D60" s="7">
        <v>3462912</v>
      </c>
      <c r="E60" s="7">
        <v>507713</v>
      </c>
      <c r="F60" s="157">
        <v>8493735</v>
      </c>
    </row>
    <row r="61" spans="2:6" ht="12.95" customHeight="1" x14ac:dyDescent="0.2">
      <c r="B61" s="11">
        <v>43343</v>
      </c>
      <c r="C61" s="7">
        <v>4540386</v>
      </c>
      <c r="D61" s="7">
        <v>3460341</v>
      </c>
      <c r="E61" s="7">
        <v>493221</v>
      </c>
      <c r="F61" s="157">
        <v>8493948</v>
      </c>
    </row>
    <row r="62" spans="2:6" ht="12.95" customHeight="1" x14ac:dyDescent="0.2">
      <c r="B62" s="54">
        <v>43373</v>
      </c>
      <c r="C62" s="7">
        <v>4557805</v>
      </c>
      <c r="D62" s="7">
        <v>3458935</v>
      </c>
      <c r="E62" s="7">
        <v>496003</v>
      </c>
      <c r="F62" s="157">
        <v>8512743</v>
      </c>
    </row>
    <row r="63" spans="2:6" ht="12.95" customHeight="1" x14ac:dyDescent="0.2">
      <c r="B63" s="11">
        <v>43404</v>
      </c>
      <c r="C63" s="7">
        <v>4583262</v>
      </c>
      <c r="D63" s="7">
        <v>3457706</v>
      </c>
      <c r="E63" s="7">
        <v>497724</v>
      </c>
      <c r="F63" s="157">
        <v>8538692</v>
      </c>
    </row>
    <row r="64" spans="2:6" ht="12.95" customHeight="1" x14ac:dyDescent="0.2">
      <c r="B64" s="11">
        <v>43434</v>
      </c>
      <c r="C64" s="7">
        <v>4593388</v>
      </c>
      <c r="D64" s="7">
        <v>3429288</v>
      </c>
      <c r="E64" s="7">
        <v>511710</v>
      </c>
      <c r="F64" s="157">
        <v>8534386</v>
      </c>
    </row>
    <row r="65" spans="2:7" ht="12.95" customHeight="1" x14ac:dyDescent="0.2">
      <c r="B65" s="33">
        <v>43465</v>
      </c>
      <c r="C65" s="34">
        <v>4606030</v>
      </c>
      <c r="D65" s="34">
        <v>3463649</v>
      </c>
      <c r="E65" s="34">
        <v>487904</v>
      </c>
      <c r="F65" s="34">
        <v>8557583</v>
      </c>
      <c r="G65" s="76"/>
    </row>
    <row r="66" spans="2:7" ht="12.95" customHeight="1" x14ac:dyDescent="0.2">
      <c r="C66" s="191"/>
      <c r="D66" s="191"/>
      <c r="E66" s="191"/>
      <c r="F66" s="191"/>
    </row>
    <row r="67" spans="2:7" ht="12.95" customHeight="1" x14ac:dyDescent="0.2">
      <c r="C67" s="113"/>
      <c r="D67" s="113"/>
      <c r="E67" s="113"/>
      <c r="F67" s="113"/>
    </row>
    <row r="68" spans="2:7" ht="12.95" customHeight="1" x14ac:dyDescent="0.2">
      <c r="B68" s="78" t="s">
        <v>123</v>
      </c>
    </row>
    <row r="69" spans="2:7" ht="12.95" customHeight="1" x14ac:dyDescent="0.2">
      <c r="B69" t="s">
        <v>6</v>
      </c>
    </row>
    <row r="70" spans="2:7" ht="12.95" customHeight="1" x14ac:dyDescent="0.2">
      <c r="C70" s="80"/>
      <c r="D70" s="80"/>
      <c r="E70" s="80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Tablica 8.</vt:lpstr>
      <vt:lpstr>Slika 9. i 10.</vt:lpstr>
      <vt:lpstr>Slika 11. </vt:lpstr>
      <vt:lpstr>Tablica 9.</vt:lpstr>
      <vt:lpstr>Tablica 10.</vt:lpstr>
      <vt:lpstr>Slika 12. </vt:lpstr>
      <vt:lpstr>Slika 13.</vt:lpstr>
      <vt:lpstr>Slika 14.</vt:lpstr>
      <vt:lpstr>Slika 15. </vt:lpstr>
      <vt:lpstr>Slika 16.</vt:lpstr>
      <vt:lpstr>Tablica 11.</vt:lpstr>
      <vt:lpstr>Slika 17.</vt:lpstr>
      <vt:lpstr>Slika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Slika 26.</vt:lpstr>
      <vt:lpstr>Slika 27.</vt:lpstr>
      <vt:lpstr>Tablica 12.</vt:lpstr>
      <vt:lpstr>Slika 28.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28.'!_Toc416770643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Zrinka Petroci</cp:lastModifiedBy>
  <cp:lastPrinted>2019-06-26T08:11:23Z</cp:lastPrinted>
  <dcterms:created xsi:type="dcterms:W3CDTF">2014-11-26T13:56:26Z</dcterms:created>
  <dcterms:modified xsi:type="dcterms:W3CDTF">2019-07-01T12:58:06Z</dcterms:modified>
</cp:coreProperties>
</file>