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8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1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3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5.xml" ContentType="application/vnd.openxmlformats-officedocument.drawing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6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18.xml" ContentType="application/vnd.openxmlformats-officedocument.drawing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19.xml" ContentType="application/vnd.openxmlformats-officedocument.drawing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1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22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23.xml" ContentType="application/vnd.openxmlformats-officedocument.drawing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25.xml" ContentType="application/vnd.openxmlformats-officedocument.drawing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26.xml" ContentType="application/vnd.openxmlformats-officedocument.drawing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7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drawings/drawing28.xml" ContentType="application/vnd.openxmlformats-officedocument.drawing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29.xml" ContentType="application/vnd.openxmlformats-officedocument.drawing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30.xml" ContentType="application/vnd.openxmlformats-officedocument.drawing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1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hnb.local\hnb\Users01$\zbugarin\My Documents\Publikacija KT za 2018\"/>
    </mc:Choice>
  </mc:AlternateContent>
  <bookViews>
    <workbookView xWindow="0" yWindow="0" windowWidth="28800" windowHeight="12435"/>
  </bookViews>
  <sheets>
    <sheet name="Tablica 1." sheetId="13" r:id="rId1"/>
    <sheet name="Slika 1, 2, 3 i 4." sheetId="15" r:id="rId2"/>
    <sheet name="Slika 5." sheetId="14" r:id="rId3"/>
    <sheet name="Slika 6." sheetId="55" r:id="rId4"/>
    <sheet name="Slika 7. i 8." sheetId="29" r:id="rId5"/>
    <sheet name="Slika 9." sheetId="56" r:id="rId6"/>
    <sheet name="Slika 10. i 11." sheetId="28" r:id="rId7"/>
    <sheet name="Slika 12, 13 i 14." sheetId="27" r:id="rId8"/>
    <sheet name="Slika 15, 16, 17 i 18." sheetId="26" r:id="rId9"/>
    <sheet name="Tablica 2 i 3." sheetId="25" r:id="rId10"/>
    <sheet name="Tablica 4." sheetId="24" r:id="rId11"/>
    <sheet name="Slika 19." sheetId="57" r:id="rId12"/>
    <sheet name="Slika 20." sheetId="58" r:id="rId13"/>
    <sheet name="Slika 21." sheetId="23" r:id="rId14"/>
    <sheet name="Slika 22., 23. i 24." sheetId="22" r:id="rId15"/>
    <sheet name="Slika 25." sheetId="59" r:id="rId16"/>
    <sheet name="Slika 26,, 27. i 28." sheetId="20" r:id="rId17"/>
    <sheet name="Slika 29. i 30." sheetId="30" r:id="rId18"/>
    <sheet name="Slika 31." sheetId="60" r:id="rId19"/>
    <sheet name="Slika 32." sheetId="61" r:id="rId20"/>
    <sheet name="Slika 33. i 34." sheetId="33" r:id="rId21"/>
    <sheet name=" Slika 35" sheetId="79" r:id="rId22"/>
    <sheet name="Slika 36" sheetId="80" r:id="rId23"/>
    <sheet name="Slika 37" sheetId="81" r:id="rId24"/>
    <sheet name="Slika 38" sheetId="82" r:id="rId25"/>
    <sheet name="Slika 39" sheetId="83" r:id="rId26"/>
    <sheet name="Slika 40" sheetId="84" r:id="rId27"/>
    <sheet name="Slika 41" sheetId="85" r:id="rId28"/>
    <sheet name="Slika 42" sheetId="86" r:id="rId29"/>
    <sheet name="Slika 43 i 44." sheetId="87" r:id="rId30"/>
    <sheet name="Tablica 5. (2)" sheetId="88" r:id="rId31"/>
    <sheet name="Slika 45" sheetId="89" r:id="rId32"/>
    <sheet name="Tablica 6." sheetId="90" r:id="rId33"/>
    <sheet name="Tablica 7." sheetId="91" r:id="rId34"/>
    <sheet name="Slika 46 i 47." sheetId="92" r:id="rId35"/>
    <sheet name="Slika 48" sheetId="93" r:id="rId36"/>
    <sheet name="Slika 49" sheetId="94" r:id="rId37"/>
    <sheet name="Tablica 8. " sheetId="95" r:id="rId38"/>
  </sheets>
  <calcPr calcId="152511"/>
</workbook>
</file>

<file path=xl/calcChain.xml><?xml version="1.0" encoding="utf-8"?>
<calcChain xmlns="http://schemas.openxmlformats.org/spreadsheetml/2006/main">
  <c r="E7" i="90" l="1"/>
  <c r="E8" i="90"/>
  <c r="E9" i="90"/>
  <c r="E10" i="90"/>
  <c r="E11" i="90"/>
  <c r="E6" i="90"/>
  <c r="F35" i="89"/>
  <c r="F34" i="89"/>
  <c r="F33" i="89"/>
  <c r="F32" i="89"/>
  <c r="F31" i="89"/>
  <c r="F30" i="89"/>
  <c r="F29" i="89"/>
  <c r="F28" i="89"/>
  <c r="F27" i="89"/>
  <c r="F26" i="89"/>
  <c r="F25" i="89"/>
  <c r="F24" i="89"/>
  <c r="F16" i="13" l="1"/>
  <c r="E79" i="94" l="1"/>
  <c r="E78" i="94"/>
  <c r="E77" i="94"/>
  <c r="E76" i="94"/>
  <c r="E75" i="94"/>
  <c r="E74" i="94"/>
  <c r="E73" i="94"/>
  <c r="E72" i="94"/>
  <c r="E71" i="94"/>
  <c r="E70" i="94"/>
  <c r="E69" i="94"/>
  <c r="E68" i="94"/>
  <c r="E59" i="94"/>
  <c r="E58" i="94"/>
  <c r="E57" i="94"/>
  <c r="E56" i="94"/>
  <c r="E55" i="94"/>
  <c r="E54" i="94"/>
  <c r="E53" i="94"/>
  <c r="E52" i="94"/>
  <c r="E51" i="94"/>
  <c r="E50" i="94"/>
  <c r="E49" i="94"/>
  <c r="E48" i="94"/>
  <c r="E79" i="93"/>
  <c r="E78" i="93"/>
  <c r="E77" i="93"/>
  <c r="E76" i="93"/>
  <c r="E75" i="93"/>
  <c r="E74" i="93"/>
  <c r="E73" i="93"/>
  <c r="E72" i="93"/>
  <c r="E71" i="93"/>
  <c r="E70" i="93"/>
  <c r="E69" i="93"/>
  <c r="E68" i="93"/>
  <c r="E59" i="93"/>
  <c r="E58" i="93"/>
  <c r="E57" i="93"/>
  <c r="E56" i="93"/>
  <c r="E55" i="93"/>
  <c r="E54" i="93"/>
  <c r="E53" i="93"/>
  <c r="E52" i="93"/>
  <c r="E51" i="93"/>
  <c r="E50" i="93"/>
  <c r="E49" i="93"/>
  <c r="E48" i="93"/>
  <c r="E59" i="92"/>
  <c r="E58" i="92"/>
  <c r="E57" i="92"/>
  <c r="E56" i="92"/>
  <c r="E55" i="92"/>
  <c r="E54" i="92"/>
  <c r="E53" i="92"/>
  <c r="E52" i="92"/>
  <c r="E51" i="92"/>
  <c r="E50" i="92"/>
  <c r="E49" i="92"/>
  <c r="E48" i="92"/>
  <c r="E17" i="92"/>
  <c r="E16" i="92"/>
  <c r="E15" i="92"/>
  <c r="E14" i="92"/>
  <c r="E13" i="92"/>
  <c r="E12" i="92"/>
  <c r="E11" i="92"/>
  <c r="E10" i="92"/>
  <c r="E9" i="92"/>
  <c r="E8" i="92"/>
  <c r="E7" i="92"/>
  <c r="E6" i="92"/>
  <c r="H35" i="89"/>
  <c r="D35" i="89"/>
  <c r="H34" i="89"/>
  <c r="D34" i="89"/>
  <c r="H33" i="89"/>
  <c r="D33" i="89"/>
  <c r="H32" i="89"/>
  <c r="D32" i="89"/>
  <c r="H31" i="89"/>
  <c r="D31" i="89"/>
  <c r="H30" i="89"/>
  <c r="D30" i="89"/>
  <c r="H29" i="89"/>
  <c r="D29" i="89"/>
  <c r="H28" i="89"/>
  <c r="D28" i="89"/>
  <c r="H27" i="89"/>
  <c r="D27" i="89"/>
  <c r="H26" i="89"/>
  <c r="D26" i="89"/>
  <c r="H25" i="89"/>
  <c r="D25" i="89"/>
  <c r="H24" i="89"/>
  <c r="D24" i="89"/>
  <c r="D9" i="88"/>
  <c r="C9" i="88"/>
  <c r="D62" i="87"/>
  <c r="C62" i="87"/>
  <c r="D21" i="87"/>
  <c r="C21" i="87"/>
  <c r="D19" i="86"/>
  <c r="C19" i="86"/>
  <c r="E18" i="85"/>
  <c r="E17" i="85"/>
  <c r="E16" i="85"/>
  <c r="E15" i="85"/>
  <c r="E14" i="85"/>
  <c r="E13" i="85"/>
  <c r="E12" i="85"/>
  <c r="E11" i="85"/>
  <c r="E10" i="85"/>
  <c r="E9" i="85"/>
  <c r="E8" i="85"/>
  <c r="E7" i="85"/>
  <c r="F12" i="84"/>
  <c r="D12" i="84"/>
  <c r="F11" i="84"/>
  <c r="D11" i="84"/>
  <c r="F10" i="84"/>
  <c r="D10" i="84"/>
  <c r="F9" i="84"/>
  <c r="D9" i="84"/>
  <c r="F8" i="84"/>
  <c r="D8" i="84"/>
  <c r="F7" i="84"/>
  <c r="D7" i="84"/>
  <c r="D20" i="83"/>
  <c r="C20" i="83"/>
  <c r="D20" i="82"/>
  <c r="C20" i="82"/>
  <c r="D20" i="81"/>
  <c r="C20" i="81"/>
  <c r="D19" i="80"/>
  <c r="C19" i="80"/>
  <c r="D18" i="79"/>
  <c r="C18" i="79"/>
  <c r="O11" i="15" l="1"/>
  <c r="O4" i="15"/>
  <c r="F7" i="13" l="1"/>
  <c r="G7" i="27" l="1"/>
  <c r="H19" i="29" l="1"/>
  <c r="H18" i="29"/>
  <c r="H17" i="29"/>
  <c r="H16" i="29"/>
  <c r="H15" i="29"/>
  <c r="H14" i="29"/>
  <c r="H13" i="29"/>
  <c r="H12" i="29"/>
  <c r="H11" i="29"/>
  <c r="H10" i="29"/>
  <c r="H9" i="29"/>
  <c r="H8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H18" i="20" l="1"/>
  <c r="H17" i="20"/>
  <c r="H16" i="20"/>
  <c r="H15" i="20"/>
  <c r="H14" i="20"/>
  <c r="H13" i="20"/>
  <c r="H12" i="20"/>
  <c r="H11" i="20"/>
  <c r="H10" i="20"/>
  <c r="H9" i="20"/>
  <c r="H8" i="20"/>
  <c r="H7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H18" i="22" l="1"/>
  <c r="H17" i="22"/>
  <c r="H16" i="22"/>
  <c r="H15" i="22"/>
  <c r="H14" i="22"/>
  <c r="H13" i="22"/>
  <c r="H12" i="22"/>
  <c r="H11" i="22"/>
  <c r="H10" i="22"/>
  <c r="H9" i="22"/>
  <c r="H8" i="22"/>
  <c r="H7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H82" i="26" l="1"/>
  <c r="H81" i="26"/>
  <c r="H80" i="26"/>
  <c r="H79" i="26"/>
  <c r="H78" i="26"/>
  <c r="H77" i="26"/>
  <c r="H76" i="26"/>
  <c r="H75" i="26"/>
  <c r="H74" i="26"/>
  <c r="H73" i="26"/>
  <c r="H72" i="26"/>
  <c r="H71" i="26"/>
  <c r="G82" i="26"/>
  <c r="G81" i="26"/>
  <c r="G80" i="26"/>
  <c r="G79" i="26"/>
  <c r="G78" i="26"/>
  <c r="G77" i="26"/>
  <c r="G76" i="26"/>
  <c r="G75" i="26"/>
  <c r="G74" i="26"/>
  <c r="G73" i="26"/>
  <c r="G72" i="26"/>
  <c r="G71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H18" i="27" l="1"/>
  <c r="H17" i="27"/>
  <c r="H16" i="27"/>
  <c r="H15" i="27"/>
  <c r="H14" i="27"/>
  <c r="H13" i="27"/>
  <c r="H12" i="27"/>
  <c r="H11" i="27"/>
  <c r="H10" i="27"/>
  <c r="H9" i="27"/>
  <c r="H8" i="27"/>
  <c r="H7" i="27"/>
  <c r="G18" i="27"/>
  <c r="G17" i="27"/>
  <c r="G16" i="27"/>
  <c r="G15" i="27"/>
  <c r="G14" i="27"/>
  <c r="G13" i="27"/>
  <c r="G12" i="27"/>
  <c r="G11" i="27"/>
  <c r="G10" i="27"/>
  <c r="G9" i="27"/>
  <c r="G8" i="27"/>
  <c r="C19" i="27" l="1"/>
  <c r="H18" i="28"/>
  <c r="H17" i="28"/>
  <c r="H16" i="28"/>
  <c r="H15" i="28"/>
  <c r="H14" i="28"/>
  <c r="H13" i="28"/>
  <c r="H12" i="28"/>
  <c r="H11" i="28"/>
  <c r="H10" i="28"/>
  <c r="H9" i="28"/>
  <c r="H8" i="28"/>
  <c r="H7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C12" i="13" l="1"/>
  <c r="E12" i="13"/>
  <c r="C18" i="13"/>
  <c r="D17" i="13" s="1"/>
  <c r="E18" i="13"/>
  <c r="F17" i="13" l="1"/>
  <c r="F14" i="13"/>
  <c r="D11" i="13"/>
  <c r="D7" i="13"/>
  <c r="D14" i="13"/>
  <c r="D15" i="13"/>
  <c r="E19" i="13"/>
  <c r="F15" i="13"/>
  <c r="F8" i="13"/>
  <c r="F10" i="13"/>
  <c r="D8" i="13"/>
  <c r="D10" i="13"/>
  <c r="D9" i="13"/>
  <c r="F9" i="13"/>
  <c r="C19" i="13"/>
  <c r="D18" i="13" l="1"/>
  <c r="G19" i="26"/>
  <c r="H20" i="29" l="1"/>
  <c r="G20" i="29"/>
  <c r="C20" i="29" l="1"/>
  <c r="D20" i="29" l="1"/>
  <c r="C19" i="20" l="1"/>
  <c r="D19" i="20"/>
  <c r="E19" i="20"/>
  <c r="F19" i="20"/>
  <c r="H19" i="20"/>
  <c r="G19" i="20"/>
  <c r="F20" i="29" l="1"/>
  <c r="E20" i="29"/>
  <c r="F19" i="22" l="1"/>
  <c r="E19" i="22"/>
  <c r="D19" i="22"/>
  <c r="C19" i="22"/>
  <c r="G19" i="22"/>
  <c r="H19" i="22" l="1"/>
  <c r="F83" i="26"/>
  <c r="E83" i="26"/>
  <c r="D83" i="26"/>
  <c r="C83" i="26"/>
  <c r="F19" i="26"/>
  <c r="E19" i="26"/>
  <c r="D19" i="26"/>
  <c r="C19" i="26"/>
  <c r="F19" i="27"/>
  <c r="E19" i="27"/>
  <c r="D19" i="27"/>
  <c r="F19" i="28"/>
  <c r="E19" i="28"/>
  <c r="D19" i="28"/>
  <c r="C19" i="28"/>
  <c r="G19" i="28"/>
  <c r="H19" i="28" l="1"/>
  <c r="G19" i="27"/>
  <c r="H19" i="27"/>
  <c r="G83" i="26"/>
  <c r="H83" i="26"/>
  <c r="H19" i="26"/>
  <c r="N15" i="15" l="1"/>
  <c r="L15" i="15"/>
  <c r="N9" i="15"/>
  <c r="L9" i="15"/>
  <c r="M4" i="15" s="1"/>
  <c r="M12" i="15" l="1"/>
  <c r="M11" i="15"/>
  <c r="O12" i="15"/>
  <c r="O7" i="15"/>
  <c r="O6" i="15"/>
  <c r="O5" i="15"/>
  <c r="M7" i="15"/>
  <c r="M5" i="15"/>
  <c r="M6" i="15"/>
  <c r="N16" i="15"/>
  <c r="L16" i="15"/>
</calcChain>
</file>

<file path=xl/sharedStrings.xml><?xml version="1.0" encoding="utf-8"?>
<sst xmlns="http://schemas.openxmlformats.org/spreadsheetml/2006/main" count="843" uniqueCount="260">
  <si>
    <t/>
  </si>
  <si>
    <t>Izvršene platne transakcije {1}</t>
  </si>
  <si>
    <t>Broj transakcija</t>
  </si>
  <si>
    <t>%</t>
  </si>
  <si>
    <t>Vrijednost transakcija</t>
  </si>
  <si>
    <t>A) NACIONALNE PLATNE TRANSAKCIJE</t>
  </si>
  <si>
    <t>B) MEĐUNARODNE PLATNE TRANSAKCIJE</t>
  </si>
  <si>
    <t>UKUPNO (A+B)</t>
  </si>
  <si>
    <t>UKUPNO NACIONALNE PLATNE TRANSAKCIJE (1.- 5.)</t>
  </si>
  <si>
    <t>UKUPNO MEĐUNARODNE PLATNE TRANSAKCIJE (6.-8.)</t>
  </si>
  <si>
    <t xml:space="preserve">Poslani kreditni transferi </t>
  </si>
  <si>
    <t xml:space="preserve">Trajni nalozi  </t>
  </si>
  <si>
    <t xml:space="preserve">Usluga plaćanja računa </t>
  </si>
  <si>
    <t xml:space="preserve">Izravna terećenja </t>
  </si>
  <si>
    <t xml:space="preserve">Poslane novčane pošiljke </t>
  </si>
  <si>
    <t xml:space="preserve">Poslani kreditni transferi  </t>
  </si>
  <si>
    <t xml:space="preserve">Primljeni kreditni transferi </t>
  </si>
  <si>
    <t xml:space="preserve">Primljene novčane pošiljke </t>
  </si>
  <si>
    <t>Slika 1. Struktura nacionalnih platnih transakcija prema broju izvršenih transakcija</t>
  </si>
  <si>
    <t>Slika 2. Struktura nacionalnih platnih transakcija prema vrijednosti izvršenih transakcija</t>
  </si>
  <si>
    <t>Slika 5. Struktura kreditnih transfera</t>
  </si>
  <si>
    <t>Izvještajno razdoblje</t>
  </si>
  <si>
    <t>Šalter</t>
  </si>
  <si>
    <t>Internet</t>
  </si>
  <si>
    <t>Telebanking</t>
  </si>
  <si>
    <t>Mobilni telefon</t>
  </si>
  <si>
    <t>E-račun</t>
  </si>
  <si>
    <t>Ostalo</t>
  </si>
  <si>
    <t>Usluge</t>
  </si>
  <si>
    <t>Broj 
transakcija</t>
  </si>
  <si>
    <t>Vrijednost 
transakcija</t>
  </si>
  <si>
    <t>Vrijednost
 transakcija</t>
  </si>
  <si>
    <t>Mobilno bankarstvo</t>
  </si>
  <si>
    <t>UKUPNO</t>
  </si>
  <si>
    <t>Valuta</t>
  </si>
  <si>
    <t xml:space="preserve"> </t>
  </si>
  <si>
    <t xml:space="preserve"> Broj transakcija (lijevo)</t>
  </si>
  <si>
    <t>Vrijednost transakcija (desno)</t>
  </si>
  <si>
    <t>Izvor: HNB</t>
  </si>
  <si>
    <t>Potrošač</t>
  </si>
  <si>
    <t>UKUPNO NACIONALNE PLATNE TRANSAKCIJE (1. – 5.)</t>
  </si>
  <si>
    <t>UKUPNO MEĐUNARODNE PLATNE TRANSAKCIJE (6. – 9.)</t>
  </si>
  <si>
    <t>Slika 3. Struktura međunarodnih platnih transakcija prema broju izvršenih transakcija</t>
  </si>
  <si>
    <t>Bankomat / bankarski kiosk</t>
  </si>
  <si>
    <t>Internetsko bankarstvo</t>
  </si>
  <si>
    <t>Izvršene platne transakcije</t>
  </si>
  <si>
    <t>1. Poslani kreditni transferi</t>
  </si>
  <si>
    <t>2. Trajni nalozi</t>
  </si>
  <si>
    <t>3. Usluga plaćanja računa</t>
  </si>
  <si>
    <t>4. Izravna terećenja</t>
  </si>
  <si>
    <t>6. Poslani kreditni transferi</t>
  </si>
  <si>
    <t>7. Primljeni kreditni transferi</t>
  </si>
  <si>
    <t>8. Poslane novčane pošiljke</t>
  </si>
  <si>
    <t>9. Primljene novčane pošiljke</t>
  </si>
  <si>
    <t>5. Poslane novčane pošiljke</t>
  </si>
  <si>
    <t xml:space="preserve">Slika 13. Poslani nacionalni kreditni transferi potrošača </t>
  </si>
  <si>
    <t>Tablica 3. Ukupna vrijednost nacionalnih kreditnih transfera izvršenih elektronički</t>
  </si>
  <si>
    <t>Slika 16. Ukupna vrijednost nacionalnih kreditnih transfera potrošača prema načinu zadavanja</t>
  </si>
  <si>
    <t>Slika 18. Ukupna vrijednost nacionalnih kreditnih transfera poslovnih subjekata prema načinu zadavanja</t>
  </si>
  <si>
    <t>Slika 15. Ukupan broj nacionalnih kreditnih transfera potrošača prema načinu zadavanja</t>
  </si>
  <si>
    <t xml:space="preserve">Tablica 4. Prosječan broj i vrijednost transakcija nacionalnih kreditnih transfera prema broju korisnika platnih usluga </t>
  </si>
  <si>
    <t xml:space="preserve">Platne transakcije u RH </t>
  </si>
  <si>
    <t xml:space="preserve">Slika 10. Poslani nacionalni kreditni transferi potrošača </t>
  </si>
  <si>
    <t>Ukupno</t>
  </si>
  <si>
    <r>
      <rPr>
        <b/>
        <sz val="8"/>
        <color theme="1"/>
        <rFont val="Arial"/>
        <family val="2"/>
        <charset val="238"/>
      </rPr>
      <t>Izvršene platne transakcije</t>
    </r>
    <r>
      <rPr>
        <sz val="8"/>
        <color theme="1"/>
        <rFont val="Arial"/>
        <family val="2"/>
        <charset val="238"/>
      </rPr>
      <t xml:space="preserve"> obuhvaćaju izvršene platne transakcije kreditnih transfera, trajnog naloga, izravnog terećenja, novčane pošiljke i usluge plaćanja računa u svim valutama.</t>
    </r>
  </si>
  <si>
    <t>preračunato u kune</t>
  </si>
  <si>
    <t>Poslani nacionalni kreditni transferi u kunama</t>
  </si>
  <si>
    <t>Broj nacionalnih kreditnih transfera prema načinu zadavanja u kunama</t>
  </si>
  <si>
    <t>Vrijednost nacionalnih kreditnih transfera prema načinu zadavanja u kunama</t>
  </si>
  <si>
    <t xml:space="preserve">Način plaćanja </t>
  </si>
  <si>
    <t>Broj ugovora trajnog naloga</t>
  </si>
  <si>
    <t>Broj i vrijednost transakcija trajnog naloga u kunama</t>
  </si>
  <si>
    <t>Euro</t>
  </si>
  <si>
    <t>Američki dolar</t>
  </si>
  <si>
    <t>Funta sterlinga</t>
  </si>
  <si>
    <t>Švicarski franak</t>
  </si>
  <si>
    <t>Broj transakcija (lijevo)</t>
  </si>
  <si>
    <t xml:space="preserve"> Vrijednost transakcija (desno)</t>
  </si>
  <si>
    <t>Vrijednost tranakcija (desno)</t>
  </si>
  <si>
    <t>Papirni</t>
  </si>
  <si>
    <t>Elektronički</t>
  </si>
  <si>
    <t>Vrijednost transakcija  (desno)</t>
  </si>
  <si>
    <t>Slika 4. Struktura međunarodnih platnih transakcija prema vrijednosti izvršenih transakcija</t>
  </si>
  <si>
    <t>Potrošač – lijevo</t>
  </si>
  <si>
    <t>Potrošač – broj transakcija</t>
  </si>
  <si>
    <t>Ukupno – broj transakcija</t>
  </si>
  <si>
    <t>Potrošač – vrijednost transakcija</t>
  </si>
  <si>
    <t>Ukupno – vrijednost transakcija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</si>
  <si>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</si>
  <si>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</si>
  <si>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</si>
  <si>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</si>
  <si>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</si>
  <si>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</si>
  <si>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</si>
  <si>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</si>
  <si>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</si>
  <si>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</si>
  <si>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</si>
  <si>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</si>
  <si>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Slika 21. Broj ugovora trajnog naloga</t>
  </si>
  <si>
    <t>Slika 22. Ukupan broj i vrijednost transakcija trajnog naloga potrošača i poslovnih subjekata</t>
  </si>
  <si>
    <t xml:space="preserve">Slika 23. Broj i vrijednost transakcija trajnog naloga potrošača </t>
  </si>
  <si>
    <t>broj transakcija (lijevo)</t>
  </si>
  <si>
    <t>vrijednost transakcija (desno)</t>
  </si>
  <si>
    <t>Usluga plaćanja računa</t>
  </si>
  <si>
    <t>Broj transakcija – lijevo</t>
  </si>
  <si>
    <t>Vrijednost transakcija – desno</t>
  </si>
  <si>
    <t>Slika 35. Broj i vrijednost transakcija usluge plaćanja računa</t>
  </si>
  <si>
    <t>Poslane novčane pošiljke u RH</t>
  </si>
  <si>
    <t>u kunama</t>
  </si>
  <si>
    <t xml:space="preserve">   Broj transakcija – lijevo</t>
  </si>
  <si>
    <t xml:space="preserve">    Vrijednost transakcija – desno</t>
  </si>
  <si>
    <t>Lijevo – broj transakcija</t>
  </si>
  <si>
    <t>Broj transakcija – udio</t>
  </si>
  <si>
    <t>Desno – vrijednost transakcija</t>
  </si>
  <si>
    <t>Vrijednost transakcija – udio</t>
  </si>
  <si>
    <t>EUR</t>
  </si>
  <si>
    <t>USD</t>
  </si>
  <si>
    <t>CAD</t>
  </si>
  <si>
    <t>AUD</t>
  </si>
  <si>
    <t>CHF</t>
  </si>
  <si>
    <t xml:space="preserve">Ukupno – ostale </t>
  </si>
  <si>
    <t xml:space="preserve">Ukupno </t>
  </si>
  <si>
    <t>Slika 40. Udjeli pet najzastupljenijih valuta u primljenim novčanim pošiljkama</t>
  </si>
  <si>
    <t>Broj suglasnosti za izravno terećenje</t>
  </si>
  <si>
    <t>Potrošač – desno</t>
  </si>
  <si>
    <t>Ukupno svi</t>
  </si>
  <si>
    <t xml:space="preserve">Broj suglasnosti </t>
  </si>
  <si>
    <t>Slika 41. Broj suglasnosti za izravno terećenje</t>
  </si>
  <si>
    <t>Ukupan broj transakcija – lijevo</t>
  </si>
  <si>
    <t>Ukupna vrijednost transakcija – desno</t>
  </si>
  <si>
    <t xml:space="preserve">Slika 42. Ukupan broj i vrijednost transakcija izravnih terećenja </t>
  </si>
  <si>
    <t>POTROŠAČI</t>
  </si>
  <si>
    <t xml:space="preserve"> Broj transakcija – lijevo</t>
  </si>
  <si>
    <t xml:space="preserve">Slika 43. Broj i vrijednost transakcija izravnih terećenja potrošača  </t>
  </si>
  <si>
    <t>NEPOTROŠAČI</t>
  </si>
  <si>
    <t xml:space="preserve"> UKUPNO</t>
  </si>
  <si>
    <t>Vrsta računa</t>
  </si>
  <si>
    <t>Transakcijski račun</t>
  </si>
  <si>
    <t>Drugi platni račun</t>
  </si>
  <si>
    <t>(s odobrenim prekoračenjem, bez odobrenog prekoračenja, drugi platni račun i blokirani računi)</t>
  </si>
  <si>
    <t>neblokirani</t>
  </si>
  <si>
    <t>blokirani</t>
  </si>
  <si>
    <t>ukupno*</t>
  </si>
  <si>
    <t>* Transakcijski i drugi platni račun zbrojeni.</t>
  </si>
  <si>
    <t xml:space="preserve">Tablica 6. Broj korisnika prema platnim servisima </t>
  </si>
  <si>
    <t>Opis načina plaćanja</t>
  </si>
  <si>
    <t>Izravno terećenje</t>
  </si>
  <si>
    <t>Trajni nalog</t>
  </si>
  <si>
    <t>Tablica 7. Platni servisi (usluge) povezani s računom za plaćanje</t>
  </si>
  <si>
    <t>Broj platnih servisa (usluga)</t>
  </si>
  <si>
    <t>4 i više</t>
  </si>
  <si>
    <t>Broj računa potrošača otvorenih kod kreditnih institucija</t>
  </si>
  <si>
    <t>Jednovalutni</t>
  </si>
  <si>
    <t>Multivalutni</t>
  </si>
  <si>
    <t>Napomena: Nisu uključeni blokirani računi.</t>
  </si>
  <si>
    <t xml:space="preserve">Slika 46. Broj jednovalutnih i multivalutnih računa potrošača otvorenih kod kreditnih institucija </t>
  </si>
  <si>
    <t>Ukupan broj računa bez odobrenog prekoračenja</t>
  </si>
  <si>
    <t>Broj računa potrošača bez odobrenog prekoračenja</t>
  </si>
  <si>
    <t>Potrošač – jednovalutni</t>
  </si>
  <si>
    <t xml:space="preserve">     Potrošač – multivalutni</t>
  </si>
  <si>
    <t>Broj računa nepotrošača bez odobrenog prekoračenja</t>
  </si>
  <si>
    <t>Ukupan broj računa s odobrenim prekoračenjem</t>
  </si>
  <si>
    <t>Broj računa potrošača s odobrenim prekoračenjem</t>
  </si>
  <si>
    <t>Potrošač – multivalutni</t>
  </si>
  <si>
    <t>na dan 31. prosinca 2018.</t>
  </si>
  <si>
    <t>Napomena: Uključeni su blokirani računi na dan 31. prosinca 2018.</t>
  </si>
  <si>
    <t>Napomena: Stanje na dan 31. prosinca 2018.</t>
  </si>
  <si>
    <t xml:space="preserve">                   izvršene u svim valutama, preračunato u kune.</t>
  </si>
  <si>
    <t>Poslani nacionalni kreditni transferi u svim valutama (osim kune)</t>
  </si>
  <si>
    <t xml:space="preserve">Poslovni subjekt </t>
  </si>
  <si>
    <t>Napomena: Uključeni su nacionalni kreditni transferi na teret potrošača i</t>
  </si>
  <si>
    <t xml:space="preserve">Napomena: Uključeni su nacionalni kreditni trasnferi na teret potrošača i </t>
  </si>
  <si>
    <t>Poslovni subjekt  – desno</t>
  </si>
  <si>
    <t xml:space="preserve">Poslovni subjekt  – lijevo </t>
  </si>
  <si>
    <t xml:space="preserve">Tablica 5. Broj računa potrošača i poslovnih subjekata </t>
  </si>
  <si>
    <t xml:space="preserve">Ukupan broj računa potrošača i poslovnih subjekata </t>
  </si>
  <si>
    <t>Poslovni subjekt</t>
  </si>
  <si>
    <t>Ukupan broj i vrijednost transakcija izravnih terećenja računa</t>
  </si>
  <si>
    <t>potrošača i poslovnih subjekata</t>
  </si>
  <si>
    <t>Broj i vrijednost izravnih terećenja računa potrošača</t>
  </si>
  <si>
    <t xml:space="preserve">Slika 44. Broj i vrijednost transakcija izravnih terećenja poslovnih subjekata </t>
  </si>
  <si>
    <t>Ukupni poslani nacionalni kreditni transferi potrošača i poslovnih subjekata u kunama</t>
  </si>
  <si>
    <t xml:space="preserve">Slika 9. Ukupni poslani nacionalni kreditni transferi potrošača i poslovnih subjekata </t>
  </si>
  <si>
    <t xml:space="preserve">Slika 11. Poslani nacionalni kreditni transferi poslovnih subjekata </t>
  </si>
  <si>
    <t xml:space="preserve">Slika 12. Ukupni poslani nacionalni kreditni transferi potrošača i poslovnih subjekata </t>
  </si>
  <si>
    <t xml:space="preserve">Slika 14. Poslani nacionalni kreditni transferi poslovnih subjekata </t>
  </si>
  <si>
    <t xml:space="preserve"> Poslovni subjekt  – broj transakcija</t>
  </si>
  <si>
    <t>Slika 17. Ukupan broj nacionalnih kreditnih transfera poslovnih subjekata prema načinu zadavanja</t>
  </si>
  <si>
    <t>Poslovni subjekt – vrijednost transakcija</t>
  </si>
  <si>
    <t>Ukupni nacionalni kreditni transferi potrošača i poslovnih subjekata izvršenih elektronički na šalteru</t>
  </si>
  <si>
    <t>Slika 19. Ukupni nacionalni kreditni transferi potrošača i poslovnih subjekata izvršenih elektronički na šalteru</t>
  </si>
  <si>
    <t>Ukupni nacionalni kreditni transferi potrošača i poslovnih subjekata izvršenih elektronički mobilnim telefonom</t>
  </si>
  <si>
    <t xml:space="preserve">Slika 24. Broj i vrijednost transakcija trajnog naloga poslovnih subjekata </t>
  </si>
  <si>
    <t>Ukupno potrošač i poslovni subjekt – vrijednost transakcija</t>
  </si>
  <si>
    <t>Ukupno potrošač i poslovni subjekt – broj transakcija</t>
  </si>
  <si>
    <t>UKUPNO potrošač i poslovni subjekt – broj transakcija</t>
  </si>
  <si>
    <t>UKUPNO potrošač i poslovni subjekt
– vrijednost transakcija</t>
  </si>
  <si>
    <t>Broj računa poslovnih subjekata otvorenih kod kreditnih institucija</t>
  </si>
  <si>
    <t xml:space="preserve">Slika 47. Broj jednovalutnih i multivalutnih računa poslovnih subjekata </t>
  </si>
  <si>
    <t>Poslovni subjekt  –  jednovalutni</t>
  </si>
  <si>
    <t>Poslovni subjekt  – 
 multivalutni</t>
  </si>
  <si>
    <t>Poslovni subjekt – desno</t>
  </si>
  <si>
    <t>Broj računa poslovnih subjekata s odobrenim prekoračenjem</t>
  </si>
  <si>
    <t>Poslovni subjekt –  
 jednovalutni</t>
  </si>
  <si>
    <t>Poslovni subjekt –  
 multivalutni</t>
  </si>
  <si>
    <t>Ukupni poslani nacionalni i međunarodni kreditni transferi potrošača i poslovnih subjekata u svim valutama (osim kune)</t>
  </si>
  <si>
    <t>Poslani nacionalni i međunarodni kreditni transferi u svim valutama (osim kune)</t>
  </si>
  <si>
    <t xml:space="preserve">Slika 7. Poslani nacionalni i međunarodni kreditni transferi potrošača </t>
  </si>
  <si>
    <t xml:space="preserve">Slika 8. Poslani nacionalni i međunarodni kreditni transferi poslovnih subjekata </t>
  </si>
  <si>
    <t>Ukupni poslani međunarodni kreditni transferi potrošača i poslovnih subjekata u kunama</t>
  </si>
  <si>
    <t>Slika 25. Ukupni poslani međunarodni kreditni transferi potrošača i poslovnih subjekata u kunama</t>
  </si>
  <si>
    <t xml:space="preserve">Slika 28. Poslani međunarodni kreditni transferi poslovnih subjekata </t>
  </si>
  <si>
    <t>Slika 27. Poslani međunarodni kreditni transferi potrošača</t>
  </si>
  <si>
    <t>Slika 26. Ukupni poslani međunarodni kreditni transferi potrošača i poslovnih subjekata u svim valutama (osim kune)</t>
  </si>
  <si>
    <t>Poslani međunarodni kreditni transferi u svim valutama (osim kune)</t>
  </si>
  <si>
    <t xml:space="preserve">Struktura udjela valuta u ukupnom broju transakcija poslanih međunarodnih kreditnih transfera potrošača i poslovnih subjekata </t>
  </si>
  <si>
    <t xml:space="preserve">Slika 29. Struktura udjela valuta u ukupnom broju transakcija poslanih međunarodnih kreditnih transfera potrošača i poslovnih subjekata </t>
  </si>
  <si>
    <t xml:space="preserve">Struktura udjela valuta u ukupnoj vrijednosti transakcija poslanih međunarodnih kreditnih transfera potrošača i poslovnih subjekata </t>
  </si>
  <si>
    <t xml:space="preserve">Slika 30. Struktura udjela valuta u ukupnoj vrijednosti transakcija poslanih međunarodnih kreditnih transfera potrošača i poslovnih subjekata </t>
  </si>
  <si>
    <t>Ukupni primljeni međunarodni kreditni transferi potrošača i poslovnih subjekata u kunama</t>
  </si>
  <si>
    <t>Slika 31. Ukupni primljeni međunarodni kreditni transferi potrošača i poslovnih subjekata u kunama</t>
  </si>
  <si>
    <t xml:space="preserve">Ukupni primljeni međunarodni kreditni transferi potrošača i poslovnih subjekata u svim valutama (osim kune) </t>
  </si>
  <si>
    <t>Slika 32. Ukupni primljeni međunarodni kreditni transferi potrošača i poslovnih subjekata u svim valutama (osim kune)</t>
  </si>
  <si>
    <t xml:space="preserve">Struktura udjela valuta u ukupnom broju transakcija primljenih međunarodnih kreditnih transfera potrošača i poslovnih subjekata </t>
  </si>
  <si>
    <t xml:space="preserve">Slika 33. Struktura udjela valuta u ukupnom broju transakcija primljenih međunarodnih kreditnih transfera potrošača i poslovnih subjekata </t>
  </si>
  <si>
    <t xml:space="preserve">Struktura udjela valuta u ukupnoj vrijednosti transakcija primljenih međunarodnih kreditnih transfera potrošača i poslovnih subjekata </t>
  </si>
  <si>
    <t xml:space="preserve">Slika 34. Struktura udjela valuta u ukupnoj vrijednosti transakcija primljenih međunarodnih kreditnih transfera potrošača i poslovnih subjekata </t>
  </si>
  <si>
    <t>Poslane međunarodne novčane pošiljke</t>
  </si>
  <si>
    <t xml:space="preserve">Slika 37. Poslane međunarodne novčane pošiljke </t>
  </si>
  <si>
    <t>Primljene međunarodne novčane pošiljke</t>
  </si>
  <si>
    <t>Primljene međunarodne novčane pošiljke u drugim valutama</t>
  </si>
  <si>
    <t>Primljene međunarodne novčane pošiljke u pet najzastupljenijih valuta</t>
  </si>
  <si>
    <t xml:space="preserve">Napomena: Uključene su platne transakcije potrošača, poslovnih subjekata, kreditnih institucija i Fine, </t>
  </si>
  <si>
    <t>UKUPNO (A + B)</t>
  </si>
  <si>
    <t xml:space="preserve">Slika 6. Ukupni poslani nacionalni i međunarodni kreditni transferi potrošača i poslovnih subjekata  </t>
  </si>
  <si>
    <t>Tablica 2. Ukupan broj nacionalnih kreditnih transfera izvršenih elektronički</t>
  </si>
  <si>
    <t xml:space="preserve">                    poslovnih subjekata u kunama.</t>
  </si>
  <si>
    <t>Napomena: Uključeni su nacionalni kreditni transferi na teret potrošača i poslovnih subjekata u kunama.</t>
  </si>
  <si>
    <t>Napomena: Uključeni su nacionalni kreditni transferi potrošača i poslovnih subjekata u kunama.</t>
  </si>
  <si>
    <t>Slika 20. Ukupan broj i vrijednost nacionalnih kreditnih transfera potrošača i poslovnih subjekata izvršenih elektronički mobilnim telefonom</t>
  </si>
  <si>
    <t xml:space="preserve">Slika 36. Poslane novčane pošiljke  </t>
  </si>
  <si>
    <t>Slika 38. Primljene međunarodne novčane pošiljke koje su poslane u kunama</t>
  </si>
  <si>
    <t>Slika 39. Primljene međunarodne novčane pošiljke u drugim valutama</t>
  </si>
  <si>
    <t>Nisu uključeni računi kreditnih institucija i Fine.</t>
  </si>
  <si>
    <t xml:space="preserve">Slika 45. Ukupan broj računa za plaćanje potrošača i poslovnih subjekata  </t>
  </si>
  <si>
    <t>Slika 48. Broj transakcijskih računa potrošača i poslovnih subjekata bez odobrenog prekoračenja</t>
  </si>
  <si>
    <t xml:space="preserve">Slika 49. Broj transakcijskih računa potrošača i poslovnih subjekata s odobrenim prekoračenjem </t>
  </si>
  <si>
    <t xml:space="preserve">Tablica 8. Broj blokiranih računa za plaćanje </t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</si>
  <si>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nacionalne kreditne transfere izvršene na teret računa za plaćanje potrošača, poslovnih subjekata</t>
    </r>
    <r>
      <rPr>
        <sz val="8"/>
        <color theme="1"/>
        <rFont val="Arial"/>
        <family val="2"/>
        <charset val="238"/>
      </rPr>
      <t xml:space="preserve"> i kreditnih institucija.</t>
    </r>
  </si>
  <si>
    <r>
      <rPr>
        <b/>
        <sz val="8"/>
        <color theme="1"/>
        <rFont val="Arial"/>
        <family val="2"/>
        <charset val="238"/>
      </rPr>
      <t>Trajni nalozi</t>
    </r>
    <r>
      <rPr>
        <sz val="8"/>
        <color theme="1"/>
        <rFont val="Arial"/>
        <family val="2"/>
        <charset val="238"/>
      </rPr>
      <t xml:space="preserve"> obuhvaćaju sve nacionalne trajne naloge izvršene na teret računa za plaćanje potrošača i poslovnih subjekata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</si>
  <si>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Usluga plaćanja računa</t>
    </r>
    <r>
      <rPr>
        <sz val="8"/>
        <color theme="1"/>
        <rFont val="Arial"/>
        <family val="2"/>
        <charset val="238"/>
      </rPr>
      <t xml:space="preserve"> obuhvaća sve nacionalne usluge plaćanja računa za plaćanje izvršene na teret potrošača i poslovnih subjekata 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</si>
  <si>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 xml:space="preserve">Izravna terećenja </t>
    </r>
    <r>
      <rPr>
        <sz val="8"/>
        <color theme="1"/>
        <rFont val="Arial"/>
        <family val="2"/>
        <charset val="238"/>
      </rPr>
      <t>obuhvaćaju sva nacionalna izravna terećenja izvršena na teret računa za plaćanje potrošača i poslovnih subjekata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</si>
  <si>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nacionalne novčane pošiljke izvršene na teret potrošača i poslovnih subjekata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</si>
  <si>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Poslani kreditni transferi</t>
    </r>
    <r>
      <rPr>
        <sz val="8"/>
        <color theme="1"/>
        <rFont val="Arial"/>
        <family val="2"/>
        <charset val="238"/>
      </rPr>
      <t xml:space="preserve"> obuhvaćaju sve međunarodne kreditne transfere izvršene na teret računa za plaćanje potrošača, poslovnih subjekata</t>
    </r>
    <r>
      <rPr>
        <sz val="8"/>
        <color theme="1"/>
        <rFont val="Arial"/>
        <family val="2"/>
        <charset val="238"/>
      </rPr>
      <t xml:space="preserve"> i kreditnih institucija.</t>
    </r>
  </si>
  <si>
    <r>
      <rPr>
        <b/>
        <sz val="8"/>
        <color theme="1"/>
        <rFont val="Arial"/>
        <family val="2"/>
        <charset val="238"/>
      </rPr>
      <t>Primljeni kreditni transferi</t>
    </r>
    <r>
      <rPr>
        <b/>
        <i/>
        <sz val="8"/>
        <color theme="1"/>
        <rFont val="Arial"/>
        <family val="2"/>
        <charset val="238"/>
      </rPr>
      <t xml:space="preserve"> </t>
    </r>
    <r>
      <rPr>
        <sz val="8"/>
        <color theme="1"/>
        <rFont val="Arial"/>
        <family val="2"/>
        <charset val="238"/>
      </rPr>
      <t>obuhvaćaju sve međunarodne kreditne transfere u korist računa za plaćanje potrošača, poslovnih subjekata</t>
    </r>
    <r>
      <rPr>
        <sz val="8"/>
        <color theme="1"/>
        <rFont val="Arial"/>
        <family val="2"/>
        <charset val="238"/>
      </rPr>
      <t xml:space="preserve"> i kreditnih institucija.</t>
    </r>
  </si>
  <si>
    <r>
      <rPr>
        <b/>
        <sz val="8"/>
        <color theme="1"/>
        <rFont val="Arial"/>
        <family val="2"/>
        <charset val="238"/>
      </rPr>
      <t>Poslane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na teret potrošača i poslovnih subjekata</t>
    </r>
    <r>
      <rPr>
        <sz val="8"/>
        <color rgb="FFFF0000"/>
        <rFont val="Arial"/>
        <family val="2"/>
        <charset val="238"/>
      </rPr>
      <t>.</t>
    </r>
  </si>
  <si>
    <r>
      <rPr>
        <b/>
        <sz val="8"/>
        <color theme="1"/>
        <rFont val="Arial"/>
        <family val="2"/>
        <charset val="238"/>
      </rPr>
      <t>Primljene novčane pošiljke</t>
    </r>
    <r>
      <rPr>
        <sz val="8"/>
        <color theme="1"/>
        <rFont val="Arial"/>
        <family val="2"/>
        <charset val="238"/>
      </rPr>
      <t xml:space="preserve"> obuhvaćaju sve međunarodne novčane pošiljke u korist potrošača i poslovnih subjekata</t>
    </r>
    <r>
      <rPr>
        <sz val="8"/>
        <color rgb="FFFF0000"/>
        <rFont val="Arial"/>
        <family val="2"/>
        <charset val="238"/>
      </rPr>
      <t>.</t>
    </r>
  </si>
  <si>
    <t>Napomena: Nisu uključeni blokirani i drugi platni računi.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</si>
</sst>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%"/>
    <numFmt numFmtId="166" formatCode="[$-41A]mmm/\ yy;@"/>
  </numFmts>
  <fonts count="43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8"/>
      <color theme="3"/>
      <name val="Calibri Light"/>
      <family val="2"/>
      <charset val="238"/>
      <scheme val="major"/>
    </font>
    <font>
      <b/>
      <i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Calibri"/>
      <family val="2"/>
      <charset val="238"/>
    </font>
    <font>
      <b/>
      <sz val="8"/>
      <color rgb="FFFF0000"/>
      <name val="Arial"/>
      <family val="2"/>
      <charset val="238"/>
    </font>
    <font>
      <sz val="8"/>
      <color theme="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indexed="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</borders>
  <cellStyleXfs count="50">
    <xf numFmtId="164" fontId="0" fillId="0" borderId="0" applyNumberFormat="0"/>
    <xf numFmtId="0" fontId="2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Alignment="0" applyProtection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5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5" borderId="2" applyNumberFormat="0" applyAlignment="0" applyProtection="0"/>
    <xf numFmtId="0" fontId="8" fillId="6" borderId="3" applyNumberFormat="0" applyAlignment="0" applyProtection="0"/>
    <xf numFmtId="0" fontId="9" fillId="6" borderId="2" applyNumberFormat="0" applyAlignment="0" applyProtection="0"/>
    <xf numFmtId="0" fontId="10" fillId="0" borderId="4" applyNumberFormat="0" applyFill="0" applyAlignment="0" applyProtection="0"/>
    <xf numFmtId="0" fontId="11" fillId="7" borderId="5" applyNumberFormat="0" applyAlignment="0" applyProtection="0"/>
    <xf numFmtId="0" fontId="12" fillId="0" borderId="0" applyNumberFormat="0" applyFill="0" applyBorder="0" applyAlignment="0" applyProtection="0"/>
    <xf numFmtId="0" fontId="2" fillId="8" borderId="6" applyNumberFormat="0" applyFont="0" applyAlignment="0" applyProtection="0"/>
    <xf numFmtId="0" fontId="13" fillId="0" borderId="0" applyNumberFormat="0" applyFill="0" applyBorder="0" applyAlignment="0" applyProtection="0"/>
    <xf numFmtId="0" fontId="14" fillId="0" borderId="7" applyNumberFormat="0" applyFill="0" applyAlignment="0" applyProtection="0"/>
    <xf numFmtId="0" fontId="15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5" fillId="32" borderId="0" applyNumberFormat="0" applyBorder="0" applyAlignment="0" applyProtection="0"/>
    <xf numFmtId="164" fontId="19" fillId="0" borderId="0" applyNumberFormat="0" applyFill="0" applyBorder="0" applyAlignment="0" applyProtection="0"/>
    <xf numFmtId="164" fontId="20" fillId="0" borderId="0" applyNumberFormat="0" applyFill="0" applyBorder="0" applyAlignment="0" applyProtection="0"/>
    <xf numFmtId="164" fontId="18" fillId="0" borderId="8" applyNumberFormat="0" applyFont="0" applyFill="0" applyAlignment="0" applyProtection="0"/>
    <xf numFmtId="164" fontId="19" fillId="0" borderId="8" applyNumberFormat="0" applyFill="0" applyAlignment="0" applyProtection="0"/>
    <xf numFmtId="164" fontId="19" fillId="0" borderId="9" applyNumberFormat="0" applyFill="0" applyAlignment="0" applyProtection="0"/>
    <xf numFmtId="164" fontId="18" fillId="0" borderId="9" applyNumberFormat="0" applyFill="0" applyAlignment="0" applyProtection="0"/>
    <xf numFmtId="164" fontId="19" fillId="0" borderId="10" applyNumberFormat="0" applyProtection="0">
      <alignment horizontal="right" vertical="center" wrapText="1"/>
    </xf>
    <xf numFmtId="9" fontId="18" fillId="0" borderId="0" applyFont="0" applyFill="0" applyBorder="0" applyAlignment="0" applyProtection="0"/>
  </cellStyleXfs>
  <cellXfs count="192">
    <xf numFmtId="0" fontId="0" fillId="0" borderId="0" xfId="0" applyNumberFormat="1"/>
    <xf numFmtId="1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0" borderId="0" xfId="0" applyNumberFormat="1"/>
    <xf numFmtId="0" fontId="0" fillId="0" borderId="0" xfId="0" applyNumberFormat="1"/>
    <xf numFmtId="0" fontId="0" fillId="0" borderId="0" xfId="0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19" fillId="0" borderId="9" xfId="46" applyNumberFormat="1"/>
    <xf numFmtId="3" fontId="19" fillId="0" borderId="9" xfId="46" applyNumberFormat="1"/>
    <xf numFmtId="0" fontId="19" fillId="0" borderId="8" xfId="45" applyNumberFormat="1"/>
    <xf numFmtId="3" fontId="19" fillId="0" borderId="8" xfId="45" applyNumberFormat="1"/>
    <xf numFmtId="10" fontId="19" fillId="0" borderId="8" xfId="45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0" fontId="0" fillId="0" borderId="0" xfId="0" applyNumberFormat="1" applyFont="1"/>
    <xf numFmtId="0" fontId="23" fillId="0" borderId="0" xfId="0" applyNumberFormat="1" applyFont="1" applyAlignment="1">
      <alignment vertical="center"/>
    </xf>
    <xf numFmtId="3" fontId="19" fillId="0" borderId="0" xfId="42" applyNumberFormat="1"/>
    <xf numFmtId="0" fontId="18" fillId="0" borderId="9" xfId="47" applyNumberFormat="1"/>
    <xf numFmtId="3" fontId="18" fillId="0" borderId="9" xfId="47" applyNumberFormat="1"/>
    <xf numFmtId="0" fontId="19" fillId="33" borderId="10" xfId="48" applyNumberFormat="1" applyFill="1">
      <alignment horizontal="right" vertical="center" wrapText="1"/>
    </xf>
    <xf numFmtId="3" fontId="0" fillId="33" borderId="0" xfId="0" applyNumberFormat="1" applyFill="1"/>
    <xf numFmtId="0" fontId="18" fillId="0" borderId="9" xfId="47" applyNumberFormat="1" applyAlignment="1">
      <alignment vertical="center"/>
    </xf>
    <xf numFmtId="0" fontId="19" fillId="0" borderId="0" xfId="42" applyNumberFormat="1"/>
    <xf numFmtId="0" fontId="19" fillId="33" borderId="10" xfId="48" applyNumberFormat="1" applyFill="1">
      <alignment horizontal="right" vertical="center" wrapText="1"/>
    </xf>
    <xf numFmtId="3" fontId="19" fillId="33" borderId="9" xfId="46" applyNumberFormat="1" applyFill="1"/>
    <xf numFmtId="0" fontId="0" fillId="0" borderId="0" xfId="0" applyNumberFormat="1"/>
    <xf numFmtId="0" fontId="17" fillId="0" borderId="0" xfId="2" applyNumberFormat="1"/>
    <xf numFmtId="0" fontId="19" fillId="0" borderId="10" xfId="48" applyNumberFormat="1">
      <alignment horizontal="right" vertical="center" wrapText="1"/>
    </xf>
    <xf numFmtId="0" fontId="19" fillId="0" borderId="0" xfId="42" applyNumberFormat="1"/>
    <xf numFmtId="10" fontId="18" fillId="0" borderId="9" xfId="47" applyNumberFormat="1"/>
    <xf numFmtId="0" fontId="19" fillId="33" borderId="10" xfId="48" applyNumberFormat="1" applyFill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24" fillId="0" borderId="0" xfId="0" applyNumberFormat="1" applyFont="1"/>
    <xf numFmtId="0" fontId="19" fillId="0" borderId="0" xfId="0" applyNumberFormat="1" applyFont="1"/>
    <xf numFmtId="0" fontId="0" fillId="0" borderId="0" xfId="0" applyNumberFormat="1"/>
    <xf numFmtId="0" fontId="19" fillId="0" borderId="0" xfId="42" applyNumberFormat="1"/>
    <xf numFmtId="0" fontId="18" fillId="0" borderId="0" xfId="43" applyNumberFormat="1" applyFont="1"/>
    <xf numFmtId="3" fontId="25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3" fontId="0" fillId="34" borderId="0" xfId="0" applyNumberFormat="1" applyFill="1"/>
    <xf numFmtId="4" fontId="0" fillId="0" borderId="0" xfId="0" applyNumberFormat="1"/>
    <xf numFmtId="10" fontId="26" fillId="0" borderId="0" xfId="0" applyNumberFormat="1" applyFont="1" applyFill="1" applyBorder="1" applyAlignment="1" applyProtection="1">
      <alignment horizontal="right" vertical="center"/>
    </xf>
    <xf numFmtId="10" fontId="27" fillId="0" borderId="0" xfId="0" applyNumberFormat="1" applyFont="1"/>
    <xf numFmtId="3" fontId="24" fillId="0" borderId="0" xfId="0" applyNumberFormat="1" applyFont="1"/>
    <xf numFmtId="0" fontId="28" fillId="0" borderId="0" xfId="0" applyNumberFormat="1" applyFont="1"/>
    <xf numFmtId="0" fontId="29" fillId="0" borderId="0" xfId="0" applyNumberFormat="1" applyFont="1"/>
    <xf numFmtId="0" fontId="25" fillId="0" borderId="0" xfId="0" applyNumberFormat="1" applyFont="1"/>
    <xf numFmtId="0" fontId="0" fillId="0" borderId="0" xfId="0" applyNumberFormat="1"/>
    <xf numFmtId="0" fontId="19" fillId="0" borderId="10" xfId="48" applyNumberFormat="1" applyAlignment="1">
      <alignment horizontal="center" vertical="center" wrapText="1"/>
    </xf>
    <xf numFmtId="0" fontId="19" fillId="0" borderId="10" xfId="48" applyNumberFormat="1">
      <alignment horizontal="right" vertical="center" wrapText="1"/>
    </xf>
    <xf numFmtId="0" fontId="14" fillId="0" borderId="0" xfId="0" applyNumberFormat="1" applyFont="1"/>
    <xf numFmtId="0" fontId="18" fillId="0" borderId="0" xfId="0" applyNumberFormat="1" applyFont="1"/>
    <xf numFmtId="166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166" fontId="18" fillId="0" borderId="0" xfId="47" applyNumberFormat="1" applyFont="1" applyBorder="1" applyAlignment="1">
      <alignment horizontal="center"/>
    </xf>
    <xf numFmtId="165" fontId="0" fillId="0" borderId="0" xfId="49" applyNumberFormat="1" applyFont="1"/>
    <xf numFmtId="3" fontId="18" fillId="0" borderId="9" xfId="47" applyNumberFormat="1" applyAlignment="1">
      <alignment horizontal="center"/>
    </xf>
    <xf numFmtId="0" fontId="0" fillId="0" borderId="0" xfId="0" applyNumberFormat="1" applyFill="1"/>
    <xf numFmtId="0" fontId="0" fillId="0" borderId="0" xfId="0" applyNumberFormat="1" applyAlignment="1"/>
    <xf numFmtId="0" fontId="17" fillId="0" borderId="0" xfId="2" applyNumberFormat="1" applyFill="1"/>
    <xf numFmtId="3" fontId="0" fillId="0" borderId="0" xfId="0" applyNumberFormat="1" applyFill="1"/>
    <xf numFmtId="0" fontId="19" fillId="0" borderId="0" xfId="42" applyNumberFormat="1" applyAlignment="1"/>
    <xf numFmtId="0" fontId="19" fillId="0" borderId="10" xfId="48" applyNumberFormat="1" applyAlignment="1">
      <alignment horizontal="right" vertical="center" wrapText="1"/>
    </xf>
    <xf numFmtId="0" fontId="19" fillId="0" borderId="10" xfId="48" applyNumberFormat="1" applyAlignment="1">
      <alignment horizontal="right" wrapText="1"/>
    </xf>
    <xf numFmtId="0" fontId="19" fillId="0" borderId="0" xfId="48" applyNumberFormat="1" applyFill="1" applyBorder="1" applyAlignment="1">
      <alignment horizontal="right" wrapText="1"/>
    </xf>
    <xf numFmtId="0" fontId="19" fillId="0" borderId="0" xfId="42" applyNumberFormat="1" applyFill="1" applyAlignment="1"/>
    <xf numFmtId="0" fontId="17" fillId="0" borderId="0" xfId="2" applyNumberFormat="1" applyAlignment="1"/>
    <xf numFmtId="0" fontId="30" fillId="0" borderId="0" xfId="0" applyNumberFormat="1" applyFont="1"/>
    <xf numFmtId="3" fontId="18" fillId="0" borderId="9" xfId="47" applyNumberFormat="1" applyFill="1"/>
    <xf numFmtId="0" fontId="31" fillId="0" borderId="0" xfId="42" applyNumberFormat="1" applyFont="1"/>
    <xf numFmtId="3" fontId="18" fillId="0" borderId="9" xfId="47" applyNumberFormat="1" applyFill="1" applyAlignment="1">
      <alignment horizontal="right"/>
    </xf>
    <xf numFmtId="3" fontId="0" fillId="0" borderId="9" xfId="0" applyNumberFormat="1" applyFill="1" applyBorder="1"/>
    <xf numFmtId="0" fontId="20" fillId="0" borderId="0" xfId="43" applyNumberFormat="1"/>
    <xf numFmtId="0" fontId="0" fillId="0" borderId="0" xfId="0" applyNumberFormat="1" applyAlignment="1">
      <alignment horizontal="left"/>
    </xf>
    <xf numFmtId="9" fontId="0" fillId="0" borderId="0" xfId="0" applyNumberFormat="1"/>
    <xf numFmtId="0" fontId="23" fillId="0" borderId="9" xfId="0" applyNumberFormat="1" applyFont="1" applyBorder="1" applyAlignment="1">
      <alignment vertical="center"/>
    </xf>
    <xf numFmtId="3" fontId="18" fillId="0" borderId="0" xfId="47" applyNumberFormat="1" applyBorder="1"/>
    <xf numFmtId="0" fontId="32" fillId="0" borderId="0" xfId="0" applyNumberFormat="1" applyFont="1"/>
    <xf numFmtId="0" fontId="31" fillId="0" borderId="10" xfId="48" applyNumberFormat="1" applyFont="1" applyAlignment="1">
      <alignment horizontal="left" vertical="center" wrapText="1"/>
    </xf>
    <xf numFmtId="0" fontId="31" fillId="0" borderId="10" xfId="48" applyNumberFormat="1" applyFont="1">
      <alignment horizontal="right" vertical="center" wrapText="1"/>
    </xf>
    <xf numFmtId="3" fontId="32" fillId="0" borderId="0" xfId="0" applyNumberFormat="1" applyFont="1"/>
    <xf numFmtId="0" fontId="31" fillId="0" borderId="9" xfId="46" applyNumberFormat="1" applyFont="1"/>
    <xf numFmtId="3" fontId="31" fillId="0" borderId="9" xfId="46" applyNumberFormat="1" applyFont="1"/>
    <xf numFmtId="0" fontId="33" fillId="0" borderId="0" xfId="0" applyNumberFormat="1" applyFont="1" applyAlignment="1">
      <alignment vertical="center"/>
    </xf>
    <xf numFmtId="0" fontId="0" fillId="34" borderId="0" xfId="0" applyNumberFormat="1" applyFill="1"/>
    <xf numFmtId="0" fontId="0" fillId="0" borderId="0" xfId="0" applyNumberFormat="1"/>
    <xf numFmtId="0" fontId="0" fillId="0" borderId="0" xfId="0" applyNumberFormat="1"/>
    <xf numFmtId="166" fontId="18" fillId="0" borderId="0" xfId="0" applyNumberFormat="1" applyFont="1" applyBorder="1" applyAlignment="1">
      <alignment horizontal="center"/>
    </xf>
    <xf numFmtId="3" fontId="18" fillId="0" borderId="0" xfId="47" applyNumberFormat="1" applyFont="1" applyBorder="1" applyAlignment="1">
      <alignment horizontal="center"/>
    </xf>
    <xf numFmtId="0" fontId="0" fillId="0" borderId="0" xfId="0" applyNumberFormat="1"/>
    <xf numFmtId="166" fontId="18" fillId="0" borderId="9" xfId="46" applyNumberFormat="1" applyFont="1" applyAlignment="1">
      <alignment horizontal="center"/>
    </xf>
    <xf numFmtId="0" fontId="0" fillId="0" borderId="0" xfId="0" applyNumberFormat="1"/>
    <xf numFmtId="3" fontId="18" fillId="0" borderId="0" xfId="47" applyNumberFormat="1" applyBorder="1" applyAlignment="1">
      <alignment horizontal="center"/>
    </xf>
    <xf numFmtId="166" fontId="19" fillId="0" borderId="9" xfId="46" applyNumberFormat="1" applyAlignment="1">
      <alignment horizontal="center"/>
    </xf>
    <xf numFmtId="3" fontId="18" fillId="0" borderId="0" xfId="0" applyNumberFormat="1" applyFont="1" applyBorder="1" applyAlignment="1">
      <alignment horizontal="center"/>
    </xf>
    <xf numFmtId="0" fontId="0" fillId="0" borderId="0" xfId="0" applyNumberFormat="1"/>
    <xf numFmtId="0" fontId="0" fillId="0" borderId="0" xfId="0" applyNumberFormat="1"/>
    <xf numFmtId="0" fontId="0" fillId="0" borderId="0" xfId="0" applyNumberFormat="1"/>
    <xf numFmtId="0" fontId="17" fillId="0" borderId="0" xfId="2" applyNumberFormat="1"/>
    <xf numFmtId="0" fontId="19" fillId="0" borderId="10" xfId="48" applyNumberFormat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10" fontId="18" fillId="0" borderId="9" xfId="47" applyNumberFormat="1" applyFill="1"/>
    <xf numFmtId="3" fontId="0" fillId="0" borderId="0" xfId="0" applyNumberFormat="1" applyFont="1" applyFill="1" applyBorder="1" applyAlignment="1" applyProtection="1">
      <alignment horizontal="right" vertical="center"/>
    </xf>
    <xf numFmtId="10" fontId="19" fillId="0" borderId="0" xfId="0" applyNumberFormat="1" applyFont="1" applyFill="1" applyBorder="1" applyAlignment="1" applyProtection="1">
      <alignment horizontal="right" vertical="center"/>
    </xf>
    <xf numFmtId="0" fontId="0" fillId="0" borderId="0" xfId="0" applyNumberFormat="1"/>
    <xf numFmtId="0" fontId="19" fillId="0" borderId="8" xfId="45" applyNumberFormat="1" applyFill="1"/>
    <xf numFmtId="3" fontId="19" fillId="0" borderId="8" xfId="45" applyNumberFormat="1" applyFill="1"/>
    <xf numFmtId="10" fontId="19" fillId="0" borderId="8" xfId="45" applyNumberFormat="1" applyFill="1"/>
    <xf numFmtId="0" fontId="0" fillId="0" borderId="0" xfId="0" applyNumberFormat="1"/>
    <xf numFmtId="0" fontId="0" fillId="0" borderId="0" xfId="0" applyNumberFormat="1"/>
    <xf numFmtId="0" fontId="35" fillId="0" borderId="0" xfId="0" applyNumberFormat="1" applyFont="1"/>
    <xf numFmtId="3" fontId="35" fillId="0" borderId="0" xfId="47" applyNumberFormat="1" applyFont="1" applyBorder="1" applyAlignment="1">
      <alignment horizontal="center"/>
    </xf>
    <xf numFmtId="3" fontId="35" fillId="0" borderId="0" xfId="0" applyNumberFormat="1" applyFont="1"/>
    <xf numFmtId="166" fontId="36" fillId="0" borderId="0" xfId="0" applyNumberFormat="1" applyFont="1" applyAlignment="1">
      <alignment horizontal="center"/>
    </xf>
    <xf numFmtId="3" fontId="36" fillId="0" borderId="0" xfId="47" applyNumberFormat="1" applyFont="1" applyBorder="1" applyAlignment="1">
      <alignment horizontal="center"/>
    </xf>
    <xf numFmtId="166" fontId="36" fillId="0" borderId="0" xfId="47" applyNumberFormat="1" applyFont="1" applyBorder="1" applyAlignment="1">
      <alignment horizontal="center"/>
    </xf>
    <xf numFmtId="0" fontId="36" fillId="0" borderId="0" xfId="0" applyNumberFormat="1" applyFont="1"/>
    <xf numFmtId="3" fontId="36" fillId="0" borderId="0" xfId="0" applyNumberFormat="1" applyFont="1"/>
    <xf numFmtId="0" fontId="31" fillId="0" borderId="0" xfId="0" applyNumberFormat="1" applyFont="1"/>
    <xf numFmtId="0" fontId="0" fillId="0" borderId="0" xfId="0" applyNumberFormat="1"/>
    <xf numFmtId="3" fontId="19" fillId="0" borderId="0" xfId="46" applyNumberFormat="1" applyBorder="1"/>
    <xf numFmtId="0" fontId="38" fillId="0" borderId="10" xfId="48" applyNumberFormat="1" applyFont="1" applyAlignment="1">
      <alignment horizontal="left" vertical="center" wrapText="1"/>
    </xf>
    <xf numFmtId="0" fontId="38" fillId="0" borderId="10" xfId="48" applyNumberFormat="1" applyFont="1">
      <alignment horizontal="right" vertical="center" wrapText="1"/>
    </xf>
    <xf numFmtId="0" fontId="39" fillId="0" borderId="0" xfId="0" applyNumberFormat="1" applyFont="1"/>
    <xf numFmtId="3" fontId="39" fillId="0" borderId="0" xfId="0" applyNumberFormat="1" applyFont="1"/>
    <xf numFmtId="3" fontId="40" fillId="0" borderId="0" xfId="0" applyNumberFormat="1" applyFont="1" applyFill="1" applyBorder="1" applyAlignment="1" applyProtection="1">
      <alignment horizontal="right" vertical="center"/>
    </xf>
    <xf numFmtId="10" fontId="41" fillId="0" borderId="0" xfId="0" applyNumberFormat="1" applyFont="1" applyFill="1" applyBorder="1" applyAlignment="1" applyProtection="1">
      <alignment horizontal="right" vertical="center"/>
    </xf>
    <xf numFmtId="10" fontId="39" fillId="0" borderId="0" xfId="0" applyNumberFormat="1" applyFont="1"/>
    <xf numFmtId="3" fontId="39" fillId="0" borderId="0" xfId="0" applyNumberFormat="1" applyFont="1" applyFill="1" applyBorder="1" applyAlignment="1" applyProtection="1">
      <alignment horizontal="right" vertical="center"/>
    </xf>
    <xf numFmtId="10" fontId="38" fillId="0" borderId="0" xfId="0" applyNumberFormat="1" applyFont="1" applyFill="1" applyBorder="1" applyAlignment="1" applyProtection="1">
      <alignment horizontal="right" vertical="center"/>
    </xf>
    <xf numFmtId="0" fontId="38" fillId="0" borderId="8" xfId="45" applyNumberFormat="1" applyFont="1"/>
    <xf numFmtId="3" fontId="38" fillId="0" borderId="8" xfId="45" applyNumberFormat="1" applyFont="1"/>
    <xf numFmtId="9" fontId="38" fillId="0" borderId="8" xfId="45" applyNumberFormat="1" applyFont="1"/>
    <xf numFmtId="0" fontId="38" fillId="0" borderId="9" xfId="46" applyNumberFormat="1" applyFont="1"/>
    <xf numFmtId="3" fontId="38" fillId="0" borderId="9" xfId="46" applyNumberFormat="1" applyFont="1"/>
    <xf numFmtId="0" fontId="39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3" fontId="0" fillId="0" borderId="0" xfId="47" applyNumberFormat="1" applyFont="1" applyBorder="1" applyAlignment="1">
      <alignment horizontal="center"/>
    </xf>
    <xf numFmtId="166" fontId="0" fillId="0" borderId="0" xfId="47" applyNumberFormat="1" applyFont="1" applyBorder="1" applyAlignment="1">
      <alignment horizontal="center"/>
    </xf>
    <xf numFmtId="166" fontId="0" fillId="0" borderId="9" xfId="46" applyNumberFormat="1" applyFont="1" applyAlignment="1">
      <alignment horizontal="center"/>
    </xf>
    <xf numFmtId="3" fontId="0" fillId="0" borderId="9" xfId="47" applyNumberFormat="1" applyFont="1" applyAlignment="1">
      <alignment horizontal="center"/>
    </xf>
    <xf numFmtId="0" fontId="0" fillId="0" borderId="0" xfId="0" applyNumberFormat="1"/>
    <xf numFmtId="3" fontId="19" fillId="0" borderId="0" xfId="0" applyNumberFormat="1" applyFont="1"/>
    <xf numFmtId="0" fontId="0" fillId="0" borderId="0" xfId="0" applyNumberFormat="1"/>
    <xf numFmtId="0" fontId="0" fillId="0" borderId="0" xfId="0" applyNumberFormat="1"/>
    <xf numFmtId="10" fontId="42" fillId="0" borderId="0" xfId="0" applyNumberFormat="1" applyFont="1" applyAlignment="1">
      <alignment horizontal="right" vertical="center"/>
    </xf>
    <xf numFmtId="0" fontId="0" fillId="0" borderId="0" xfId="46" applyNumberFormat="1" applyFont="1" applyFill="1" applyBorder="1"/>
    <xf numFmtId="3" fontId="19" fillId="0" borderId="0" xfId="46" applyNumberFormat="1" applyFill="1" applyBorder="1"/>
    <xf numFmtId="0" fontId="0" fillId="0" borderId="9" xfId="0" applyNumberFormat="1" applyBorder="1"/>
    <xf numFmtId="0" fontId="30" fillId="0" borderId="0" xfId="0" applyNumberFormat="1" applyFont="1" applyFill="1"/>
    <xf numFmtId="0" fontId="0" fillId="0" borderId="0" xfId="0" applyNumberFormat="1" applyFill="1" applyBorder="1"/>
    <xf numFmtId="0" fontId="19" fillId="0" borderId="10" xfId="48" applyNumberFormat="1" applyFill="1">
      <alignment horizontal="right" vertical="center" wrapText="1"/>
    </xf>
    <xf numFmtId="0" fontId="34" fillId="0" borderId="0" xfId="0" applyNumberFormat="1" applyFont="1" applyFill="1"/>
    <xf numFmtId="3" fontId="0" fillId="0" borderId="0" xfId="47" applyNumberFormat="1" applyFont="1" applyFill="1" applyBorder="1" applyAlignment="1">
      <alignment horizontal="center"/>
    </xf>
    <xf numFmtId="0" fontId="35" fillId="0" borderId="0" xfId="0" applyNumberFormat="1" applyFont="1" applyFill="1"/>
    <xf numFmtId="0" fontId="24" fillId="0" borderId="0" xfId="0" applyNumberFormat="1" applyFont="1" applyFill="1"/>
    <xf numFmtId="166" fontId="37" fillId="0" borderId="0" xfId="46" applyNumberFormat="1" applyFont="1" applyBorder="1" applyAlignment="1">
      <alignment horizontal="center"/>
    </xf>
    <xf numFmtId="166" fontId="19" fillId="0" borderId="0" xfId="46" applyNumberFormat="1" applyBorder="1" applyAlignment="1">
      <alignment horizontal="center"/>
    </xf>
    <xf numFmtId="0" fontId="0" fillId="0" borderId="0" xfId="0" applyNumberFormat="1" applyFill="1"/>
    <xf numFmtId="0" fontId="0" fillId="0" borderId="0" xfId="47" applyNumberFormat="1" applyFont="1" applyFill="1" applyBorder="1"/>
    <xf numFmtId="0" fontId="19" fillId="0" borderId="0" xfId="0" applyNumberFormat="1" applyFont="1" applyFill="1"/>
    <xf numFmtId="3" fontId="0" fillId="0" borderId="9" xfId="0" applyNumberFormat="1" applyBorder="1"/>
    <xf numFmtId="0" fontId="30" fillId="0" borderId="0" xfId="42" applyNumberFormat="1" applyFont="1"/>
    <xf numFmtId="0" fontId="19" fillId="0" borderId="0" xfId="42" applyNumberFormat="1" applyFont="1"/>
    <xf numFmtId="0" fontId="0" fillId="0" borderId="0" xfId="0" applyNumberFormat="1"/>
    <xf numFmtId="0" fontId="17" fillId="0" borderId="0" xfId="2" applyNumberFormat="1"/>
    <xf numFmtId="0" fontId="0" fillId="0" borderId="0" xfId="0" applyNumberFormat="1" applyAlignment="1">
      <alignment vertical="top" wrapText="1"/>
    </xf>
    <xf numFmtId="0" fontId="19" fillId="0" borderId="11" xfId="48" applyNumberFormat="1" applyBorder="1" applyAlignment="1">
      <alignment horizontal="center" vertical="center" wrapText="1"/>
    </xf>
    <xf numFmtId="0" fontId="19" fillId="0" borderId="9" xfId="48" applyNumberFormat="1" applyBorder="1" applyAlignment="1">
      <alignment horizontal="center" vertical="center" wrapText="1"/>
    </xf>
    <xf numFmtId="0" fontId="19" fillId="0" borderId="10" xfId="48" applyNumberFormat="1" applyAlignment="1">
      <alignment horizontal="center" vertical="center" wrapText="1"/>
    </xf>
    <xf numFmtId="0" fontId="19" fillId="0" borderId="11" xfId="48" applyNumberFormat="1" applyBorder="1" applyAlignment="1">
      <alignment horizontal="center" vertical="center"/>
    </xf>
    <xf numFmtId="0" fontId="19" fillId="0" borderId="0" xfId="48" applyNumberFormat="1" applyBorder="1" applyAlignment="1">
      <alignment horizontal="center" vertical="center"/>
    </xf>
    <xf numFmtId="0" fontId="19" fillId="33" borderId="10" xfId="48" applyNumberFormat="1" applyFill="1" applyAlignment="1">
      <alignment horizontal="center" vertical="center" wrapText="1"/>
    </xf>
    <xf numFmtId="0" fontId="19" fillId="0" borderId="0" xfId="48" applyNumberFormat="1" applyBorder="1" applyAlignment="1">
      <alignment horizontal="center" vertical="center" wrapText="1"/>
    </xf>
    <xf numFmtId="0" fontId="0" fillId="0" borderId="0" xfId="0" applyNumberFormat="1" applyFill="1"/>
    <xf numFmtId="0" fontId="19" fillId="0" borderId="11" xfId="48" applyNumberFormat="1" applyBorder="1" applyAlignment="1">
      <alignment horizontal="left" vertical="center" wrapText="1"/>
    </xf>
    <xf numFmtId="0" fontId="19" fillId="0" borderId="9" xfId="48" applyNumberFormat="1" applyBorder="1" applyAlignment="1">
      <alignment horizontal="left" vertical="center" wrapText="1"/>
    </xf>
    <xf numFmtId="0" fontId="19" fillId="0" borderId="10" xfId="48" applyNumberFormat="1" applyFill="1" applyAlignment="1">
      <alignment horizontal="center" vertical="center" wrapText="1"/>
    </xf>
    <xf numFmtId="0" fontId="19" fillId="0" borderId="0" xfId="42" applyNumberFormat="1"/>
    <xf numFmtId="0" fontId="19" fillId="0" borderId="10" xfId="48" applyNumberFormat="1">
      <alignment horizontal="right" vertical="center" wrapText="1"/>
    </xf>
    <xf numFmtId="0" fontId="19" fillId="0" borderId="10" xfId="48" applyNumberFormat="1" applyAlignment="1">
      <alignment horizontal="left" vertical="center" wrapText="1"/>
    </xf>
    <xf numFmtId="0" fontId="0" fillId="0" borderId="0" xfId="43" applyNumberFormat="1" applyFont="1"/>
    <xf numFmtId="0" fontId="18" fillId="0" borderId="0" xfId="43" applyNumberFormat="1" applyFont="1"/>
  </cellXfs>
  <cellStyles count="50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Međunaslov u tablici" xfId="42"/>
    <cellStyle name="Napomene" xfId="43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 customBuiltin="1"/>
    <cellStyle name="Postotak" xfId="49" builtinId="5"/>
    <cellStyle name="Povezana ćelija" xfId="12" builtinId="24" customBuiltin="1"/>
    <cellStyle name="Provjera ćelije" xfId="13" builtinId="23" customBuiltin="1"/>
    <cellStyle name="Tanka linija ispod" xfId="44"/>
    <cellStyle name="Tekst objašnjenja" xfId="16" builtinId="53" customBuiltin="1"/>
    <cellStyle name="Tekst upozorenja" xfId="14" builtinId="11" customBuiltin="1"/>
    <cellStyle name="Ukupni zbroj" xfId="17" builtinId="25" customBuiltin="1"/>
    <cellStyle name="Ukupno" xfId="45"/>
    <cellStyle name="Ukupno - zadnji redak" xfId="46"/>
    <cellStyle name="Unos" xfId="9" builtinId="20" customBuiltin="1"/>
    <cellStyle name="Zadnji redak" xfId="47"/>
    <cellStyle name="Zaglavlje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428390201224846"/>
          <c:y val="0.11098481837967621"/>
          <c:w val="0.52087685914260717"/>
          <c:h val="0.82651520331182349"/>
        </c:manualLayout>
      </c:layout>
      <c:pie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explosion val="21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3.6111111111111108E-2"/>
                  <c:y val="-3.0853989136202836E-2"/>
                </c:manualLayout>
              </c:layout>
              <c:tx>
                <c:rich>
                  <a:bodyPr/>
                  <a:lstStyle/>
                  <a:p>
                    <a:fld id="{4EB025EE-0053-466B-AD66-7984B7C44EF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B0657F5C-6366-4C5B-BE2D-515249BDD89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5.5555555555555558E-3"/>
                  <c:y val="1.3888888888888888E-2"/>
                </c:manualLayout>
              </c:layout>
              <c:tx>
                <c:rich>
                  <a:bodyPr/>
                  <a:lstStyle/>
                  <a:p>
                    <a:fld id="{CBA736AC-008B-4A25-BE79-7439698C7680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C87D6450-A3C8-4BF3-8616-ABDC649469A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0833333333333335"/>
                  <c:y val="1.8518518518518517E-2"/>
                </c:manualLayout>
              </c:layout>
              <c:tx>
                <c:rich>
                  <a:bodyPr/>
                  <a:lstStyle/>
                  <a:p>
                    <a:fld id="{A5929F9C-1975-4ED7-A6B4-23789342257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016CEB-3968-4CD7-9DD0-CC6750B41986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6.1111111111111109E-2"/>
                  <c:y val="0"/>
                </c:manualLayout>
              </c:layout>
              <c:tx>
                <c:rich>
                  <a:bodyPr/>
                  <a:lstStyle/>
                  <a:p>
                    <a:fld id="{01CED507-8FD1-4B9F-9BA6-5D36782B7CF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8A9E84D-5145-4E6A-9EA3-EA0F56E8AE46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1"/>
                  <c:y val="0"/>
                </c:manualLayout>
              </c:layout>
              <c:tx>
                <c:rich>
                  <a:bodyPr/>
                  <a:lstStyle/>
                  <a:p>
                    <a:fld id="{5BB0DFA0-8BC7-4C40-B823-48761B1F89E8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AA88FF0D-ABD1-4DAC-A202-338AA5FB917A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4.'!$M$4:$M$8</c:f>
              <c:numCache>
                <c:formatCode>0.00%</c:formatCode>
                <c:ptCount val="5"/>
                <c:pt idx="0">
                  <c:v>0.80471003305977429</c:v>
                </c:pt>
                <c:pt idx="1">
                  <c:v>6.050054128317052E-2</c:v>
                </c:pt>
                <c:pt idx="2">
                  <c:v>6.1436843366011101E-2</c:v>
                </c:pt>
                <c:pt idx="3">
                  <c:v>7.2984316801373267E-2</c:v>
                </c:pt>
                <c:pt idx="4">
                  <c:v>3.6826548967078509E-4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11.'!$E$7:$E$18</c:f>
              <c:numCache>
                <c:formatCode>#,##0</c:formatCode>
                <c:ptCount val="12"/>
                <c:pt idx="0">
                  <c:v>10795634</c:v>
                </c:pt>
                <c:pt idx="1">
                  <c:v>11043554</c:v>
                </c:pt>
                <c:pt idx="2">
                  <c:v>11515719</c:v>
                </c:pt>
                <c:pt idx="3">
                  <c:v>11249469</c:v>
                </c:pt>
                <c:pt idx="4">
                  <c:v>12279918</c:v>
                </c:pt>
                <c:pt idx="5">
                  <c:v>12389471</c:v>
                </c:pt>
                <c:pt idx="6">
                  <c:v>12777112</c:v>
                </c:pt>
                <c:pt idx="7">
                  <c:v>12473692</c:v>
                </c:pt>
                <c:pt idx="8">
                  <c:v>11661022</c:v>
                </c:pt>
                <c:pt idx="9">
                  <c:v>12549974</c:v>
                </c:pt>
                <c:pt idx="10">
                  <c:v>12147331</c:v>
                </c:pt>
                <c:pt idx="11">
                  <c:v>13009726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1904"/>
        <c:axId val="221812464"/>
      </c:lineChart>
      <c:lineChart>
        <c:grouping val="standard"/>
        <c:varyColors val="0"/>
        <c:ser>
          <c:idx val="1"/>
          <c:order val="1"/>
          <c:tx>
            <c:strRef>
              <c:f>'Slika 10. i 11.'!$F$6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11.'!$F$7:$F$18</c:f>
              <c:numCache>
                <c:formatCode>#,##0</c:formatCode>
                <c:ptCount val="12"/>
                <c:pt idx="0">
                  <c:v>122708418304</c:v>
                </c:pt>
                <c:pt idx="1">
                  <c:v>112895202776</c:v>
                </c:pt>
                <c:pt idx="2">
                  <c:v>120276274598</c:v>
                </c:pt>
                <c:pt idx="3">
                  <c:v>113616992164</c:v>
                </c:pt>
                <c:pt idx="4">
                  <c:v>116500865842</c:v>
                </c:pt>
                <c:pt idx="5">
                  <c:v>126307643921</c:v>
                </c:pt>
                <c:pt idx="6">
                  <c:v>142808042990</c:v>
                </c:pt>
                <c:pt idx="7">
                  <c:v>136523037818</c:v>
                </c:pt>
                <c:pt idx="8">
                  <c:v>126424846064</c:v>
                </c:pt>
                <c:pt idx="9">
                  <c:v>141896944215</c:v>
                </c:pt>
                <c:pt idx="10">
                  <c:v>136610399914</c:v>
                </c:pt>
                <c:pt idx="11">
                  <c:v>148846446744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3584"/>
        <c:axId val="221813024"/>
      </c:lineChart>
      <c:catAx>
        <c:axId val="22181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2464"/>
        <c:crosses val="autoZero"/>
        <c:auto val="1"/>
        <c:lblAlgn val="ctr"/>
        <c:lblOffset val="100"/>
        <c:noMultiLvlLbl val="0"/>
      </c:catAx>
      <c:valAx>
        <c:axId val="22181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19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81302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358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8135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8130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14.'!$G$7:$G$18</c:f>
              <c:numCache>
                <c:formatCode>#,##0</c:formatCode>
                <c:ptCount val="12"/>
                <c:pt idx="0">
                  <c:v>64005</c:v>
                </c:pt>
                <c:pt idx="1">
                  <c:v>59398</c:v>
                </c:pt>
                <c:pt idx="2">
                  <c:v>64410</c:v>
                </c:pt>
                <c:pt idx="3">
                  <c:v>59218</c:v>
                </c:pt>
                <c:pt idx="4">
                  <c:v>61431</c:v>
                </c:pt>
                <c:pt idx="5">
                  <c:v>63811</c:v>
                </c:pt>
                <c:pt idx="6">
                  <c:v>63962</c:v>
                </c:pt>
                <c:pt idx="7">
                  <c:v>66648</c:v>
                </c:pt>
                <c:pt idx="8">
                  <c:v>64267</c:v>
                </c:pt>
                <c:pt idx="9">
                  <c:v>70899</c:v>
                </c:pt>
                <c:pt idx="10">
                  <c:v>65700</c:v>
                </c:pt>
                <c:pt idx="11">
                  <c:v>63868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6944"/>
        <c:axId val="221817504"/>
      </c:lineChart>
      <c:lineChart>
        <c:grouping val="standard"/>
        <c:varyColors val="0"/>
        <c:ser>
          <c:idx val="1"/>
          <c:order val="1"/>
          <c:tx>
            <c:strRef>
              <c:f>'Slika 12, 13 i 14.'!$H$6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14.'!$H$7:$H$18</c:f>
              <c:numCache>
                <c:formatCode>#,##0</c:formatCode>
                <c:ptCount val="12"/>
                <c:pt idx="0">
                  <c:v>6961916962</c:v>
                </c:pt>
                <c:pt idx="1">
                  <c:v>5056935428</c:v>
                </c:pt>
                <c:pt idx="2">
                  <c:v>6231851320</c:v>
                </c:pt>
                <c:pt idx="3">
                  <c:v>7147066046</c:v>
                </c:pt>
                <c:pt idx="4">
                  <c:v>5937756385</c:v>
                </c:pt>
                <c:pt idx="5">
                  <c:v>4906581369</c:v>
                </c:pt>
                <c:pt idx="6">
                  <c:v>6567009450</c:v>
                </c:pt>
                <c:pt idx="7">
                  <c:v>7146165624</c:v>
                </c:pt>
                <c:pt idx="8">
                  <c:v>5314326768</c:v>
                </c:pt>
                <c:pt idx="9">
                  <c:v>5663357585</c:v>
                </c:pt>
                <c:pt idx="10">
                  <c:v>6387356256</c:v>
                </c:pt>
                <c:pt idx="11">
                  <c:v>5133042903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18624"/>
        <c:axId val="221818064"/>
      </c:lineChart>
      <c:catAx>
        <c:axId val="22181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7504"/>
        <c:crosses val="autoZero"/>
        <c:auto val="1"/>
        <c:lblAlgn val="ctr"/>
        <c:lblOffset val="100"/>
        <c:noMultiLvlLbl val="0"/>
      </c:catAx>
      <c:valAx>
        <c:axId val="22181750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69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8180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18624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818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8180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14.'!$C$7:$C$18</c:f>
              <c:numCache>
                <c:formatCode>#,##0</c:formatCode>
                <c:ptCount val="12"/>
                <c:pt idx="0">
                  <c:v>52700</c:v>
                </c:pt>
                <c:pt idx="1">
                  <c:v>47108</c:v>
                </c:pt>
                <c:pt idx="2">
                  <c:v>51107</c:v>
                </c:pt>
                <c:pt idx="3">
                  <c:v>46270</c:v>
                </c:pt>
                <c:pt idx="4">
                  <c:v>46389</c:v>
                </c:pt>
                <c:pt idx="5">
                  <c:v>48913</c:v>
                </c:pt>
                <c:pt idx="6">
                  <c:v>47964</c:v>
                </c:pt>
                <c:pt idx="7">
                  <c:v>51591</c:v>
                </c:pt>
                <c:pt idx="8">
                  <c:v>49379</c:v>
                </c:pt>
                <c:pt idx="9">
                  <c:v>54844</c:v>
                </c:pt>
                <c:pt idx="10">
                  <c:v>52224</c:v>
                </c:pt>
                <c:pt idx="11">
                  <c:v>51059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21984"/>
        <c:axId val="221822544"/>
      </c:lineChart>
      <c:lineChart>
        <c:grouping val="standard"/>
        <c:varyColors val="0"/>
        <c:ser>
          <c:idx val="1"/>
          <c:order val="1"/>
          <c:tx>
            <c:strRef>
              <c:f>'Slika 12, 13 i 14.'!$D$6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14.'!$D$7:$D$18</c:f>
              <c:numCache>
                <c:formatCode>#,##0</c:formatCode>
                <c:ptCount val="12"/>
                <c:pt idx="0">
                  <c:v>1277206121</c:v>
                </c:pt>
                <c:pt idx="1">
                  <c:v>1119790317</c:v>
                </c:pt>
                <c:pt idx="2">
                  <c:v>1152652507</c:v>
                </c:pt>
                <c:pt idx="3">
                  <c:v>2559969427</c:v>
                </c:pt>
                <c:pt idx="4">
                  <c:v>1481975959</c:v>
                </c:pt>
                <c:pt idx="5">
                  <c:v>1068824606</c:v>
                </c:pt>
                <c:pt idx="6">
                  <c:v>1203855321</c:v>
                </c:pt>
                <c:pt idx="7">
                  <c:v>2710155343</c:v>
                </c:pt>
                <c:pt idx="8">
                  <c:v>1037414800</c:v>
                </c:pt>
                <c:pt idx="9">
                  <c:v>1220818982</c:v>
                </c:pt>
                <c:pt idx="10">
                  <c:v>1272821796</c:v>
                </c:pt>
                <c:pt idx="11">
                  <c:v>1045866953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05680"/>
        <c:axId val="222705120"/>
      </c:lineChart>
      <c:catAx>
        <c:axId val="221821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22544"/>
        <c:crosses val="autoZero"/>
        <c:auto val="1"/>
        <c:lblAlgn val="ctr"/>
        <c:lblOffset val="100"/>
        <c:noMultiLvlLbl val="0"/>
      </c:catAx>
      <c:valAx>
        <c:axId val="221822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2198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27051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7056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2705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7051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12, 13 i 14.'!$E$6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14.'!$E$7:$E$18</c:f>
              <c:numCache>
                <c:formatCode>#,##0</c:formatCode>
                <c:ptCount val="12"/>
                <c:pt idx="0">
                  <c:v>11305</c:v>
                </c:pt>
                <c:pt idx="1">
                  <c:v>12290</c:v>
                </c:pt>
                <c:pt idx="2">
                  <c:v>13303</c:v>
                </c:pt>
                <c:pt idx="3">
                  <c:v>12948</c:v>
                </c:pt>
                <c:pt idx="4">
                  <c:v>15042</c:v>
                </c:pt>
                <c:pt idx="5">
                  <c:v>14898</c:v>
                </c:pt>
                <c:pt idx="6">
                  <c:v>15998</c:v>
                </c:pt>
                <c:pt idx="7">
                  <c:v>15057</c:v>
                </c:pt>
                <c:pt idx="8">
                  <c:v>14888</c:v>
                </c:pt>
                <c:pt idx="9">
                  <c:v>16055</c:v>
                </c:pt>
                <c:pt idx="10">
                  <c:v>13476</c:v>
                </c:pt>
                <c:pt idx="11">
                  <c:v>12809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09040"/>
        <c:axId val="222709600"/>
      </c:lineChart>
      <c:lineChart>
        <c:grouping val="standard"/>
        <c:varyColors val="0"/>
        <c:ser>
          <c:idx val="1"/>
          <c:order val="1"/>
          <c:tx>
            <c:strRef>
              <c:f>'Slika 12, 13 i 14.'!$F$6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12, 13 i 14.'!$B$7:$B$18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12, 13 i 14.'!$F$7:$F$18</c:f>
              <c:numCache>
                <c:formatCode>#,##0</c:formatCode>
                <c:ptCount val="12"/>
                <c:pt idx="0">
                  <c:v>5684710841</c:v>
                </c:pt>
                <c:pt idx="1">
                  <c:v>3937145111</c:v>
                </c:pt>
                <c:pt idx="2">
                  <c:v>5079198813</c:v>
                </c:pt>
                <c:pt idx="3">
                  <c:v>4587096619</c:v>
                </c:pt>
                <c:pt idx="4">
                  <c:v>4455780426</c:v>
                </c:pt>
                <c:pt idx="5">
                  <c:v>3837756763</c:v>
                </c:pt>
                <c:pt idx="6">
                  <c:v>5363154129</c:v>
                </c:pt>
                <c:pt idx="7">
                  <c:v>4436010281</c:v>
                </c:pt>
                <c:pt idx="8">
                  <c:v>4276911968</c:v>
                </c:pt>
                <c:pt idx="9">
                  <c:v>4442538603</c:v>
                </c:pt>
                <c:pt idx="10">
                  <c:v>5114534460</c:v>
                </c:pt>
                <c:pt idx="11">
                  <c:v>4087175950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10720"/>
        <c:axId val="222710160"/>
      </c:lineChart>
      <c:catAx>
        <c:axId val="22270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709600"/>
        <c:crosses val="autoZero"/>
        <c:auto val="1"/>
        <c:lblAlgn val="ctr"/>
        <c:lblOffset val="100"/>
        <c:noMultiLvlLbl val="0"/>
      </c:catAx>
      <c:valAx>
        <c:axId val="222709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709040"/>
        <c:crosses val="autoZero"/>
        <c:crossBetween val="between"/>
        <c:majorUnit val="5000"/>
        <c:minorUnit val="2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27101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710720"/>
        <c:crosses val="max"/>
        <c:crossBetween val="between"/>
        <c:majorUnit val="2000000000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46296296296296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27107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27101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18.'!$C$6:$D$6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18.'!$C$19:$D$19</c:f>
              <c:numCache>
                <c:formatCode>#,##0</c:formatCode>
                <c:ptCount val="2"/>
                <c:pt idx="0">
                  <c:v>66392305</c:v>
                </c:pt>
                <c:pt idx="1">
                  <c:v>77809408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'Slika 15, 16, 17 i 18.'!$E$6:$F$6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18.'!$E$19:$F$19</c:f>
              <c:numCache>
                <c:formatCode>#,##0</c:formatCode>
                <c:ptCount val="2"/>
                <c:pt idx="0">
                  <c:v>13030954</c:v>
                </c:pt>
                <c:pt idx="1">
                  <c:v>130356520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18.'!$C$70:$D$70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18.'!$C$83:$D$83</c:f>
              <c:numCache>
                <c:formatCode>#,##0</c:formatCode>
                <c:ptCount val="2"/>
                <c:pt idx="0">
                  <c:v>61526961077</c:v>
                </c:pt>
                <c:pt idx="1">
                  <c:v>64505683558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15, 16, 17 i 18.'!$E$70:$F$70</c:f>
              <c:strCache>
                <c:ptCount val="2"/>
                <c:pt idx="0">
                  <c:v>Papirni</c:v>
                </c:pt>
                <c:pt idx="1">
                  <c:v>Elektronički</c:v>
                </c:pt>
              </c:strCache>
            </c:strRef>
          </c:cat>
          <c:val>
            <c:numRef>
              <c:f>'Slika 15, 16, 17 i 18.'!$E$83:$F$83</c:f>
              <c:numCache>
                <c:formatCode>#,##0</c:formatCode>
                <c:ptCount val="2"/>
                <c:pt idx="0">
                  <c:v>108409464963</c:v>
                </c:pt>
                <c:pt idx="1">
                  <c:v>1434992950927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19.'!$B$3:$B$4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19.'!$A$5:$A$40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19.'!$B$5:$B$40</c:f>
              <c:numCache>
                <c:formatCode>#,##0</c:formatCode>
                <c:ptCount val="36"/>
                <c:pt idx="0">
                  <c:v>2723144</c:v>
                </c:pt>
                <c:pt idx="1">
                  <c:v>2798706</c:v>
                </c:pt>
                <c:pt idx="2">
                  <c:v>2893348</c:v>
                </c:pt>
                <c:pt idx="3">
                  <c:v>2835815</c:v>
                </c:pt>
                <c:pt idx="4">
                  <c:v>3137802</c:v>
                </c:pt>
                <c:pt idx="5">
                  <c:v>2238069</c:v>
                </c:pt>
                <c:pt idx="6">
                  <c:v>2202146</c:v>
                </c:pt>
                <c:pt idx="7">
                  <c:v>3031303</c:v>
                </c:pt>
                <c:pt idx="8">
                  <c:v>2106766</c:v>
                </c:pt>
                <c:pt idx="9">
                  <c:v>2199475</c:v>
                </c:pt>
                <c:pt idx="10">
                  <c:v>2067709</c:v>
                </c:pt>
                <c:pt idx="11">
                  <c:v>2407536</c:v>
                </c:pt>
                <c:pt idx="12">
                  <c:v>1989266</c:v>
                </c:pt>
                <c:pt idx="13">
                  <c:v>2054457</c:v>
                </c:pt>
                <c:pt idx="14">
                  <c:v>2083341</c:v>
                </c:pt>
                <c:pt idx="15">
                  <c:v>2001849</c:v>
                </c:pt>
                <c:pt idx="16">
                  <c:v>2082322</c:v>
                </c:pt>
                <c:pt idx="17">
                  <c:v>2062157</c:v>
                </c:pt>
                <c:pt idx="18">
                  <c:v>2149282</c:v>
                </c:pt>
                <c:pt idx="19">
                  <c:v>2990701</c:v>
                </c:pt>
                <c:pt idx="20">
                  <c:v>1969326</c:v>
                </c:pt>
                <c:pt idx="21">
                  <c:v>2017464</c:v>
                </c:pt>
                <c:pt idx="22">
                  <c:v>1995117</c:v>
                </c:pt>
                <c:pt idx="23">
                  <c:v>2272940</c:v>
                </c:pt>
                <c:pt idx="24">
                  <c:v>1929967</c:v>
                </c:pt>
                <c:pt idx="25">
                  <c:v>1952602</c:v>
                </c:pt>
                <c:pt idx="26">
                  <c:v>2026205</c:v>
                </c:pt>
                <c:pt idx="27">
                  <c:v>1907304</c:v>
                </c:pt>
                <c:pt idx="28">
                  <c:v>1932769</c:v>
                </c:pt>
                <c:pt idx="29">
                  <c:v>1933276</c:v>
                </c:pt>
                <c:pt idx="30">
                  <c:v>2061044</c:v>
                </c:pt>
                <c:pt idx="31">
                  <c:v>2387094</c:v>
                </c:pt>
                <c:pt idx="32">
                  <c:v>1913848</c:v>
                </c:pt>
                <c:pt idx="33">
                  <c:v>1979789</c:v>
                </c:pt>
                <c:pt idx="34">
                  <c:v>1942395</c:v>
                </c:pt>
                <c:pt idx="35">
                  <c:v>2141937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720800"/>
        <c:axId val="223536688"/>
      </c:lineChart>
      <c:lineChart>
        <c:grouping val="standard"/>
        <c:varyColors val="0"/>
        <c:ser>
          <c:idx val="1"/>
          <c:order val="1"/>
          <c:tx>
            <c:strRef>
              <c:f>'Slika 19.'!$C$3:$C$4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19.'!$A$5:$A$40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19.'!$C$5:$C$40</c:f>
              <c:numCache>
                <c:formatCode>#,##0</c:formatCode>
                <c:ptCount val="36"/>
                <c:pt idx="0">
                  <c:v>29219750310</c:v>
                </c:pt>
                <c:pt idx="1">
                  <c:v>29957984433</c:v>
                </c:pt>
                <c:pt idx="2">
                  <c:v>33655841420</c:v>
                </c:pt>
                <c:pt idx="3">
                  <c:v>27656072203</c:v>
                </c:pt>
                <c:pt idx="4">
                  <c:v>30425619286</c:v>
                </c:pt>
                <c:pt idx="5">
                  <c:v>27410640486</c:v>
                </c:pt>
                <c:pt idx="6">
                  <c:v>21697039017</c:v>
                </c:pt>
                <c:pt idx="7">
                  <c:v>19882369627</c:v>
                </c:pt>
                <c:pt idx="8">
                  <c:v>19907340234</c:v>
                </c:pt>
                <c:pt idx="9">
                  <c:v>19744623109</c:v>
                </c:pt>
                <c:pt idx="10">
                  <c:v>20409790763</c:v>
                </c:pt>
                <c:pt idx="11">
                  <c:v>26084593025</c:v>
                </c:pt>
                <c:pt idx="12">
                  <c:v>21819353919</c:v>
                </c:pt>
                <c:pt idx="13">
                  <c:v>24034122654</c:v>
                </c:pt>
                <c:pt idx="14">
                  <c:v>22376215278</c:v>
                </c:pt>
                <c:pt idx="15">
                  <c:v>19576697738</c:v>
                </c:pt>
                <c:pt idx="16">
                  <c:v>22631972052</c:v>
                </c:pt>
                <c:pt idx="17">
                  <c:v>22575268811</c:v>
                </c:pt>
                <c:pt idx="18">
                  <c:v>22309489170</c:v>
                </c:pt>
                <c:pt idx="19">
                  <c:v>20308540915</c:v>
                </c:pt>
                <c:pt idx="20">
                  <c:v>18538033377</c:v>
                </c:pt>
                <c:pt idx="21">
                  <c:v>19345655599</c:v>
                </c:pt>
                <c:pt idx="22">
                  <c:v>27159626098</c:v>
                </c:pt>
                <c:pt idx="23">
                  <c:v>25435021104</c:v>
                </c:pt>
                <c:pt idx="24">
                  <c:v>23025005007</c:v>
                </c:pt>
                <c:pt idx="25">
                  <c:v>22939071163</c:v>
                </c:pt>
                <c:pt idx="26">
                  <c:v>23696627223</c:v>
                </c:pt>
                <c:pt idx="27">
                  <c:v>21277603062</c:v>
                </c:pt>
                <c:pt idx="28">
                  <c:v>21922618358</c:v>
                </c:pt>
                <c:pt idx="29">
                  <c:v>23139002674</c:v>
                </c:pt>
                <c:pt idx="30">
                  <c:v>25050746971</c:v>
                </c:pt>
                <c:pt idx="31">
                  <c:v>20599000821</c:v>
                </c:pt>
                <c:pt idx="32">
                  <c:v>19310029434</c:v>
                </c:pt>
                <c:pt idx="33">
                  <c:v>21472345320</c:v>
                </c:pt>
                <c:pt idx="34">
                  <c:v>22265197290</c:v>
                </c:pt>
                <c:pt idx="35">
                  <c:v>20370841594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37808"/>
        <c:axId val="223537248"/>
      </c:lineChart>
      <c:dateAx>
        <c:axId val="2227208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36688"/>
        <c:crosses val="autoZero"/>
        <c:auto val="1"/>
        <c:lblOffset val="100"/>
        <c:baseTimeUnit val="months"/>
      </c:dateAx>
      <c:valAx>
        <c:axId val="223536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27208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5372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37808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4387489063867014"/>
                <c:y val="0.245370370370370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353780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353724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20.'!$B$3:$B$4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20.'!$A$5:$A$40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20.'!$B$5:$B$40</c:f>
              <c:numCache>
                <c:formatCode>#,##0</c:formatCode>
                <c:ptCount val="36"/>
                <c:pt idx="0">
                  <c:v>1440776</c:v>
                </c:pt>
                <c:pt idx="1">
                  <c:v>1566697</c:v>
                </c:pt>
                <c:pt idx="2">
                  <c:v>1670787</c:v>
                </c:pt>
                <c:pt idx="3">
                  <c:v>1700343</c:v>
                </c:pt>
                <c:pt idx="4">
                  <c:v>1823551</c:v>
                </c:pt>
                <c:pt idx="5">
                  <c:v>1888202</c:v>
                </c:pt>
                <c:pt idx="6">
                  <c:v>1958001</c:v>
                </c:pt>
                <c:pt idx="7">
                  <c:v>2020119</c:v>
                </c:pt>
                <c:pt idx="8">
                  <c:v>2164189</c:v>
                </c:pt>
                <c:pt idx="9">
                  <c:v>2313348</c:v>
                </c:pt>
                <c:pt idx="10">
                  <c:v>2268288</c:v>
                </c:pt>
                <c:pt idx="11">
                  <c:v>2407181</c:v>
                </c:pt>
                <c:pt idx="12">
                  <c:v>2365028</c:v>
                </c:pt>
                <c:pt idx="13">
                  <c:v>2348474</c:v>
                </c:pt>
                <c:pt idx="14">
                  <c:v>2642375</c:v>
                </c:pt>
                <c:pt idx="15">
                  <c:v>2542005</c:v>
                </c:pt>
                <c:pt idx="16">
                  <c:v>2823878</c:v>
                </c:pt>
                <c:pt idx="17">
                  <c:v>2795970</c:v>
                </c:pt>
                <c:pt idx="18">
                  <c:v>2915514</c:v>
                </c:pt>
                <c:pt idx="19">
                  <c:v>2872990</c:v>
                </c:pt>
                <c:pt idx="20">
                  <c:v>3088462</c:v>
                </c:pt>
                <c:pt idx="21">
                  <c:v>3334365</c:v>
                </c:pt>
                <c:pt idx="22">
                  <c:v>3323047</c:v>
                </c:pt>
                <c:pt idx="23">
                  <c:v>3415048</c:v>
                </c:pt>
                <c:pt idx="24">
                  <c:v>3456341</c:v>
                </c:pt>
                <c:pt idx="25">
                  <c:v>3435627</c:v>
                </c:pt>
                <c:pt idx="26">
                  <c:v>3786458</c:v>
                </c:pt>
                <c:pt idx="27">
                  <c:v>3752314</c:v>
                </c:pt>
                <c:pt idx="28">
                  <c:v>4008145</c:v>
                </c:pt>
                <c:pt idx="29">
                  <c:v>4014107</c:v>
                </c:pt>
                <c:pt idx="30">
                  <c:v>4180803</c:v>
                </c:pt>
                <c:pt idx="31">
                  <c:v>4088881</c:v>
                </c:pt>
                <c:pt idx="32">
                  <c:v>4232102</c:v>
                </c:pt>
                <c:pt idx="33">
                  <c:v>4641779</c:v>
                </c:pt>
                <c:pt idx="34">
                  <c:v>4623756</c:v>
                </c:pt>
                <c:pt idx="35">
                  <c:v>4759766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1168"/>
        <c:axId val="223541728"/>
      </c:lineChart>
      <c:lineChart>
        <c:grouping val="standard"/>
        <c:varyColors val="0"/>
        <c:ser>
          <c:idx val="1"/>
          <c:order val="1"/>
          <c:tx>
            <c:strRef>
              <c:f>'Slika 20.'!$C$3:$C$4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20.'!$A$5:$A$40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20.'!$C$5:$C$40</c:f>
              <c:numCache>
                <c:formatCode>#,##0</c:formatCode>
                <c:ptCount val="36"/>
                <c:pt idx="0">
                  <c:v>1068318608</c:v>
                </c:pt>
                <c:pt idx="1">
                  <c:v>1225814871</c:v>
                </c:pt>
                <c:pt idx="2">
                  <c:v>1347719966</c:v>
                </c:pt>
                <c:pt idx="3">
                  <c:v>1397850670</c:v>
                </c:pt>
                <c:pt idx="4">
                  <c:v>1449034243</c:v>
                </c:pt>
                <c:pt idx="5">
                  <c:v>1571877004</c:v>
                </c:pt>
                <c:pt idx="6">
                  <c:v>1677662814</c:v>
                </c:pt>
                <c:pt idx="7">
                  <c:v>1727467124</c:v>
                </c:pt>
                <c:pt idx="8">
                  <c:v>1830055664</c:v>
                </c:pt>
                <c:pt idx="9">
                  <c:v>1841275665</c:v>
                </c:pt>
                <c:pt idx="10">
                  <c:v>1800212547</c:v>
                </c:pt>
                <c:pt idx="11">
                  <c:v>2094590454</c:v>
                </c:pt>
                <c:pt idx="12">
                  <c:v>1823836310</c:v>
                </c:pt>
                <c:pt idx="13">
                  <c:v>1930037913</c:v>
                </c:pt>
                <c:pt idx="14">
                  <c:v>2186861976</c:v>
                </c:pt>
                <c:pt idx="15">
                  <c:v>2148424762</c:v>
                </c:pt>
                <c:pt idx="16">
                  <c:v>2327346692</c:v>
                </c:pt>
                <c:pt idx="17">
                  <c:v>2324952398</c:v>
                </c:pt>
                <c:pt idx="18">
                  <c:v>2586346699</c:v>
                </c:pt>
                <c:pt idx="19">
                  <c:v>2537121975</c:v>
                </c:pt>
                <c:pt idx="20">
                  <c:v>2602305167</c:v>
                </c:pt>
                <c:pt idx="21">
                  <c:v>2813172819</c:v>
                </c:pt>
                <c:pt idx="22">
                  <c:v>2860550839</c:v>
                </c:pt>
                <c:pt idx="23">
                  <c:v>2917747924</c:v>
                </c:pt>
                <c:pt idx="24">
                  <c:v>2831544870</c:v>
                </c:pt>
                <c:pt idx="25">
                  <c:v>2788130360</c:v>
                </c:pt>
                <c:pt idx="26">
                  <c:v>3225623559</c:v>
                </c:pt>
                <c:pt idx="27">
                  <c:v>3253476351</c:v>
                </c:pt>
                <c:pt idx="28">
                  <c:v>3539962181</c:v>
                </c:pt>
                <c:pt idx="29">
                  <c:v>3591922948</c:v>
                </c:pt>
                <c:pt idx="30">
                  <c:v>3951945824</c:v>
                </c:pt>
                <c:pt idx="31">
                  <c:v>3818033488</c:v>
                </c:pt>
                <c:pt idx="32">
                  <c:v>3917009754</c:v>
                </c:pt>
                <c:pt idx="33">
                  <c:v>4329700480</c:v>
                </c:pt>
                <c:pt idx="34">
                  <c:v>4250697214</c:v>
                </c:pt>
                <c:pt idx="35">
                  <c:v>4455302569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2848"/>
        <c:axId val="223542288"/>
      </c:lineChart>
      <c:dateAx>
        <c:axId val="223541168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1728"/>
        <c:crosses val="autoZero"/>
        <c:auto val="1"/>
        <c:lblOffset val="100"/>
        <c:baseTimeUnit val="months"/>
      </c:dateAx>
      <c:valAx>
        <c:axId val="223541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11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5422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28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3542848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3542288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7898611111111112"/>
                  <c:y val="-0.11170129775444736"/>
                </c:manualLayout>
              </c:layout>
              <c:tx>
                <c:rich>
                  <a:bodyPr/>
                  <a:lstStyle/>
                  <a:p>
                    <a:fld id="{77FE818C-9898-4E62-90BE-CB71D6EE803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BC38C41A-8818-4D45-881E-2EA2CF65319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0.12034295713035871"/>
                  <c:y val="1.1573917536091146E-3"/>
                </c:manualLayout>
              </c:layout>
              <c:tx>
                <c:rich>
                  <a:bodyPr/>
                  <a:lstStyle/>
                  <a:p>
                    <a:fld id="{6A9727FC-5992-4732-99C9-6D4FE20E5442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17C68EEC-7154-4BD6-ADB6-BF4FD5272D0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fld id="{B0222F85-CCF4-4CB3-B540-484797FEB47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7748005-6DDF-43B8-9B32-3E5EB44A91BB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0.27762751531058616"/>
                  <c:y val="0.10185185185185185"/>
                </c:manualLayout>
              </c:layout>
              <c:tx>
                <c:rich>
                  <a:bodyPr/>
                  <a:lstStyle/>
                  <a:p>
                    <a:fld id="{FEFFF958-139C-480A-A819-19BF8AD91BCC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fld id="{90F3D050-D8B7-4AB4-B48F-803D4D97417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0.22447244094488189"/>
                  <c:y val="3.8194444444444448E-2"/>
                </c:manualLayout>
              </c:layout>
              <c:tx>
                <c:rich>
                  <a:bodyPr/>
                  <a:lstStyle/>
                  <a:p>
                    <a:fld id="{47E01EB5-9B5C-404B-8AA7-0A722ED4A84E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7A6468BD-48D6-43C7-BBEC-F000CFDF5BC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4.'!$K$4:$K$8</c:f>
              <c:strCache>
                <c:ptCount val="5"/>
                <c:pt idx="0">
                  <c:v>Poslani kreditni transferi </c:v>
                </c:pt>
                <c:pt idx="1">
                  <c:v>Trajni nalozi  </c:v>
                </c:pt>
                <c:pt idx="2">
                  <c:v>Usluga plaćanja računa </c:v>
                </c:pt>
                <c:pt idx="3">
                  <c:v>Izravna terećenja </c:v>
                </c:pt>
                <c:pt idx="4">
                  <c:v>Poslane novčane pošiljke </c:v>
                </c:pt>
              </c:strCache>
            </c:strRef>
          </c:cat>
          <c:val>
            <c:numRef>
              <c:f>'Slika 1, 2, 3 i 4.'!$O$4:$O$8</c:f>
              <c:numCache>
                <c:formatCode>0.00%</c:formatCode>
                <c:ptCount val="5"/>
                <c:pt idx="0">
                  <c:v>0.95734240381548941</c:v>
                </c:pt>
                <c:pt idx="1">
                  <c:v>2.970492473907008E-2</c:v>
                </c:pt>
                <c:pt idx="2">
                  <c:v>2.7031453564568719E-3</c:v>
                </c:pt>
                <c:pt idx="3">
                  <c:v>1.0146862210461084E-2</c:v>
                </c:pt>
                <c:pt idx="4">
                  <c:v>2.0000000000000001E-4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21.'!$C$5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21.'!$C$6:$C$17</c:f>
              <c:numCache>
                <c:formatCode>#,##0</c:formatCode>
                <c:ptCount val="12"/>
                <c:pt idx="0">
                  <c:v>1970830</c:v>
                </c:pt>
                <c:pt idx="1">
                  <c:v>1984323</c:v>
                </c:pt>
                <c:pt idx="2">
                  <c:v>2002858</c:v>
                </c:pt>
                <c:pt idx="3">
                  <c:v>1999871</c:v>
                </c:pt>
                <c:pt idx="4">
                  <c:v>2019698</c:v>
                </c:pt>
                <c:pt idx="5">
                  <c:v>1993020</c:v>
                </c:pt>
                <c:pt idx="6">
                  <c:v>1990718</c:v>
                </c:pt>
                <c:pt idx="7">
                  <c:v>1990938</c:v>
                </c:pt>
                <c:pt idx="8">
                  <c:v>1995214</c:v>
                </c:pt>
                <c:pt idx="9">
                  <c:v>2010581</c:v>
                </c:pt>
                <c:pt idx="10">
                  <c:v>2021024</c:v>
                </c:pt>
                <c:pt idx="11">
                  <c:v>2012290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6208"/>
        <c:axId val="223546768"/>
      </c:lineChart>
      <c:lineChart>
        <c:grouping val="standard"/>
        <c:varyColors val="0"/>
        <c:ser>
          <c:idx val="1"/>
          <c:order val="1"/>
          <c:tx>
            <c:strRef>
              <c:f>'Slika 21.'!$D$5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21.'!$B$6:$B$17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21.'!$D$6:$D$17</c:f>
              <c:numCache>
                <c:formatCode>#,##0</c:formatCode>
                <c:ptCount val="12"/>
                <c:pt idx="0">
                  <c:v>52078</c:v>
                </c:pt>
                <c:pt idx="1">
                  <c:v>43081</c:v>
                </c:pt>
                <c:pt idx="2">
                  <c:v>44291</c:v>
                </c:pt>
                <c:pt idx="3">
                  <c:v>51596</c:v>
                </c:pt>
                <c:pt idx="4">
                  <c:v>43237</c:v>
                </c:pt>
                <c:pt idx="5">
                  <c:v>47689</c:v>
                </c:pt>
                <c:pt idx="6">
                  <c:v>53893</c:v>
                </c:pt>
                <c:pt idx="7">
                  <c:v>46387</c:v>
                </c:pt>
                <c:pt idx="8">
                  <c:v>44543</c:v>
                </c:pt>
                <c:pt idx="9">
                  <c:v>56673</c:v>
                </c:pt>
                <c:pt idx="10">
                  <c:v>46489</c:v>
                </c:pt>
                <c:pt idx="11">
                  <c:v>46787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47888"/>
        <c:axId val="223547328"/>
      </c:lineChart>
      <c:catAx>
        <c:axId val="2235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6768"/>
        <c:crosses val="autoZero"/>
        <c:auto val="1"/>
        <c:lblAlgn val="ctr"/>
        <c:lblOffset val="100"/>
        <c:noMultiLvlLbl val="0"/>
      </c:catAx>
      <c:valAx>
        <c:axId val="223546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62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5473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47888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554155730533683"/>
                <c:y val="0.337962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3547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5473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24.'!$G$6</c:f>
              <c:strCache>
                <c:ptCount val="1"/>
                <c:pt idx="0">
                  <c:v> 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24.'!$G$7:$G$18</c:f>
              <c:numCache>
                <c:formatCode>#,##0</c:formatCode>
                <c:ptCount val="12"/>
                <c:pt idx="0">
                  <c:v>1881102</c:v>
                </c:pt>
                <c:pt idx="1">
                  <c:v>1874999</c:v>
                </c:pt>
                <c:pt idx="2">
                  <c:v>1883583</c:v>
                </c:pt>
                <c:pt idx="3">
                  <c:v>1884411</c:v>
                </c:pt>
                <c:pt idx="4">
                  <c:v>1897860</c:v>
                </c:pt>
                <c:pt idx="5">
                  <c:v>1894737</c:v>
                </c:pt>
                <c:pt idx="6">
                  <c:v>1899897</c:v>
                </c:pt>
                <c:pt idx="7">
                  <c:v>1877980</c:v>
                </c:pt>
                <c:pt idx="8">
                  <c:v>1859223</c:v>
                </c:pt>
                <c:pt idx="9">
                  <c:v>1917714</c:v>
                </c:pt>
                <c:pt idx="10">
                  <c:v>1905691</c:v>
                </c:pt>
                <c:pt idx="11">
                  <c:v>1928480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51248"/>
        <c:axId val="223551808"/>
      </c:lineChart>
      <c:lineChart>
        <c:grouping val="standard"/>
        <c:varyColors val="0"/>
        <c:ser>
          <c:idx val="1"/>
          <c:order val="1"/>
          <c:tx>
            <c:strRef>
              <c:f>'Slika 22., 23. i 24.'!$H$6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24.'!$H$7:$H$18</c:f>
              <c:numCache>
                <c:formatCode>#,##0</c:formatCode>
                <c:ptCount val="12"/>
                <c:pt idx="0">
                  <c:v>4862399410</c:v>
                </c:pt>
                <c:pt idx="1">
                  <c:v>4573839939</c:v>
                </c:pt>
                <c:pt idx="2">
                  <c:v>4998394503</c:v>
                </c:pt>
                <c:pt idx="3">
                  <c:v>5016519165</c:v>
                </c:pt>
                <c:pt idx="4">
                  <c:v>4882281801</c:v>
                </c:pt>
                <c:pt idx="5">
                  <c:v>4763944562</c:v>
                </c:pt>
                <c:pt idx="6">
                  <c:v>5510257196</c:v>
                </c:pt>
                <c:pt idx="7">
                  <c:v>4681748681</c:v>
                </c:pt>
                <c:pt idx="8">
                  <c:v>4936395927</c:v>
                </c:pt>
                <c:pt idx="9">
                  <c:v>5172819451</c:v>
                </c:pt>
                <c:pt idx="10">
                  <c:v>4920801932</c:v>
                </c:pt>
                <c:pt idx="11">
                  <c:v>4979102757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09360"/>
        <c:axId val="223552368"/>
      </c:lineChart>
      <c:catAx>
        <c:axId val="22355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51808"/>
        <c:crosses val="autoZero"/>
        <c:auto val="1"/>
        <c:lblAlgn val="ctr"/>
        <c:lblOffset val="100"/>
        <c:noMultiLvlLbl val="0"/>
      </c:catAx>
      <c:valAx>
        <c:axId val="223551808"/>
        <c:scaling>
          <c:orientation val="minMax"/>
          <c:max val="2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551248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101851851851851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552368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0936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390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552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24.'!$C$7:$C$18</c:f>
              <c:numCache>
                <c:formatCode>#,##0</c:formatCode>
                <c:ptCount val="12"/>
                <c:pt idx="0">
                  <c:v>1817075</c:v>
                </c:pt>
                <c:pt idx="1">
                  <c:v>1821430</c:v>
                </c:pt>
                <c:pt idx="2">
                  <c:v>1828109</c:v>
                </c:pt>
                <c:pt idx="3">
                  <c:v>1820747</c:v>
                </c:pt>
                <c:pt idx="4">
                  <c:v>1842839</c:v>
                </c:pt>
                <c:pt idx="5">
                  <c:v>1836554</c:v>
                </c:pt>
                <c:pt idx="6">
                  <c:v>1833782</c:v>
                </c:pt>
                <c:pt idx="7">
                  <c:v>1819975</c:v>
                </c:pt>
                <c:pt idx="8">
                  <c:v>1805731</c:v>
                </c:pt>
                <c:pt idx="9">
                  <c:v>1848633</c:v>
                </c:pt>
                <c:pt idx="10">
                  <c:v>1848482</c:v>
                </c:pt>
                <c:pt idx="11">
                  <c:v>1871141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12720"/>
        <c:axId val="223913280"/>
      </c:lineChart>
      <c:lineChart>
        <c:grouping val="standard"/>
        <c:varyColors val="0"/>
        <c:ser>
          <c:idx val="1"/>
          <c:order val="1"/>
          <c:tx>
            <c:strRef>
              <c:f>'Slika 22., 23. i 24.'!$D$6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24.'!$D$7:$D$18</c:f>
              <c:numCache>
                <c:formatCode>#,##0</c:formatCode>
                <c:ptCount val="12"/>
                <c:pt idx="0">
                  <c:v>1085577713</c:v>
                </c:pt>
                <c:pt idx="1">
                  <c:v>1101140284</c:v>
                </c:pt>
                <c:pt idx="2">
                  <c:v>1102479498</c:v>
                </c:pt>
                <c:pt idx="3">
                  <c:v>1101227133</c:v>
                </c:pt>
                <c:pt idx="4">
                  <c:v>1133836368</c:v>
                </c:pt>
                <c:pt idx="5">
                  <c:v>1149800946</c:v>
                </c:pt>
                <c:pt idx="6">
                  <c:v>1219950449</c:v>
                </c:pt>
                <c:pt idx="7">
                  <c:v>1157995969</c:v>
                </c:pt>
                <c:pt idx="8">
                  <c:v>1133057153</c:v>
                </c:pt>
                <c:pt idx="9">
                  <c:v>1153832639</c:v>
                </c:pt>
                <c:pt idx="10">
                  <c:v>1174566403</c:v>
                </c:pt>
                <c:pt idx="11">
                  <c:v>1200109146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14400"/>
        <c:axId val="223913840"/>
      </c:lineChart>
      <c:catAx>
        <c:axId val="22391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3280"/>
        <c:crosses val="autoZero"/>
        <c:auto val="1"/>
        <c:lblAlgn val="ctr"/>
        <c:lblOffset val="100"/>
        <c:noMultiLvlLbl val="0"/>
      </c:catAx>
      <c:valAx>
        <c:axId val="223913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2720"/>
        <c:crosses val="autoZero"/>
        <c:crossBetween val="between"/>
        <c:majorUnit val="5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91384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440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3914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91384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22., 23. i 24.'!$E$6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24.'!$E$7:$E$18</c:f>
              <c:numCache>
                <c:formatCode>#,##0</c:formatCode>
                <c:ptCount val="12"/>
                <c:pt idx="0">
                  <c:v>64027</c:v>
                </c:pt>
                <c:pt idx="1">
                  <c:v>53569</c:v>
                </c:pt>
                <c:pt idx="2">
                  <c:v>55474</c:v>
                </c:pt>
                <c:pt idx="3">
                  <c:v>63664</c:v>
                </c:pt>
                <c:pt idx="4">
                  <c:v>55021</c:v>
                </c:pt>
                <c:pt idx="5">
                  <c:v>58183</c:v>
                </c:pt>
                <c:pt idx="6">
                  <c:v>66115</c:v>
                </c:pt>
                <c:pt idx="7">
                  <c:v>58005</c:v>
                </c:pt>
                <c:pt idx="8">
                  <c:v>53492</c:v>
                </c:pt>
                <c:pt idx="9">
                  <c:v>69081</c:v>
                </c:pt>
                <c:pt idx="10">
                  <c:v>57209</c:v>
                </c:pt>
                <c:pt idx="11">
                  <c:v>57339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17760"/>
        <c:axId val="223918320"/>
      </c:lineChart>
      <c:lineChart>
        <c:grouping val="standard"/>
        <c:varyColors val="0"/>
        <c:ser>
          <c:idx val="1"/>
          <c:order val="1"/>
          <c:tx>
            <c:strRef>
              <c:f>'Slika 22., 23. i 24.'!$F$6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22., 23. i 24.'!$B$7:$B$18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22., 23. i 24.'!$F$7:$F$18</c:f>
              <c:numCache>
                <c:formatCode>#,##0</c:formatCode>
                <c:ptCount val="12"/>
                <c:pt idx="0">
                  <c:v>3776821697</c:v>
                </c:pt>
                <c:pt idx="1">
                  <c:v>3472699655</c:v>
                </c:pt>
                <c:pt idx="2">
                  <c:v>3895915005</c:v>
                </c:pt>
                <c:pt idx="3">
                  <c:v>3915292032</c:v>
                </c:pt>
                <c:pt idx="4">
                  <c:v>3748445433</c:v>
                </c:pt>
                <c:pt idx="5">
                  <c:v>3614143616</c:v>
                </c:pt>
                <c:pt idx="6">
                  <c:v>4290306747</c:v>
                </c:pt>
                <c:pt idx="7">
                  <c:v>3523752712</c:v>
                </c:pt>
                <c:pt idx="8">
                  <c:v>3803338774</c:v>
                </c:pt>
                <c:pt idx="9">
                  <c:v>4018986812</c:v>
                </c:pt>
                <c:pt idx="10">
                  <c:v>3746235529</c:v>
                </c:pt>
                <c:pt idx="11">
                  <c:v>3778993611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19440"/>
        <c:axId val="223918880"/>
      </c:lineChart>
      <c:catAx>
        <c:axId val="22391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8320"/>
        <c:crosses val="autoZero"/>
        <c:auto val="1"/>
        <c:lblAlgn val="ctr"/>
        <c:lblOffset val="100"/>
        <c:noMultiLvlLbl val="0"/>
      </c:catAx>
      <c:valAx>
        <c:axId val="22391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776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3918880"/>
        <c:scaling>
          <c:orientation val="minMax"/>
          <c:max val="5000000000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1944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3919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39188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25.'!$B$5:$B$6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25.'!$A$7:$A$54</c:f>
              <c:numCache>
                <c:formatCode>[$-41A]mmm/\ yy;@</c:formatCode>
                <c:ptCount val="4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</c:numCache>
            </c:numRef>
          </c:cat>
          <c:val>
            <c:numRef>
              <c:f>'Slika 25.'!$B$7:$B$54</c:f>
              <c:numCache>
                <c:formatCode>#,##0</c:formatCode>
                <c:ptCount val="48"/>
                <c:pt idx="0">
                  <c:v>3342</c:v>
                </c:pt>
                <c:pt idx="1">
                  <c:v>3359</c:v>
                </c:pt>
                <c:pt idx="2">
                  <c:v>4095</c:v>
                </c:pt>
                <c:pt idx="3">
                  <c:v>4298</c:v>
                </c:pt>
                <c:pt idx="4">
                  <c:v>4254</c:v>
                </c:pt>
                <c:pt idx="5">
                  <c:v>4486</c:v>
                </c:pt>
                <c:pt idx="6">
                  <c:v>5031</c:v>
                </c:pt>
                <c:pt idx="7">
                  <c:v>3828</c:v>
                </c:pt>
                <c:pt idx="8">
                  <c:v>4819</c:v>
                </c:pt>
                <c:pt idx="9">
                  <c:v>4659</c:v>
                </c:pt>
                <c:pt idx="10">
                  <c:v>4543</c:v>
                </c:pt>
                <c:pt idx="11">
                  <c:v>4745</c:v>
                </c:pt>
                <c:pt idx="12">
                  <c:v>1679</c:v>
                </c:pt>
                <c:pt idx="13">
                  <c:v>1882</c:v>
                </c:pt>
                <c:pt idx="14">
                  <c:v>1958</c:v>
                </c:pt>
                <c:pt idx="15">
                  <c:v>2087</c:v>
                </c:pt>
                <c:pt idx="16">
                  <c:v>2102</c:v>
                </c:pt>
                <c:pt idx="17">
                  <c:v>2214</c:v>
                </c:pt>
                <c:pt idx="18">
                  <c:v>2472</c:v>
                </c:pt>
                <c:pt idx="19">
                  <c:v>2287</c:v>
                </c:pt>
                <c:pt idx="20">
                  <c:v>2363</c:v>
                </c:pt>
                <c:pt idx="21">
                  <c:v>2356</c:v>
                </c:pt>
                <c:pt idx="22">
                  <c:v>2320</c:v>
                </c:pt>
                <c:pt idx="23">
                  <c:v>2401</c:v>
                </c:pt>
                <c:pt idx="24">
                  <c:v>2044</c:v>
                </c:pt>
                <c:pt idx="25">
                  <c:v>1955</c:v>
                </c:pt>
                <c:pt idx="26">
                  <c:v>2277</c:v>
                </c:pt>
                <c:pt idx="27">
                  <c:v>1950</c:v>
                </c:pt>
                <c:pt idx="28">
                  <c:v>2540</c:v>
                </c:pt>
                <c:pt idx="29">
                  <c:v>2782</c:v>
                </c:pt>
                <c:pt idx="30">
                  <c:v>2553</c:v>
                </c:pt>
                <c:pt idx="31">
                  <c:v>2473</c:v>
                </c:pt>
                <c:pt idx="32">
                  <c:v>2411</c:v>
                </c:pt>
                <c:pt idx="33">
                  <c:v>2696</c:v>
                </c:pt>
                <c:pt idx="34">
                  <c:v>2600</c:v>
                </c:pt>
                <c:pt idx="35">
                  <c:v>2611</c:v>
                </c:pt>
                <c:pt idx="36">
                  <c:v>2485</c:v>
                </c:pt>
                <c:pt idx="37">
                  <c:v>2252</c:v>
                </c:pt>
                <c:pt idx="38">
                  <c:v>2531</c:v>
                </c:pt>
                <c:pt idx="39">
                  <c:v>2529</c:v>
                </c:pt>
                <c:pt idx="40">
                  <c:v>2854</c:v>
                </c:pt>
                <c:pt idx="41">
                  <c:v>2730</c:v>
                </c:pt>
                <c:pt idx="42">
                  <c:v>3346</c:v>
                </c:pt>
                <c:pt idx="43">
                  <c:v>2762</c:v>
                </c:pt>
                <c:pt idx="44">
                  <c:v>2701</c:v>
                </c:pt>
                <c:pt idx="45">
                  <c:v>2993</c:v>
                </c:pt>
                <c:pt idx="46">
                  <c:v>2834</c:v>
                </c:pt>
                <c:pt idx="47">
                  <c:v>2739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22800"/>
        <c:axId val="223923360"/>
      </c:lineChart>
      <c:lineChart>
        <c:grouping val="standard"/>
        <c:varyColors val="0"/>
        <c:ser>
          <c:idx val="1"/>
          <c:order val="1"/>
          <c:tx>
            <c:strRef>
              <c:f>'Slika 25.'!$C$5:$C$6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25.'!$A$7:$A$54</c:f>
              <c:numCache>
                <c:formatCode>[$-41A]mmm/\ yy;@</c:formatCode>
                <c:ptCount val="4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</c:numCache>
            </c:numRef>
          </c:cat>
          <c:val>
            <c:numRef>
              <c:f>'Slika 25.'!$C$7:$C$54</c:f>
              <c:numCache>
                <c:formatCode>#,##0</c:formatCode>
                <c:ptCount val="48"/>
                <c:pt idx="0">
                  <c:v>984660540</c:v>
                </c:pt>
                <c:pt idx="1">
                  <c:v>892913306</c:v>
                </c:pt>
                <c:pt idx="2">
                  <c:v>1095415822</c:v>
                </c:pt>
                <c:pt idx="3">
                  <c:v>1389414922</c:v>
                </c:pt>
                <c:pt idx="4">
                  <c:v>1276590713</c:v>
                </c:pt>
                <c:pt idx="5">
                  <c:v>1185356845</c:v>
                </c:pt>
                <c:pt idx="6">
                  <c:v>1527129809</c:v>
                </c:pt>
                <c:pt idx="7">
                  <c:v>1105594035</c:v>
                </c:pt>
                <c:pt idx="8">
                  <c:v>1406297764</c:v>
                </c:pt>
                <c:pt idx="9">
                  <c:v>1382022516</c:v>
                </c:pt>
                <c:pt idx="10">
                  <c:v>1414867362</c:v>
                </c:pt>
                <c:pt idx="11">
                  <c:v>1836195022</c:v>
                </c:pt>
                <c:pt idx="12">
                  <c:v>1258689359</c:v>
                </c:pt>
                <c:pt idx="13">
                  <c:v>1127877175</c:v>
                </c:pt>
                <c:pt idx="14">
                  <c:v>1286482090</c:v>
                </c:pt>
                <c:pt idx="15">
                  <c:v>1183712798</c:v>
                </c:pt>
                <c:pt idx="16">
                  <c:v>1338146505</c:v>
                </c:pt>
                <c:pt idx="17">
                  <c:v>1357088383</c:v>
                </c:pt>
                <c:pt idx="18">
                  <c:v>1510558530</c:v>
                </c:pt>
                <c:pt idx="19">
                  <c:v>1430090485</c:v>
                </c:pt>
                <c:pt idx="20">
                  <c:v>1858675255</c:v>
                </c:pt>
                <c:pt idx="21">
                  <c:v>1432019155</c:v>
                </c:pt>
                <c:pt idx="22">
                  <c:v>1585592813</c:v>
                </c:pt>
                <c:pt idx="23">
                  <c:v>1580933527</c:v>
                </c:pt>
                <c:pt idx="24">
                  <c:v>1391332212</c:v>
                </c:pt>
                <c:pt idx="25">
                  <c:v>957497503</c:v>
                </c:pt>
                <c:pt idx="26">
                  <c:v>1450345280</c:v>
                </c:pt>
                <c:pt idx="27">
                  <c:v>1690706676</c:v>
                </c:pt>
                <c:pt idx="28">
                  <c:v>2237657016</c:v>
                </c:pt>
                <c:pt idx="29">
                  <c:v>1659879530</c:v>
                </c:pt>
                <c:pt idx="30">
                  <c:v>1699677299</c:v>
                </c:pt>
                <c:pt idx="31">
                  <c:v>1928545920</c:v>
                </c:pt>
                <c:pt idx="32">
                  <c:v>2344208002</c:v>
                </c:pt>
                <c:pt idx="33">
                  <c:v>2254700279</c:v>
                </c:pt>
                <c:pt idx="34">
                  <c:v>2533280655</c:v>
                </c:pt>
                <c:pt idx="35">
                  <c:v>2139057507</c:v>
                </c:pt>
                <c:pt idx="36">
                  <c:v>1995266684</c:v>
                </c:pt>
                <c:pt idx="37">
                  <c:v>1224626731</c:v>
                </c:pt>
                <c:pt idx="38">
                  <c:v>1681951552</c:v>
                </c:pt>
                <c:pt idx="39">
                  <c:v>1884129693</c:v>
                </c:pt>
                <c:pt idx="40">
                  <c:v>1857553810</c:v>
                </c:pt>
                <c:pt idx="41">
                  <c:v>1877663377</c:v>
                </c:pt>
                <c:pt idx="42">
                  <c:v>2020245480</c:v>
                </c:pt>
                <c:pt idx="43">
                  <c:v>2074531854</c:v>
                </c:pt>
                <c:pt idx="44">
                  <c:v>2034907942</c:v>
                </c:pt>
                <c:pt idx="45">
                  <c:v>1844766946</c:v>
                </c:pt>
                <c:pt idx="46">
                  <c:v>2017906793</c:v>
                </c:pt>
                <c:pt idx="47">
                  <c:v>2121321760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924480"/>
        <c:axId val="223923920"/>
      </c:lineChart>
      <c:dateAx>
        <c:axId val="2239228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23360"/>
        <c:crosses val="autoZero"/>
        <c:auto val="1"/>
        <c:lblOffset val="100"/>
        <c:baseTimeUnit val="months"/>
      </c:dateAx>
      <c:valAx>
        <c:axId val="223923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22800"/>
        <c:crosses val="autoZero"/>
        <c:crossBetween val="between"/>
      </c:valAx>
      <c:valAx>
        <c:axId val="2239239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39244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72082239720035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392448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39239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28.'!$G$6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28.'!$G$7:$G$18</c:f>
              <c:numCache>
                <c:formatCode>#,##0</c:formatCode>
                <c:ptCount val="12"/>
                <c:pt idx="0">
                  <c:v>301595</c:v>
                </c:pt>
                <c:pt idx="1">
                  <c:v>293184</c:v>
                </c:pt>
                <c:pt idx="2">
                  <c:v>310628</c:v>
                </c:pt>
                <c:pt idx="3">
                  <c:v>312861</c:v>
                </c:pt>
                <c:pt idx="4">
                  <c:v>323303</c:v>
                </c:pt>
                <c:pt idx="5">
                  <c:v>317213</c:v>
                </c:pt>
                <c:pt idx="6">
                  <c:v>329660</c:v>
                </c:pt>
                <c:pt idx="7">
                  <c:v>312372</c:v>
                </c:pt>
                <c:pt idx="8">
                  <c:v>314782</c:v>
                </c:pt>
                <c:pt idx="9">
                  <c:v>340042</c:v>
                </c:pt>
                <c:pt idx="10">
                  <c:v>326955</c:v>
                </c:pt>
                <c:pt idx="11">
                  <c:v>311366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06528"/>
        <c:axId val="224207088"/>
      </c:lineChart>
      <c:lineChart>
        <c:grouping val="standard"/>
        <c:varyColors val="0"/>
        <c:ser>
          <c:idx val="1"/>
          <c:order val="1"/>
          <c:tx>
            <c:strRef>
              <c:f>'Slika 26,, 27. i 28.'!$H$6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28.'!$H$7:$H$18</c:f>
              <c:numCache>
                <c:formatCode>#,##0</c:formatCode>
                <c:ptCount val="12"/>
                <c:pt idx="0">
                  <c:v>16309359989</c:v>
                </c:pt>
                <c:pt idx="1">
                  <c:v>15624389900</c:v>
                </c:pt>
                <c:pt idx="2">
                  <c:v>17041663369</c:v>
                </c:pt>
                <c:pt idx="3">
                  <c:v>17110050981</c:v>
                </c:pt>
                <c:pt idx="4">
                  <c:v>18471399861</c:v>
                </c:pt>
                <c:pt idx="5">
                  <c:v>18356945912</c:v>
                </c:pt>
                <c:pt idx="6">
                  <c:v>19999698341</c:v>
                </c:pt>
                <c:pt idx="7">
                  <c:v>18332483158</c:v>
                </c:pt>
                <c:pt idx="8">
                  <c:v>18817604106</c:v>
                </c:pt>
                <c:pt idx="9">
                  <c:v>19964421553</c:v>
                </c:pt>
                <c:pt idx="10">
                  <c:v>19320993049</c:v>
                </c:pt>
                <c:pt idx="11">
                  <c:v>20141323262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08208"/>
        <c:axId val="224207648"/>
      </c:lineChart>
      <c:catAx>
        <c:axId val="22420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07088"/>
        <c:crosses val="autoZero"/>
        <c:auto val="1"/>
        <c:lblAlgn val="ctr"/>
        <c:lblOffset val="100"/>
        <c:noMultiLvlLbl val="0"/>
      </c:catAx>
      <c:valAx>
        <c:axId val="22420708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065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3333333333333333E-2"/>
                <c:y val="0.2962962962962962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2076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0820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3276377952755907"/>
                <c:y val="0.2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208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2076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28.'!$C$7:$C$18</c:f>
              <c:numCache>
                <c:formatCode>#,##0</c:formatCode>
                <c:ptCount val="12"/>
                <c:pt idx="0">
                  <c:v>26235</c:v>
                </c:pt>
                <c:pt idx="1">
                  <c:v>21702</c:v>
                </c:pt>
                <c:pt idx="2">
                  <c:v>21831</c:v>
                </c:pt>
                <c:pt idx="3">
                  <c:v>20728</c:v>
                </c:pt>
                <c:pt idx="4">
                  <c:v>21516</c:v>
                </c:pt>
                <c:pt idx="5">
                  <c:v>21522</c:v>
                </c:pt>
                <c:pt idx="6">
                  <c:v>23529</c:v>
                </c:pt>
                <c:pt idx="7">
                  <c:v>23425</c:v>
                </c:pt>
                <c:pt idx="8">
                  <c:v>24710</c:v>
                </c:pt>
                <c:pt idx="9">
                  <c:v>27699</c:v>
                </c:pt>
                <c:pt idx="10">
                  <c:v>26012</c:v>
                </c:pt>
                <c:pt idx="11">
                  <c:v>25114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11568"/>
        <c:axId val="224212128"/>
      </c:lineChart>
      <c:lineChart>
        <c:grouping val="standard"/>
        <c:varyColors val="0"/>
        <c:ser>
          <c:idx val="1"/>
          <c:order val="1"/>
          <c:tx>
            <c:strRef>
              <c:f>'Slika 26,, 27. i 28.'!$D$6</c:f>
              <c:strCache>
                <c:ptCount val="1"/>
                <c:pt idx="0">
                  <c:v>Vrijednost transakcija 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28.'!$D$7:$D$18</c:f>
              <c:numCache>
                <c:formatCode>#,##0</c:formatCode>
                <c:ptCount val="12"/>
                <c:pt idx="0">
                  <c:v>549171901</c:v>
                </c:pt>
                <c:pt idx="1">
                  <c:v>408594978</c:v>
                </c:pt>
                <c:pt idx="2">
                  <c:v>495719972</c:v>
                </c:pt>
                <c:pt idx="3">
                  <c:v>446241670</c:v>
                </c:pt>
                <c:pt idx="4">
                  <c:v>510164051</c:v>
                </c:pt>
                <c:pt idx="5">
                  <c:v>568065922</c:v>
                </c:pt>
                <c:pt idx="6">
                  <c:v>590123258</c:v>
                </c:pt>
                <c:pt idx="7">
                  <c:v>627921980</c:v>
                </c:pt>
                <c:pt idx="8">
                  <c:v>607564299</c:v>
                </c:pt>
                <c:pt idx="9">
                  <c:v>600072915</c:v>
                </c:pt>
                <c:pt idx="10">
                  <c:v>1250958913</c:v>
                </c:pt>
                <c:pt idx="11">
                  <c:v>621227030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13248"/>
        <c:axId val="224212688"/>
      </c:lineChart>
      <c:catAx>
        <c:axId val="22421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2128"/>
        <c:crosses val="autoZero"/>
        <c:auto val="1"/>
        <c:lblAlgn val="ctr"/>
        <c:lblOffset val="100"/>
        <c:noMultiLvlLbl val="0"/>
      </c:catAx>
      <c:valAx>
        <c:axId val="224212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15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2126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32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277777777777777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21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2126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26,, 27. i 28.'!$E$6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28.'!$E$7:$E$18</c:f>
              <c:numCache>
                <c:formatCode>#,##0</c:formatCode>
                <c:ptCount val="12"/>
                <c:pt idx="0">
                  <c:v>275360</c:v>
                </c:pt>
                <c:pt idx="1">
                  <c:v>271482</c:v>
                </c:pt>
                <c:pt idx="2">
                  <c:v>288797</c:v>
                </c:pt>
                <c:pt idx="3">
                  <c:v>292133</c:v>
                </c:pt>
                <c:pt idx="4">
                  <c:v>301787</c:v>
                </c:pt>
                <c:pt idx="5">
                  <c:v>295691</c:v>
                </c:pt>
                <c:pt idx="6">
                  <c:v>306131</c:v>
                </c:pt>
                <c:pt idx="7">
                  <c:v>288947</c:v>
                </c:pt>
                <c:pt idx="8">
                  <c:v>290072</c:v>
                </c:pt>
                <c:pt idx="9">
                  <c:v>312343</c:v>
                </c:pt>
                <c:pt idx="10">
                  <c:v>300943</c:v>
                </c:pt>
                <c:pt idx="11">
                  <c:v>286252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16608"/>
        <c:axId val="224217168"/>
      </c:lineChart>
      <c:lineChart>
        <c:grouping val="standard"/>
        <c:varyColors val="0"/>
        <c:ser>
          <c:idx val="1"/>
          <c:order val="1"/>
          <c:tx>
            <c:strRef>
              <c:f>'Slika 26,, 27. i 28.'!$F$6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26,, 27. i 28.'!$B$7:$B$18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26,, 27. i 28.'!$F$7:$F$18</c:f>
              <c:numCache>
                <c:formatCode>#,##0</c:formatCode>
                <c:ptCount val="12"/>
                <c:pt idx="0">
                  <c:v>15760188088</c:v>
                </c:pt>
                <c:pt idx="1">
                  <c:v>15215794922</c:v>
                </c:pt>
                <c:pt idx="2">
                  <c:v>16545943397</c:v>
                </c:pt>
                <c:pt idx="3">
                  <c:v>16663809311</c:v>
                </c:pt>
                <c:pt idx="4">
                  <c:v>17961235810</c:v>
                </c:pt>
                <c:pt idx="5">
                  <c:v>17788879990</c:v>
                </c:pt>
                <c:pt idx="6">
                  <c:v>19409575083</c:v>
                </c:pt>
                <c:pt idx="7">
                  <c:v>17704561178</c:v>
                </c:pt>
                <c:pt idx="8">
                  <c:v>18210039807</c:v>
                </c:pt>
                <c:pt idx="9">
                  <c:v>19364348638</c:v>
                </c:pt>
                <c:pt idx="10">
                  <c:v>18070034136</c:v>
                </c:pt>
                <c:pt idx="11">
                  <c:v>19520096232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218288"/>
        <c:axId val="224217728"/>
      </c:lineChart>
      <c:catAx>
        <c:axId val="22421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7168"/>
        <c:crosses val="autoZero"/>
        <c:auto val="1"/>
        <c:lblAlgn val="ctr"/>
        <c:lblOffset val="100"/>
        <c:noMultiLvlLbl val="0"/>
      </c:catAx>
      <c:valAx>
        <c:axId val="22421716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660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94444444444444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21772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218288"/>
        <c:crosses val="max"/>
        <c:crossBetween val="between"/>
        <c:majorUnit val="5000000000"/>
        <c:dispUnits>
          <c:builtInUnit val="billions"/>
          <c:dispUnitsLbl>
            <c:layout>
              <c:manualLayout>
                <c:xMode val="edge"/>
                <c:yMode val="edge"/>
                <c:x val="0.9299860017497813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2182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217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2222222222222222"/>
                  <c:y val="5.5555555555555552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1666666666666667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6.9444444444444489E-2"/>
                  <c:y val="-0.11574074074074074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7777777777777776E-2"/>
                  <c:y val="-0.12037037037037036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333333333333329E-2"/>
                  <c:y val="-6.4814814814814811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30.'!$B$6:$B$10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30.'!$C$6:$C$10</c:f>
              <c:numCache>
                <c:formatCode>0.00%</c:formatCode>
                <c:ptCount val="5"/>
                <c:pt idx="0">
                  <c:v>0.92951535347885761</c:v>
                </c:pt>
                <c:pt idx="1">
                  <c:v>2.8161596811353624E-2</c:v>
                </c:pt>
                <c:pt idx="2">
                  <c:v>7.0406627796121253E-3</c:v>
                </c:pt>
                <c:pt idx="3">
                  <c:v>3.2607082676917344E-3</c:v>
                </c:pt>
                <c:pt idx="4">
                  <c:v>3.2000000000000001E-2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"/>
                  <c:y val="6.944444444444444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4"/>
                  <c:y val="-7.407407407407409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5555555555555558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4444444444444442E-2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"/>
                  <c:y val="-8.33333333333333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29. i 30.'!$B$39:$B$43</c:f>
              <c:strCache>
                <c:ptCount val="5"/>
                <c:pt idx="0">
                  <c:v>Euro</c:v>
                </c:pt>
                <c:pt idx="1">
                  <c:v>Američki dolar</c:v>
                </c:pt>
                <c:pt idx="2">
                  <c:v>Funta sterlinga</c:v>
                </c:pt>
                <c:pt idx="3">
                  <c:v>Švicarski franak</c:v>
                </c:pt>
                <c:pt idx="4">
                  <c:v>Ostalo</c:v>
                </c:pt>
              </c:strCache>
            </c:strRef>
          </c:cat>
          <c:val>
            <c:numRef>
              <c:f>'Slika 29. i 30.'!$C$39:$C$43</c:f>
              <c:numCache>
                <c:formatCode>0.00%</c:formatCode>
                <c:ptCount val="5"/>
                <c:pt idx="0">
                  <c:v>0.8642313050742042</c:v>
                </c:pt>
                <c:pt idx="1">
                  <c:v>0.11975036867741722</c:v>
                </c:pt>
                <c:pt idx="2">
                  <c:v>4.8461932612237904E-3</c:v>
                </c:pt>
                <c:pt idx="3">
                  <c:v>1.951452828080392E-3</c:v>
                </c:pt>
                <c:pt idx="4">
                  <c:v>8.5000000000000006E-3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15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189621609798775E-2"/>
                  <c:y val="0.21808799941673956"/>
                </c:manualLayout>
              </c:layout>
              <c:tx>
                <c:rich>
                  <a:bodyPr/>
                  <a:lstStyle/>
                  <a:p>
                    <a:fld id="{EA4F3BAF-4AE9-49A9-9748-53D9441D022F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ED5B6AA9-438E-4BA3-9E49-3502AD49CD87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1.9304899387576555E-2"/>
                  <c:y val="2.0256634587343163E-2"/>
                </c:manualLayout>
              </c:layout>
              <c:tx>
                <c:rich>
                  <a:bodyPr/>
                  <a:lstStyle/>
                  <a:p>
                    <a:fld id="{A5BCBF0A-A877-4F48-8B03-FC6E2AA60C70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144ADFE8-9541-4357-B145-BABA91D07F25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17E818B-6C7B-4D40-BDED-1C4E0CCFB25B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8FA5EACB-0B5D-496B-A332-8DE3E5A73131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.26627887139107603"/>
                  <c:y val="1.0416666666666666E-2"/>
                </c:manualLayout>
              </c:layout>
              <c:tx>
                <c:rich>
                  <a:bodyPr/>
                  <a:lstStyle/>
                  <a:p>
                    <a:fld id="{F4F2E040-3E55-4CA6-BF3D-F10FD25870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5B0B9D66-EF65-4497-AE92-91026141467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4.'!$M$11:$M$14</c:f>
              <c:numCache>
                <c:formatCode>0.00%</c:formatCode>
                <c:ptCount val="4"/>
                <c:pt idx="0">
                  <c:v>0.36313555203617082</c:v>
                </c:pt>
                <c:pt idx="1">
                  <c:v>0.61424178046933453</c:v>
                </c:pt>
                <c:pt idx="2">
                  <c:v>1.2999999999999999E-3</c:v>
                </c:pt>
                <c:pt idx="3">
                  <c:v>2.1386040993401186E-2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31.'!$B$5:$B$6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31.'!$A$7:$A$42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31.'!$B$7:$B$42</c:f>
              <c:numCache>
                <c:formatCode>#,##0</c:formatCode>
                <c:ptCount val="36"/>
                <c:pt idx="0">
                  <c:v>11322</c:v>
                </c:pt>
                <c:pt idx="1">
                  <c:v>8476</c:v>
                </c:pt>
                <c:pt idx="2">
                  <c:v>9808</c:v>
                </c:pt>
                <c:pt idx="3">
                  <c:v>9215</c:v>
                </c:pt>
                <c:pt idx="4">
                  <c:v>9989</c:v>
                </c:pt>
                <c:pt idx="5">
                  <c:v>11958</c:v>
                </c:pt>
                <c:pt idx="6">
                  <c:v>11222</c:v>
                </c:pt>
                <c:pt idx="7">
                  <c:v>11201</c:v>
                </c:pt>
                <c:pt idx="8">
                  <c:v>13012</c:v>
                </c:pt>
                <c:pt idx="9">
                  <c:v>13091</c:v>
                </c:pt>
                <c:pt idx="10">
                  <c:v>13655</c:v>
                </c:pt>
                <c:pt idx="11">
                  <c:v>14423</c:v>
                </c:pt>
                <c:pt idx="12">
                  <c:v>13498</c:v>
                </c:pt>
                <c:pt idx="13">
                  <c:v>12242</c:v>
                </c:pt>
                <c:pt idx="14">
                  <c:v>15984</c:v>
                </c:pt>
                <c:pt idx="15">
                  <c:v>13869</c:v>
                </c:pt>
                <c:pt idx="16">
                  <c:v>16471</c:v>
                </c:pt>
                <c:pt idx="17">
                  <c:v>18961</c:v>
                </c:pt>
                <c:pt idx="18">
                  <c:v>17930</c:v>
                </c:pt>
                <c:pt idx="19">
                  <c:v>18808</c:v>
                </c:pt>
                <c:pt idx="20">
                  <c:v>17650</c:v>
                </c:pt>
                <c:pt idx="21">
                  <c:v>19192</c:v>
                </c:pt>
                <c:pt idx="22">
                  <c:v>19092</c:v>
                </c:pt>
                <c:pt idx="23">
                  <c:v>18499</c:v>
                </c:pt>
                <c:pt idx="24">
                  <c:v>18326</c:v>
                </c:pt>
                <c:pt idx="25">
                  <c:v>16563</c:v>
                </c:pt>
                <c:pt idx="26">
                  <c:v>18898</c:v>
                </c:pt>
                <c:pt idx="27">
                  <c:v>18098</c:v>
                </c:pt>
                <c:pt idx="28">
                  <c:v>19833</c:v>
                </c:pt>
                <c:pt idx="29">
                  <c:v>19036</c:v>
                </c:pt>
                <c:pt idx="30">
                  <c:v>19065</c:v>
                </c:pt>
                <c:pt idx="31">
                  <c:v>17603</c:v>
                </c:pt>
                <c:pt idx="32">
                  <c:v>16246</c:v>
                </c:pt>
                <c:pt idx="33">
                  <c:v>18456</c:v>
                </c:pt>
                <c:pt idx="34">
                  <c:v>17981</c:v>
                </c:pt>
                <c:pt idx="35">
                  <c:v>18471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57456"/>
        <c:axId val="224758016"/>
      </c:lineChart>
      <c:lineChart>
        <c:grouping val="standard"/>
        <c:varyColors val="0"/>
        <c:ser>
          <c:idx val="1"/>
          <c:order val="1"/>
          <c:tx>
            <c:strRef>
              <c:f>'Slika 31.'!$C$5:$C$6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31.'!$A$7:$A$42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31.'!$C$7:$C$42</c:f>
              <c:numCache>
                <c:formatCode>#,##0</c:formatCode>
                <c:ptCount val="36"/>
                <c:pt idx="0">
                  <c:v>1014671961</c:v>
                </c:pt>
                <c:pt idx="1">
                  <c:v>1024866148</c:v>
                </c:pt>
                <c:pt idx="2">
                  <c:v>890356053</c:v>
                </c:pt>
                <c:pt idx="3">
                  <c:v>909069777</c:v>
                </c:pt>
                <c:pt idx="4">
                  <c:v>1019728060</c:v>
                </c:pt>
                <c:pt idx="5">
                  <c:v>1409934586</c:v>
                </c:pt>
                <c:pt idx="6">
                  <c:v>1128971942</c:v>
                </c:pt>
                <c:pt idx="7">
                  <c:v>932700429</c:v>
                </c:pt>
                <c:pt idx="8">
                  <c:v>1135815431</c:v>
                </c:pt>
                <c:pt idx="9">
                  <c:v>1049259627</c:v>
                </c:pt>
                <c:pt idx="10">
                  <c:v>935899684</c:v>
                </c:pt>
                <c:pt idx="11">
                  <c:v>1341840599</c:v>
                </c:pt>
                <c:pt idx="12">
                  <c:v>1462334104</c:v>
                </c:pt>
                <c:pt idx="13">
                  <c:v>696143599</c:v>
                </c:pt>
                <c:pt idx="14">
                  <c:v>991634142</c:v>
                </c:pt>
                <c:pt idx="15">
                  <c:v>1385404316</c:v>
                </c:pt>
                <c:pt idx="16">
                  <c:v>1357650496</c:v>
                </c:pt>
                <c:pt idx="17">
                  <c:v>1905606889</c:v>
                </c:pt>
                <c:pt idx="18">
                  <c:v>1628379557</c:v>
                </c:pt>
                <c:pt idx="19">
                  <c:v>1480403081</c:v>
                </c:pt>
                <c:pt idx="20">
                  <c:v>2228833905</c:v>
                </c:pt>
                <c:pt idx="21">
                  <c:v>2458915324</c:v>
                </c:pt>
                <c:pt idx="22">
                  <c:v>2207487369</c:v>
                </c:pt>
                <c:pt idx="23">
                  <c:v>1718582481</c:v>
                </c:pt>
                <c:pt idx="24">
                  <c:v>2203863344</c:v>
                </c:pt>
                <c:pt idx="25">
                  <c:v>1466361257</c:v>
                </c:pt>
                <c:pt idx="26">
                  <c:v>1391071984</c:v>
                </c:pt>
                <c:pt idx="27">
                  <c:v>1729614630</c:v>
                </c:pt>
                <c:pt idx="28">
                  <c:v>1673285037</c:v>
                </c:pt>
                <c:pt idx="29">
                  <c:v>1843341774</c:v>
                </c:pt>
                <c:pt idx="30">
                  <c:v>2161979050</c:v>
                </c:pt>
                <c:pt idx="31">
                  <c:v>1270608617</c:v>
                </c:pt>
                <c:pt idx="32">
                  <c:v>1197948027</c:v>
                </c:pt>
                <c:pt idx="33">
                  <c:v>1312418265</c:v>
                </c:pt>
                <c:pt idx="34">
                  <c:v>1547583272</c:v>
                </c:pt>
                <c:pt idx="35">
                  <c:v>1909534034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59136"/>
        <c:axId val="224758576"/>
      </c:lineChart>
      <c:dateAx>
        <c:axId val="22475745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58016"/>
        <c:crosses val="autoZero"/>
        <c:auto val="1"/>
        <c:lblOffset val="100"/>
        <c:baseTimeUnit val="months"/>
      </c:dateAx>
      <c:valAx>
        <c:axId val="22475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5745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75857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5913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276377952755907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475913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475857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32.'!$B$6:$B$7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32.'!$A$8:$A$43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32.'!$B$8:$B$43</c:f>
              <c:numCache>
                <c:formatCode>#,##0</c:formatCode>
                <c:ptCount val="36"/>
                <c:pt idx="0">
                  <c:v>321535</c:v>
                </c:pt>
                <c:pt idx="1">
                  <c:v>372305</c:v>
                </c:pt>
                <c:pt idx="2">
                  <c:v>364963</c:v>
                </c:pt>
                <c:pt idx="3">
                  <c:v>423760</c:v>
                </c:pt>
                <c:pt idx="4">
                  <c:v>414267</c:v>
                </c:pt>
                <c:pt idx="5">
                  <c:v>457487</c:v>
                </c:pt>
                <c:pt idx="6">
                  <c:v>477909</c:v>
                </c:pt>
                <c:pt idx="7">
                  <c:v>505540</c:v>
                </c:pt>
                <c:pt idx="8">
                  <c:v>447546</c:v>
                </c:pt>
                <c:pt idx="9">
                  <c:v>403001</c:v>
                </c:pt>
                <c:pt idx="10">
                  <c:v>414077</c:v>
                </c:pt>
                <c:pt idx="11">
                  <c:v>433753</c:v>
                </c:pt>
                <c:pt idx="12">
                  <c:v>398248</c:v>
                </c:pt>
                <c:pt idx="13">
                  <c:v>414148</c:v>
                </c:pt>
                <c:pt idx="14">
                  <c:v>477673</c:v>
                </c:pt>
                <c:pt idx="15">
                  <c:v>429669</c:v>
                </c:pt>
                <c:pt idx="16">
                  <c:v>483000</c:v>
                </c:pt>
                <c:pt idx="17">
                  <c:v>543255</c:v>
                </c:pt>
                <c:pt idx="18">
                  <c:v>545054</c:v>
                </c:pt>
                <c:pt idx="19">
                  <c:v>556828</c:v>
                </c:pt>
                <c:pt idx="20">
                  <c:v>504641</c:v>
                </c:pt>
                <c:pt idx="21">
                  <c:v>473305</c:v>
                </c:pt>
                <c:pt idx="22">
                  <c:v>436489</c:v>
                </c:pt>
                <c:pt idx="23">
                  <c:v>453266</c:v>
                </c:pt>
                <c:pt idx="24">
                  <c:v>450988</c:v>
                </c:pt>
                <c:pt idx="25">
                  <c:v>450334</c:v>
                </c:pt>
                <c:pt idx="26">
                  <c:v>487467</c:v>
                </c:pt>
                <c:pt idx="27">
                  <c:v>489395</c:v>
                </c:pt>
                <c:pt idx="28">
                  <c:v>518931</c:v>
                </c:pt>
                <c:pt idx="29">
                  <c:v>586420</c:v>
                </c:pt>
                <c:pt idx="30">
                  <c:v>614574</c:v>
                </c:pt>
                <c:pt idx="31">
                  <c:v>630321</c:v>
                </c:pt>
                <c:pt idx="32">
                  <c:v>532056</c:v>
                </c:pt>
                <c:pt idx="33">
                  <c:v>545576</c:v>
                </c:pt>
                <c:pt idx="34">
                  <c:v>482247</c:v>
                </c:pt>
                <c:pt idx="35">
                  <c:v>444208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62496"/>
        <c:axId val="224763056"/>
      </c:lineChart>
      <c:lineChart>
        <c:grouping val="standard"/>
        <c:varyColors val="0"/>
        <c:ser>
          <c:idx val="1"/>
          <c:order val="1"/>
          <c:tx>
            <c:strRef>
              <c:f>'Slika 32.'!$C$6:$C$7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32.'!$A$8:$A$43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32.'!$C$8:$C$43</c:f>
              <c:numCache>
                <c:formatCode>#,##0</c:formatCode>
                <c:ptCount val="36"/>
                <c:pt idx="0">
                  <c:v>12174993582</c:v>
                </c:pt>
                <c:pt idx="1">
                  <c:v>13711984315</c:v>
                </c:pt>
                <c:pt idx="2">
                  <c:v>14419405029</c:v>
                </c:pt>
                <c:pt idx="3">
                  <c:v>16265763741</c:v>
                </c:pt>
                <c:pt idx="4">
                  <c:v>16402289787</c:v>
                </c:pt>
                <c:pt idx="5">
                  <c:v>16403932575</c:v>
                </c:pt>
                <c:pt idx="6">
                  <c:v>15955297309</c:v>
                </c:pt>
                <c:pt idx="7">
                  <c:v>14637661092</c:v>
                </c:pt>
                <c:pt idx="8">
                  <c:v>15027238989</c:v>
                </c:pt>
                <c:pt idx="9">
                  <c:v>15091657622</c:v>
                </c:pt>
                <c:pt idx="10">
                  <c:v>16288407574</c:v>
                </c:pt>
                <c:pt idx="11">
                  <c:v>17485264485</c:v>
                </c:pt>
                <c:pt idx="12">
                  <c:v>13605350956</c:v>
                </c:pt>
                <c:pt idx="13">
                  <c:v>14358987295</c:v>
                </c:pt>
                <c:pt idx="14">
                  <c:v>15954807533</c:v>
                </c:pt>
                <c:pt idx="15">
                  <c:v>14409148197</c:v>
                </c:pt>
                <c:pt idx="16">
                  <c:v>17122813186</c:v>
                </c:pt>
                <c:pt idx="17">
                  <c:v>18171808321</c:v>
                </c:pt>
                <c:pt idx="18">
                  <c:v>17966162520</c:v>
                </c:pt>
                <c:pt idx="19">
                  <c:v>16256407296</c:v>
                </c:pt>
                <c:pt idx="20">
                  <c:v>16324948536</c:v>
                </c:pt>
                <c:pt idx="21">
                  <c:v>18705907486</c:v>
                </c:pt>
                <c:pt idx="22">
                  <c:v>17773851472</c:v>
                </c:pt>
                <c:pt idx="23">
                  <c:v>17421458038</c:v>
                </c:pt>
                <c:pt idx="24">
                  <c:v>15062237817</c:v>
                </c:pt>
                <c:pt idx="25">
                  <c:v>15114611301</c:v>
                </c:pt>
                <c:pt idx="26">
                  <c:v>16235912590</c:v>
                </c:pt>
                <c:pt idx="27">
                  <c:v>17946204870</c:v>
                </c:pt>
                <c:pt idx="28">
                  <c:v>18638427424</c:v>
                </c:pt>
                <c:pt idx="29">
                  <c:v>17920660165</c:v>
                </c:pt>
                <c:pt idx="30">
                  <c:v>19544136944</c:v>
                </c:pt>
                <c:pt idx="31">
                  <c:v>19061437609</c:v>
                </c:pt>
                <c:pt idx="32">
                  <c:v>18404557590</c:v>
                </c:pt>
                <c:pt idx="33">
                  <c:v>20427765460</c:v>
                </c:pt>
                <c:pt idx="34">
                  <c:v>18105744806</c:v>
                </c:pt>
                <c:pt idx="35">
                  <c:v>17412575166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764176"/>
        <c:axId val="224763616"/>
      </c:lineChart>
      <c:dateAx>
        <c:axId val="22476249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63056"/>
        <c:crosses val="autoZero"/>
        <c:auto val="1"/>
        <c:lblOffset val="100"/>
        <c:baseTimeUnit val="months"/>
      </c:dateAx>
      <c:valAx>
        <c:axId val="224763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624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7636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76417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2720822397200353"/>
                <c:y val="0.2222222222222222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476417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476361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4722222222222223"/>
                  <c:y val="5.55555555555554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9.7222222222222224E-2"/>
                  <c:y val="-5.555555555555556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0.05"/>
                  <c:y val="-0.1111111111111111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2222222222222223E-2"/>
                  <c:y val="-0.1018518518518518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34.'!$B$6:$B$9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34.'!$C$6:$C$9</c:f>
              <c:numCache>
                <c:formatCode>0.00%</c:formatCode>
                <c:ptCount val="4"/>
                <c:pt idx="0">
                  <c:v>0.95451741246754718</c:v>
                </c:pt>
                <c:pt idx="1">
                  <c:v>2.5973134128635351E-2</c:v>
                </c:pt>
                <c:pt idx="2">
                  <c:v>7.4652022609805954E-3</c:v>
                </c:pt>
                <c:pt idx="3">
                  <c:v>1.2E-2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111111111111111"/>
                  <c:y val="5.092592592592592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"/>
                  <c:y val="-1.388888888888888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2222222222222271E-2"/>
                  <c:y val="-7.4074074074074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7777777777777267E-3"/>
                  <c:y val="-9.722222222222222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33. i 34.'!$B$39:$B$42</c:f>
              <c:strCache>
                <c:ptCount val="4"/>
                <c:pt idx="0">
                  <c:v>Euro</c:v>
                </c:pt>
                <c:pt idx="1">
                  <c:v>Američki dolar</c:v>
                </c:pt>
                <c:pt idx="2">
                  <c:v>Švicarski franak</c:v>
                </c:pt>
                <c:pt idx="3">
                  <c:v>Ostalo</c:v>
                </c:pt>
              </c:strCache>
            </c:strRef>
          </c:cat>
          <c:val>
            <c:numRef>
              <c:f>'Slika 33. i 34.'!$C$39:$C$42</c:f>
              <c:numCache>
                <c:formatCode>0.00%</c:formatCode>
                <c:ptCount val="4"/>
                <c:pt idx="0">
                  <c:v>0.87700706883128432</c:v>
                </c:pt>
                <c:pt idx="1">
                  <c:v>0.10012043934826903</c:v>
                </c:pt>
                <c:pt idx="2">
                  <c:v>3.969163252268198E-3</c:v>
                </c:pt>
                <c:pt idx="3">
                  <c:v>1.89E-2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 Slika 35'!$C$5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 Slika 35'!$B$6:$B$17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35'!$C$6:$C$17</c:f>
              <c:numCache>
                <c:formatCode>#,##0</c:formatCode>
                <c:ptCount val="12"/>
                <c:pt idx="0">
                  <c:v>1885115</c:v>
                </c:pt>
                <c:pt idx="1">
                  <c:v>1839721</c:v>
                </c:pt>
                <c:pt idx="2">
                  <c:v>1981574</c:v>
                </c:pt>
                <c:pt idx="3">
                  <c:v>1888324</c:v>
                </c:pt>
                <c:pt idx="4">
                  <c:v>1994345</c:v>
                </c:pt>
                <c:pt idx="5">
                  <c:v>1955701</c:v>
                </c:pt>
                <c:pt idx="6">
                  <c:v>1997966</c:v>
                </c:pt>
                <c:pt idx="7">
                  <c:v>1865448</c:v>
                </c:pt>
                <c:pt idx="8">
                  <c:v>1899790</c:v>
                </c:pt>
                <c:pt idx="9">
                  <c:v>2026623</c:v>
                </c:pt>
                <c:pt idx="10">
                  <c:v>1912796</c:v>
                </c:pt>
                <c:pt idx="11">
                  <c:v>1890082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56336"/>
        <c:axId val="224656896"/>
      </c:lineChart>
      <c:lineChart>
        <c:grouping val="standard"/>
        <c:varyColors val="0"/>
        <c:ser>
          <c:idx val="1"/>
          <c:order val="1"/>
          <c:tx>
            <c:strRef>
              <c:f>' Slika 35'!$D$5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 Slika 35'!$B$6:$B$17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 Slika 35'!$D$6:$D$17</c:f>
              <c:numCache>
                <c:formatCode>#,##0</c:formatCode>
                <c:ptCount val="12"/>
                <c:pt idx="0">
                  <c:v>440781129</c:v>
                </c:pt>
                <c:pt idx="1">
                  <c:v>430998591</c:v>
                </c:pt>
                <c:pt idx="2">
                  <c:v>464149695</c:v>
                </c:pt>
                <c:pt idx="3">
                  <c:v>438726715</c:v>
                </c:pt>
                <c:pt idx="4">
                  <c:v>451256550</c:v>
                </c:pt>
                <c:pt idx="5">
                  <c:v>444675520</c:v>
                </c:pt>
                <c:pt idx="6">
                  <c:v>486429155</c:v>
                </c:pt>
                <c:pt idx="7">
                  <c:v>485307395</c:v>
                </c:pt>
                <c:pt idx="8">
                  <c:v>441788704</c:v>
                </c:pt>
                <c:pt idx="9">
                  <c:v>456181752</c:v>
                </c:pt>
                <c:pt idx="10">
                  <c:v>434067504</c:v>
                </c:pt>
                <c:pt idx="11">
                  <c:v>441421118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58016"/>
        <c:axId val="224657456"/>
      </c:lineChart>
      <c:catAx>
        <c:axId val="2246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656896"/>
        <c:crosses val="autoZero"/>
        <c:auto val="1"/>
        <c:lblAlgn val="ctr"/>
        <c:lblOffset val="100"/>
        <c:noMultiLvlLbl val="0"/>
      </c:catAx>
      <c:valAx>
        <c:axId val="2246568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6563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1299968730391447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4657456"/>
        <c:scaling>
          <c:orientation val="minMax"/>
          <c:min val="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658016"/>
        <c:crosses val="max"/>
        <c:crossBetween val="between"/>
        <c:majorUnit val="100000000"/>
        <c:dispUnits>
          <c:builtInUnit val="millions"/>
          <c:dispUnitsLbl>
            <c:layout>
              <c:manualLayout>
                <c:xMode val="edge"/>
                <c:yMode val="edge"/>
                <c:x val="0.95656694602237935"/>
                <c:y val="0.3337499999999999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en-US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4658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46574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36'!$C$6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36'!$B$7:$B$18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36'!$C$7:$C$18</c:f>
              <c:numCache>
                <c:formatCode>#,##0</c:formatCode>
                <c:ptCount val="12"/>
                <c:pt idx="0">
                  <c:v>9872</c:v>
                </c:pt>
                <c:pt idx="1">
                  <c:v>9739</c:v>
                </c:pt>
                <c:pt idx="2">
                  <c:v>11526</c:v>
                </c:pt>
                <c:pt idx="3">
                  <c:v>11270</c:v>
                </c:pt>
                <c:pt idx="4">
                  <c:v>12040</c:v>
                </c:pt>
                <c:pt idx="5">
                  <c:v>12658</c:v>
                </c:pt>
                <c:pt idx="6">
                  <c:v>13628</c:v>
                </c:pt>
                <c:pt idx="7">
                  <c:v>13842</c:v>
                </c:pt>
                <c:pt idx="8">
                  <c:v>11630</c:v>
                </c:pt>
                <c:pt idx="9">
                  <c:v>11805</c:v>
                </c:pt>
                <c:pt idx="10">
                  <c:v>10551</c:v>
                </c:pt>
                <c:pt idx="11">
                  <c:v>10130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4661376"/>
        <c:axId val="224661936"/>
      </c:lineChart>
      <c:lineChart>
        <c:grouping val="standard"/>
        <c:varyColors val="0"/>
        <c:ser>
          <c:idx val="1"/>
          <c:order val="1"/>
          <c:tx>
            <c:strRef>
              <c:f>'Slika 36'!$D$6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36'!$B$7:$B$18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36'!$D$7:$D$18</c:f>
              <c:numCache>
                <c:formatCode>#,##0</c:formatCode>
                <c:ptCount val="12"/>
                <c:pt idx="0">
                  <c:v>13941452</c:v>
                </c:pt>
                <c:pt idx="1">
                  <c:v>13754225</c:v>
                </c:pt>
                <c:pt idx="2">
                  <c:v>16072657</c:v>
                </c:pt>
                <c:pt idx="3">
                  <c:v>16852386</c:v>
                </c:pt>
                <c:pt idx="4">
                  <c:v>17926916</c:v>
                </c:pt>
                <c:pt idx="5">
                  <c:v>18803995</c:v>
                </c:pt>
                <c:pt idx="6">
                  <c:v>21166191</c:v>
                </c:pt>
                <c:pt idx="7">
                  <c:v>21477176</c:v>
                </c:pt>
                <c:pt idx="8">
                  <c:v>17342640</c:v>
                </c:pt>
                <c:pt idx="9">
                  <c:v>17255917</c:v>
                </c:pt>
                <c:pt idx="10">
                  <c:v>15887281</c:v>
                </c:pt>
                <c:pt idx="11">
                  <c:v>15207464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59824"/>
        <c:axId val="225759264"/>
      </c:lineChart>
      <c:catAx>
        <c:axId val="224661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661936"/>
        <c:crosses val="autoZero"/>
        <c:auto val="1"/>
        <c:lblAlgn val="ctr"/>
        <c:lblOffset val="100"/>
        <c:noMultiLvlLbl val="0"/>
      </c:catAx>
      <c:valAx>
        <c:axId val="224661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466137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445851295818387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75926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5982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2592592592592592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7598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59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37'!$C$7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37'!$B$8:$B$19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37'!$C$8:$C$19</c:f>
              <c:numCache>
                <c:formatCode>#,##0</c:formatCode>
                <c:ptCount val="12"/>
                <c:pt idx="0">
                  <c:v>894</c:v>
                </c:pt>
                <c:pt idx="1">
                  <c:v>948</c:v>
                </c:pt>
                <c:pt idx="2">
                  <c:v>1108</c:v>
                </c:pt>
                <c:pt idx="3">
                  <c:v>959</c:v>
                </c:pt>
                <c:pt idx="4">
                  <c:v>1124</c:v>
                </c:pt>
                <c:pt idx="5">
                  <c:v>1240</c:v>
                </c:pt>
                <c:pt idx="6">
                  <c:v>1423</c:v>
                </c:pt>
                <c:pt idx="7">
                  <c:v>1423</c:v>
                </c:pt>
                <c:pt idx="8">
                  <c:v>1108</c:v>
                </c:pt>
                <c:pt idx="9">
                  <c:v>1103</c:v>
                </c:pt>
                <c:pt idx="10">
                  <c:v>898</c:v>
                </c:pt>
                <c:pt idx="11">
                  <c:v>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63184"/>
        <c:axId val="225763744"/>
      </c:lineChart>
      <c:lineChart>
        <c:grouping val="standard"/>
        <c:varyColors val="0"/>
        <c:ser>
          <c:idx val="1"/>
          <c:order val="1"/>
          <c:tx>
            <c:strRef>
              <c:f>'Slika 37'!$D$7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37'!$B$8:$B$19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37'!$D$8:$D$19</c:f>
              <c:numCache>
                <c:formatCode>#,##0</c:formatCode>
                <c:ptCount val="12"/>
                <c:pt idx="0">
                  <c:v>1721279</c:v>
                </c:pt>
                <c:pt idx="1">
                  <c:v>1877892</c:v>
                </c:pt>
                <c:pt idx="2">
                  <c:v>2295622</c:v>
                </c:pt>
                <c:pt idx="3">
                  <c:v>1973504</c:v>
                </c:pt>
                <c:pt idx="4">
                  <c:v>2254636</c:v>
                </c:pt>
                <c:pt idx="5">
                  <c:v>2511285</c:v>
                </c:pt>
                <c:pt idx="6">
                  <c:v>3104505</c:v>
                </c:pt>
                <c:pt idx="7">
                  <c:v>3268218</c:v>
                </c:pt>
                <c:pt idx="8">
                  <c:v>2297862</c:v>
                </c:pt>
                <c:pt idx="9">
                  <c:v>2408787</c:v>
                </c:pt>
                <c:pt idx="10">
                  <c:v>1802751</c:v>
                </c:pt>
                <c:pt idx="11">
                  <c:v>1977227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64864"/>
        <c:axId val="225764304"/>
      </c:lineChart>
      <c:catAx>
        <c:axId val="225763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3744"/>
        <c:crosses val="autoZero"/>
        <c:auto val="1"/>
        <c:lblAlgn val="ctr"/>
        <c:lblOffset val="100"/>
        <c:noMultiLvlLbl val="0"/>
      </c:catAx>
      <c:valAx>
        <c:axId val="225763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3184"/>
        <c:crosses val="autoZero"/>
        <c:crossBetween val="between"/>
      </c:valAx>
      <c:valAx>
        <c:axId val="22576430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486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276377952755907"/>
                <c:y val="0.2731481481481481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7648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6430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38'!$C$7</c:f>
              <c:strCache>
                <c:ptCount val="1"/>
                <c:pt idx="0">
                  <c:v>  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38'!$B$8:$B$19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38'!$C$8:$C$19</c:f>
              <c:numCache>
                <c:formatCode>#,##0</c:formatCode>
                <c:ptCount val="12"/>
                <c:pt idx="0">
                  <c:v>572</c:v>
                </c:pt>
                <c:pt idx="1">
                  <c:v>525</c:v>
                </c:pt>
                <c:pt idx="2">
                  <c:v>671</c:v>
                </c:pt>
                <c:pt idx="3">
                  <c:v>575</c:v>
                </c:pt>
                <c:pt idx="4">
                  <c:v>558</c:v>
                </c:pt>
                <c:pt idx="5">
                  <c:v>579</c:v>
                </c:pt>
                <c:pt idx="6">
                  <c:v>551</c:v>
                </c:pt>
                <c:pt idx="7">
                  <c:v>540</c:v>
                </c:pt>
                <c:pt idx="8">
                  <c:v>558</c:v>
                </c:pt>
                <c:pt idx="9">
                  <c:v>646</c:v>
                </c:pt>
                <c:pt idx="10">
                  <c:v>609</c:v>
                </c:pt>
                <c:pt idx="11">
                  <c:v>741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68224"/>
        <c:axId val="225768784"/>
      </c:lineChart>
      <c:lineChart>
        <c:grouping val="standard"/>
        <c:varyColors val="0"/>
        <c:ser>
          <c:idx val="1"/>
          <c:order val="1"/>
          <c:tx>
            <c:strRef>
              <c:f>'Slika 38'!$D$7</c:f>
              <c:strCache>
                <c:ptCount val="1"/>
                <c:pt idx="0">
                  <c:v>   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38'!$B$8:$B$19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38'!$D$8:$D$19</c:f>
              <c:numCache>
                <c:formatCode>#,##0</c:formatCode>
                <c:ptCount val="12"/>
                <c:pt idx="0">
                  <c:v>1045941</c:v>
                </c:pt>
                <c:pt idx="1">
                  <c:v>1048301</c:v>
                </c:pt>
                <c:pt idx="2">
                  <c:v>1389335</c:v>
                </c:pt>
                <c:pt idx="3">
                  <c:v>1131790</c:v>
                </c:pt>
                <c:pt idx="4">
                  <c:v>1209200</c:v>
                </c:pt>
                <c:pt idx="5">
                  <c:v>1182469</c:v>
                </c:pt>
                <c:pt idx="6">
                  <c:v>1102211</c:v>
                </c:pt>
                <c:pt idx="7">
                  <c:v>1019647</c:v>
                </c:pt>
                <c:pt idx="8">
                  <c:v>1215861</c:v>
                </c:pt>
                <c:pt idx="9">
                  <c:v>1352985</c:v>
                </c:pt>
                <c:pt idx="10">
                  <c:v>1277872</c:v>
                </c:pt>
                <c:pt idx="11">
                  <c:v>1354621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69904"/>
        <c:axId val="225769344"/>
      </c:lineChart>
      <c:catAx>
        <c:axId val="22576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8784"/>
        <c:crosses val="autoZero"/>
        <c:auto val="1"/>
        <c:lblAlgn val="ctr"/>
        <c:lblOffset val="100"/>
        <c:noMultiLvlLbl val="0"/>
      </c:catAx>
      <c:valAx>
        <c:axId val="22576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8224"/>
        <c:crosses val="autoZero"/>
        <c:crossBetween val="between"/>
      </c:valAx>
      <c:valAx>
        <c:axId val="22576934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6990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383193350831146"/>
                <c:y val="0.2916666666666666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769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6934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39'!$C$7</c:f>
              <c:strCache>
                <c:ptCount val="1"/>
                <c:pt idx="0">
                  <c:v>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39'!$B$8:$B$19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39'!$C$8:$C$19</c:f>
              <c:numCache>
                <c:formatCode>#,##0</c:formatCode>
                <c:ptCount val="12"/>
                <c:pt idx="0">
                  <c:v>16695</c:v>
                </c:pt>
                <c:pt idx="1">
                  <c:v>17349</c:v>
                </c:pt>
                <c:pt idx="2">
                  <c:v>20896</c:v>
                </c:pt>
                <c:pt idx="3">
                  <c:v>18004</c:v>
                </c:pt>
                <c:pt idx="4">
                  <c:v>18781</c:v>
                </c:pt>
                <c:pt idx="5">
                  <c:v>18819</c:v>
                </c:pt>
                <c:pt idx="6">
                  <c:v>17591</c:v>
                </c:pt>
                <c:pt idx="7">
                  <c:v>17392</c:v>
                </c:pt>
                <c:pt idx="8">
                  <c:v>16247</c:v>
                </c:pt>
                <c:pt idx="9">
                  <c:v>18838</c:v>
                </c:pt>
                <c:pt idx="10">
                  <c:v>17677</c:v>
                </c:pt>
                <c:pt idx="11">
                  <c:v>20340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73264"/>
        <c:axId val="225773824"/>
      </c:lineChart>
      <c:lineChart>
        <c:grouping val="standard"/>
        <c:varyColors val="0"/>
        <c:ser>
          <c:idx val="1"/>
          <c:order val="1"/>
          <c:tx>
            <c:strRef>
              <c:f>'Slika 39'!$D$7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39'!$B$8:$B$19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39'!$D$8:$D$19</c:f>
              <c:numCache>
                <c:formatCode>#,##0</c:formatCode>
                <c:ptCount val="12"/>
                <c:pt idx="0">
                  <c:v>36874035</c:v>
                </c:pt>
                <c:pt idx="1">
                  <c:v>32652372</c:v>
                </c:pt>
                <c:pt idx="2">
                  <c:v>40065452</c:v>
                </c:pt>
                <c:pt idx="3">
                  <c:v>35475518</c:v>
                </c:pt>
                <c:pt idx="4">
                  <c:v>36100829</c:v>
                </c:pt>
                <c:pt idx="5">
                  <c:v>36007000</c:v>
                </c:pt>
                <c:pt idx="6">
                  <c:v>35854379</c:v>
                </c:pt>
                <c:pt idx="7">
                  <c:v>36450712</c:v>
                </c:pt>
                <c:pt idx="8">
                  <c:v>34200884</c:v>
                </c:pt>
                <c:pt idx="9">
                  <c:v>37711746</c:v>
                </c:pt>
                <c:pt idx="10">
                  <c:v>35917036</c:v>
                </c:pt>
                <c:pt idx="11">
                  <c:v>38219762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774944"/>
        <c:axId val="225774384"/>
      </c:lineChart>
      <c:catAx>
        <c:axId val="2257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73824"/>
        <c:crosses val="autoZero"/>
        <c:auto val="1"/>
        <c:lblAlgn val="ctr"/>
        <c:lblOffset val="100"/>
        <c:noMultiLvlLbl val="0"/>
      </c:catAx>
      <c:valAx>
        <c:axId val="225773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732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666669829828234E-2"/>
                <c:y val="0.388888888888888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7743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774944"/>
        <c:crosses val="max"/>
        <c:crossBetween val="between"/>
        <c:minorUnit val="10000000"/>
        <c:dispUnits>
          <c:builtInUnit val="millions"/>
          <c:dispUnitsLbl>
            <c:layout>
              <c:manualLayout>
                <c:xMode val="edge"/>
                <c:yMode val="edge"/>
                <c:x val="0.94109708143517301"/>
                <c:y val="0.3009259259259259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5774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7743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40'!$D$6</c:f>
              <c:strCache>
                <c:ptCount val="1"/>
                <c:pt idx="0">
                  <c:v>Broj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9.9999999999999895E-2"/>
                  <c:y val="9.259259259259258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0833333333333331"/>
                  <c:y val="6.481481481481472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444444444444442E-2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6111111111111138E-2"/>
                  <c:y val="-1.3888888888888973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0277777777777775"/>
                  <c:y val="-4.629629629629625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9.7222222222222224E-2"/>
                  <c:y val="-6.481481481481481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40'!$D$7:$D$12</c:f>
              <c:numCache>
                <c:formatCode>0.00%</c:formatCode>
                <c:ptCount val="6"/>
                <c:pt idx="0">
                  <c:v>0.58967282971730295</c:v>
                </c:pt>
                <c:pt idx="1">
                  <c:v>9.6241927053341253E-2</c:v>
                </c:pt>
                <c:pt idx="2">
                  <c:v>7.0111714521115906E-2</c:v>
                </c:pt>
                <c:pt idx="3">
                  <c:v>4.0482117703340807E-2</c:v>
                </c:pt>
                <c:pt idx="4">
                  <c:v>2.87259583440382E-2</c:v>
                </c:pt>
                <c:pt idx="5">
                  <c:v>0.17476545266086094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explosion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1.8171916010498688E-2"/>
                  <c:y val="-8.3963983668708074E-3"/>
                </c:manualLayout>
              </c:layout>
              <c:tx>
                <c:rich>
                  <a:bodyPr/>
                  <a:lstStyle/>
                  <a:p>
                    <a:fld id="{17C0B8C9-9541-40E2-914B-AAAB9118DA62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4B28C4F9-F534-4222-ADC8-C1C51E24161F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2.9260826771653543E-2"/>
                  <c:y val="-1.7413969087197434E-3"/>
                </c:manualLayout>
              </c:layout>
              <c:tx>
                <c:rich>
                  <a:bodyPr/>
                  <a:lstStyle/>
                  <a:p>
                    <a:fld id="{8AB169AC-0031-4573-A1E6-31AA375A777A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533E1B34-6D0C-4CF2-B35C-A3056CD32819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5B24EB4-9379-45F9-919C-B1C335A097F5}" type="CATEGORYNAME">
                      <a:rPr lang="en-US"/>
                      <a:pPr/>
                      <a:t>[CATEGORY NAME]</a:t>
                    </a:fld>
                    <a:endParaRPr lang="en-US" baseline="0"/>
                  </a:p>
                  <a:p>
                    <a:fld id="{2437AD36-3554-43D8-B39E-02995C1FDF13}" type="VALUE">
                      <a:rPr lang="en-US" baseline="0"/>
                      <a:pPr/>
                      <a:t>[VALUE]</a:t>
                    </a:fld>
                    <a:endParaRPr lang="hr-HR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6C9767C-5101-4DA2-9CAD-57EB5E43ED9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  <a:fld id="{97E9D7A2-AF32-463F-ABAA-841EF490D5C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1, 2, 3 i 4.'!$K$11:$K$14</c:f>
              <c:strCache>
                <c:ptCount val="4"/>
                <c:pt idx="0">
                  <c:v>Poslani kreditni transferi  </c:v>
                </c:pt>
                <c:pt idx="1">
                  <c:v>Primljeni kreditni transferi </c:v>
                </c:pt>
                <c:pt idx="2">
                  <c:v>Poslane novčane pošiljke </c:v>
                </c:pt>
                <c:pt idx="3">
                  <c:v>Primljene novčane pošiljke </c:v>
                </c:pt>
              </c:strCache>
            </c:strRef>
          </c:cat>
          <c:val>
            <c:numRef>
              <c:f>'Slika 1, 2, 3 i 4.'!$O$11:$O$14</c:f>
              <c:numCache>
                <c:formatCode>0.00%</c:formatCode>
                <c:ptCount val="4"/>
                <c:pt idx="0">
                  <c:v>0.49943357182374143</c:v>
                </c:pt>
                <c:pt idx="1">
                  <c:v>0.49960187290840979</c:v>
                </c:pt>
                <c:pt idx="2">
                  <c:v>5.555435207230303E-5</c:v>
                </c:pt>
                <c:pt idx="3">
                  <c:v>9.0900091577649921E-4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plotArea>
      <c:layout/>
      <c:doughnutChart>
        <c:varyColors val="1"/>
        <c:ser>
          <c:idx val="0"/>
          <c:order val="0"/>
          <c:tx>
            <c:strRef>
              <c:f>'Slika 40'!$F$6</c:f>
              <c:strCache>
                <c:ptCount val="1"/>
                <c:pt idx="0">
                  <c:v>Vrijednost transakcija – udio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0.10555555555555556"/>
                  <c:y val="9.25925925925925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1111111111111111"/>
                  <c:y val="6.0185185185185272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0277777777777777"/>
                  <c:y val="1.851851851851851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00000000000002"/>
                  <c:y val="0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1111111111111"/>
                  <c:y val="-4.629629629629629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0.1361111111111111"/>
                  <c:y val="-6.0185185185185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'Slika 40'!$B$7:$B$12</c:f>
              <c:strCache>
                <c:ptCount val="6"/>
                <c:pt idx="0">
                  <c:v>EUR</c:v>
                </c:pt>
                <c:pt idx="1">
                  <c:v>USD</c:v>
                </c:pt>
                <c:pt idx="2">
                  <c:v>CAD</c:v>
                </c:pt>
                <c:pt idx="3">
                  <c:v>AUD</c:v>
                </c:pt>
                <c:pt idx="4">
                  <c:v>CHF</c:v>
                </c:pt>
                <c:pt idx="5">
                  <c:v>Ukupno – ostale </c:v>
                </c:pt>
              </c:strCache>
            </c:strRef>
          </c:cat>
          <c:val>
            <c:numRef>
              <c:f>'Slika 40'!$F$7:$F$12</c:f>
              <c:numCache>
                <c:formatCode>0.00%</c:formatCode>
                <c:ptCount val="6"/>
                <c:pt idx="0">
                  <c:v>0.56540212676585899</c:v>
                </c:pt>
                <c:pt idx="1">
                  <c:v>0.12573962184027057</c:v>
                </c:pt>
                <c:pt idx="2">
                  <c:v>6.8354123218052676E-2</c:v>
                </c:pt>
                <c:pt idx="3">
                  <c:v>4.5372880241988552E-2</c:v>
                </c:pt>
                <c:pt idx="4">
                  <c:v>3.7373548592204334E-2</c:v>
                </c:pt>
                <c:pt idx="5">
                  <c:v>0.1577576993416249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1"/>
          <c:tx>
            <c:strRef>
              <c:f>'Slika 41'!$D$5</c:f>
              <c:strCache>
                <c:ptCount val="1"/>
                <c:pt idx="0">
                  <c:v>Poslovni subjekt  – lijevo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41'!$B$6:$B$18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41'!$D$6:$D$18</c:f>
              <c:numCache>
                <c:formatCode>#,##0</c:formatCode>
                <c:ptCount val="13"/>
                <c:pt idx="1">
                  <c:v>18456</c:v>
                </c:pt>
                <c:pt idx="2">
                  <c:v>16023</c:v>
                </c:pt>
                <c:pt idx="3">
                  <c:v>16846</c:v>
                </c:pt>
                <c:pt idx="4">
                  <c:v>18752</c:v>
                </c:pt>
                <c:pt idx="5">
                  <c:v>16871</c:v>
                </c:pt>
                <c:pt idx="6">
                  <c:v>16739</c:v>
                </c:pt>
                <c:pt idx="7">
                  <c:v>18661</c:v>
                </c:pt>
                <c:pt idx="8">
                  <c:v>16510</c:v>
                </c:pt>
                <c:pt idx="9">
                  <c:v>16366</c:v>
                </c:pt>
                <c:pt idx="10">
                  <c:v>19247</c:v>
                </c:pt>
                <c:pt idx="11">
                  <c:v>17220</c:v>
                </c:pt>
                <c:pt idx="12">
                  <c:v>11758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814576"/>
        <c:axId val="225815136"/>
      </c:lineChart>
      <c:lineChart>
        <c:grouping val="standard"/>
        <c:varyColors val="0"/>
        <c:ser>
          <c:idx val="0"/>
          <c:order val="0"/>
          <c:tx>
            <c:strRef>
              <c:f>'Slika 41'!$C$5</c:f>
              <c:strCache>
                <c:ptCount val="1"/>
                <c:pt idx="0">
                  <c:v>Potrošač – desno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41'!$B$6:$B$18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41'!$C$6:$C$18</c:f>
              <c:numCache>
                <c:formatCode>#,##0</c:formatCode>
                <c:ptCount val="13"/>
                <c:pt idx="1">
                  <c:v>1791574</c:v>
                </c:pt>
                <c:pt idx="2">
                  <c:v>1778686</c:v>
                </c:pt>
                <c:pt idx="3">
                  <c:v>1848831</c:v>
                </c:pt>
                <c:pt idx="4">
                  <c:v>1751360</c:v>
                </c:pt>
                <c:pt idx="5">
                  <c:v>1751207</c:v>
                </c:pt>
                <c:pt idx="6">
                  <c:v>1773538</c:v>
                </c:pt>
                <c:pt idx="7">
                  <c:v>1762547</c:v>
                </c:pt>
                <c:pt idx="8">
                  <c:v>1762051</c:v>
                </c:pt>
                <c:pt idx="9">
                  <c:v>1770813</c:v>
                </c:pt>
                <c:pt idx="10">
                  <c:v>1771508</c:v>
                </c:pt>
                <c:pt idx="11">
                  <c:v>1768756</c:v>
                </c:pt>
                <c:pt idx="12">
                  <c:v>1773601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02816"/>
        <c:axId val="225815696"/>
      </c:lineChart>
      <c:catAx>
        <c:axId val="22581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815136"/>
        <c:crosses val="autoZero"/>
        <c:auto val="1"/>
        <c:lblAlgn val="ctr"/>
        <c:lblOffset val="100"/>
        <c:noMultiLvlLbl val="0"/>
      </c:catAx>
      <c:valAx>
        <c:axId val="2258151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5814576"/>
        <c:crosses val="autoZero"/>
        <c:crossBetween val="between"/>
        <c:majorUnit val="5000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5815696"/>
        <c:scaling>
          <c:orientation val="minMax"/>
          <c:max val="25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02816"/>
        <c:crosses val="max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0.94943044619422567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028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58156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42'!$C$5</c:f>
              <c:strCache>
                <c:ptCount val="1"/>
                <c:pt idx="0">
                  <c:v>Ukupan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42'!$B$6:$B$18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42'!$C$6:$C$18</c:f>
              <c:numCache>
                <c:formatCode>#,##0</c:formatCode>
                <c:ptCount val="13"/>
                <c:pt idx="1">
                  <c:v>2376096</c:v>
                </c:pt>
                <c:pt idx="2">
                  <c:v>2296641</c:v>
                </c:pt>
                <c:pt idx="3">
                  <c:v>2317956</c:v>
                </c:pt>
                <c:pt idx="4">
                  <c:v>2307866</c:v>
                </c:pt>
                <c:pt idx="5">
                  <c:v>2312374</c:v>
                </c:pt>
                <c:pt idx="6">
                  <c:v>2040415</c:v>
                </c:pt>
                <c:pt idx="7">
                  <c:v>2337599</c:v>
                </c:pt>
                <c:pt idx="8">
                  <c:v>2277159</c:v>
                </c:pt>
                <c:pt idx="9">
                  <c:v>2253664</c:v>
                </c:pt>
                <c:pt idx="10">
                  <c:v>2338559</c:v>
                </c:pt>
                <c:pt idx="11">
                  <c:v>2309151</c:v>
                </c:pt>
                <c:pt idx="12">
                  <c:v>2318853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06176"/>
        <c:axId val="226406736"/>
      </c:lineChart>
      <c:lineChart>
        <c:grouping val="standard"/>
        <c:varyColors val="0"/>
        <c:ser>
          <c:idx val="1"/>
          <c:order val="1"/>
          <c:tx>
            <c:strRef>
              <c:f>'Slika 42'!$D$5</c:f>
              <c:strCache>
                <c:ptCount val="1"/>
                <c:pt idx="0">
                  <c:v>Ukupna 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42'!$B$6:$B$18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42'!$D$6:$D$18</c:f>
              <c:numCache>
                <c:formatCode>#,##0</c:formatCode>
                <c:ptCount val="13"/>
                <c:pt idx="1">
                  <c:v>1615437970</c:v>
                </c:pt>
                <c:pt idx="2">
                  <c:v>1539281338</c:v>
                </c:pt>
                <c:pt idx="3">
                  <c:v>1476895402</c:v>
                </c:pt>
                <c:pt idx="4">
                  <c:v>1554494098</c:v>
                </c:pt>
                <c:pt idx="5">
                  <c:v>1504639264</c:v>
                </c:pt>
                <c:pt idx="6">
                  <c:v>1520753114</c:v>
                </c:pt>
                <c:pt idx="7">
                  <c:v>1668736098</c:v>
                </c:pt>
                <c:pt idx="8">
                  <c:v>1819007220</c:v>
                </c:pt>
                <c:pt idx="9">
                  <c:v>1851119537</c:v>
                </c:pt>
                <c:pt idx="10">
                  <c:v>1923831277</c:v>
                </c:pt>
                <c:pt idx="11">
                  <c:v>2007536255</c:v>
                </c:pt>
                <c:pt idx="12">
                  <c:v>1847627385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07856"/>
        <c:axId val="226407296"/>
      </c:lineChart>
      <c:catAx>
        <c:axId val="226406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06736"/>
        <c:crosses val="autoZero"/>
        <c:auto val="1"/>
        <c:lblAlgn val="ctr"/>
        <c:lblOffset val="100"/>
        <c:noMultiLvlLbl val="0"/>
      </c:catAx>
      <c:valAx>
        <c:axId val="22640673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0617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4072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0785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4387489063867014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07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072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 i 44.'!$C$48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44.'!$C$49:$C$61</c:f>
              <c:numCache>
                <c:formatCode>#,##0</c:formatCode>
                <c:ptCount val="13"/>
                <c:pt idx="1">
                  <c:v>14693</c:v>
                </c:pt>
                <c:pt idx="2">
                  <c:v>12156</c:v>
                </c:pt>
                <c:pt idx="3">
                  <c:v>13022</c:v>
                </c:pt>
                <c:pt idx="4">
                  <c:v>15004</c:v>
                </c:pt>
                <c:pt idx="5">
                  <c:v>13283</c:v>
                </c:pt>
                <c:pt idx="6">
                  <c:v>14008</c:v>
                </c:pt>
                <c:pt idx="7">
                  <c:v>15208</c:v>
                </c:pt>
                <c:pt idx="8">
                  <c:v>12857</c:v>
                </c:pt>
                <c:pt idx="9">
                  <c:v>12426</c:v>
                </c:pt>
                <c:pt idx="10">
                  <c:v>15593</c:v>
                </c:pt>
                <c:pt idx="11">
                  <c:v>13289</c:v>
                </c:pt>
                <c:pt idx="12">
                  <c:v>10696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11216"/>
        <c:axId val="226411776"/>
      </c:lineChart>
      <c:lineChart>
        <c:grouping val="standard"/>
        <c:varyColors val="0"/>
        <c:ser>
          <c:idx val="1"/>
          <c:order val="1"/>
          <c:tx>
            <c:strRef>
              <c:f>'Slika 43 i 44.'!$D$48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44.'!$B$49:$B$61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44.'!$D$49:$D$61</c:f>
              <c:numCache>
                <c:formatCode>#,##0</c:formatCode>
                <c:ptCount val="13"/>
                <c:pt idx="1">
                  <c:v>65844541</c:v>
                </c:pt>
                <c:pt idx="2">
                  <c:v>61226152</c:v>
                </c:pt>
                <c:pt idx="3">
                  <c:v>60145121</c:v>
                </c:pt>
                <c:pt idx="4">
                  <c:v>67688547</c:v>
                </c:pt>
                <c:pt idx="5">
                  <c:v>70835180</c:v>
                </c:pt>
                <c:pt idx="6">
                  <c:v>77595617</c:v>
                </c:pt>
                <c:pt idx="7">
                  <c:v>72395147</c:v>
                </c:pt>
                <c:pt idx="8">
                  <c:v>72261115</c:v>
                </c:pt>
                <c:pt idx="9">
                  <c:v>66120045</c:v>
                </c:pt>
                <c:pt idx="10">
                  <c:v>73947109</c:v>
                </c:pt>
                <c:pt idx="11">
                  <c:v>76143252</c:v>
                </c:pt>
                <c:pt idx="12">
                  <c:v>60478245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12896"/>
        <c:axId val="226412336"/>
      </c:lineChart>
      <c:catAx>
        <c:axId val="226411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1776"/>
        <c:crosses val="autoZero"/>
        <c:auto val="1"/>
        <c:lblAlgn val="ctr"/>
        <c:lblOffset val="100"/>
        <c:noMultiLvlLbl val="0"/>
      </c:catAx>
      <c:valAx>
        <c:axId val="22641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121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846759259259259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412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2896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6152777777777784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12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1233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43 i 44.'!$C$7</c:f>
              <c:strCache>
                <c:ptCount val="1"/>
                <c:pt idx="0">
                  <c:v> Broj transakcija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44.'!$C$8:$C$20</c:f>
              <c:numCache>
                <c:formatCode>#,##0</c:formatCode>
                <c:ptCount val="13"/>
                <c:pt idx="1">
                  <c:v>2361403</c:v>
                </c:pt>
                <c:pt idx="2">
                  <c:v>2284485</c:v>
                </c:pt>
                <c:pt idx="3">
                  <c:v>2304934</c:v>
                </c:pt>
                <c:pt idx="4">
                  <c:v>2292862</c:v>
                </c:pt>
                <c:pt idx="5">
                  <c:v>2299091</c:v>
                </c:pt>
                <c:pt idx="6">
                  <c:v>2026407</c:v>
                </c:pt>
                <c:pt idx="7">
                  <c:v>2322391</c:v>
                </c:pt>
                <c:pt idx="8">
                  <c:v>2264302</c:v>
                </c:pt>
                <c:pt idx="9">
                  <c:v>2241238</c:v>
                </c:pt>
                <c:pt idx="10">
                  <c:v>2322966</c:v>
                </c:pt>
                <c:pt idx="11">
                  <c:v>2295862</c:v>
                </c:pt>
                <c:pt idx="12">
                  <c:v>2308157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16256"/>
        <c:axId val="226416816"/>
      </c:lineChart>
      <c:lineChart>
        <c:grouping val="standard"/>
        <c:varyColors val="0"/>
        <c:ser>
          <c:idx val="1"/>
          <c:order val="1"/>
          <c:tx>
            <c:strRef>
              <c:f>'Slika 43 i 44.'!$D$7</c:f>
              <c:strCache>
                <c:ptCount val="1"/>
                <c:pt idx="0">
                  <c:v>Vrijednost transakcija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43 i 44.'!$B$8:$B$20</c:f>
              <c:strCache>
                <c:ptCount val="13"/>
                <c:pt idx="1">
                  <c:v>siječanj</c:v>
                </c:pt>
                <c:pt idx="2">
                  <c:v>veljača</c:v>
                </c:pt>
                <c:pt idx="3">
                  <c:v>ožujak</c:v>
                </c:pt>
                <c:pt idx="4">
                  <c:v>travanj</c:v>
                </c:pt>
                <c:pt idx="5">
                  <c:v>svibanj</c:v>
                </c:pt>
                <c:pt idx="6">
                  <c:v>lipanj</c:v>
                </c:pt>
                <c:pt idx="7">
                  <c:v>srpanj</c:v>
                </c:pt>
                <c:pt idx="8">
                  <c:v>kolovoz</c:v>
                </c:pt>
                <c:pt idx="9">
                  <c:v>rujan</c:v>
                </c:pt>
                <c:pt idx="10">
                  <c:v>listopad</c:v>
                </c:pt>
                <c:pt idx="11">
                  <c:v>studeni</c:v>
                </c:pt>
                <c:pt idx="12">
                  <c:v>prosinac</c:v>
                </c:pt>
              </c:strCache>
            </c:strRef>
          </c:cat>
          <c:val>
            <c:numRef>
              <c:f>'Slika 43 i 44.'!$D$8:$D$20</c:f>
              <c:numCache>
                <c:formatCode>#,##0</c:formatCode>
                <c:ptCount val="13"/>
                <c:pt idx="1">
                  <c:v>1549593429</c:v>
                </c:pt>
                <c:pt idx="2">
                  <c:v>1478055100</c:v>
                </c:pt>
                <c:pt idx="3">
                  <c:v>1416750281</c:v>
                </c:pt>
                <c:pt idx="4">
                  <c:v>1486805551</c:v>
                </c:pt>
                <c:pt idx="5">
                  <c:v>1433804084</c:v>
                </c:pt>
                <c:pt idx="6">
                  <c:v>1443157497</c:v>
                </c:pt>
                <c:pt idx="7">
                  <c:v>1596340951</c:v>
                </c:pt>
                <c:pt idx="8">
                  <c:v>1746746105</c:v>
                </c:pt>
                <c:pt idx="9">
                  <c:v>1784999492</c:v>
                </c:pt>
                <c:pt idx="10">
                  <c:v>1849884168</c:v>
                </c:pt>
                <c:pt idx="11">
                  <c:v>1931393003</c:v>
                </c:pt>
                <c:pt idx="12">
                  <c:v>1787149140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417936"/>
        <c:axId val="226417376"/>
      </c:lineChart>
      <c:catAx>
        <c:axId val="226416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6816"/>
        <c:crosses val="autoZero"/>
        <c:auto val="1"/>
        <c:lblAlgn val="ctr"/>
        <c:lblOffset val="100"/>
        <c:noMultiLvlLbl val="0"/>
      </c:catAx>
      <c:valAx>
        <c:axId val="226416816"/>
        <c:scaling>
          <c:orientation val="minMax"/>
          <c:max val="28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6256"/>
        <c:crosses val="autoZero"/>
        <c:crossBetween val="between"/>
        <c:majorUnit val="500000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421712962962963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417376"/>
        <c:scaling>
          <c:orientation val="minMax"/>
          <c:max val="250000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417936"/>
        <c:crosses val="max"/>
        <c:crossBetween val="between"/>
        <c:majorUnit val="500000000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4300925925925929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4179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4173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45'!$C$6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45'!$B$7:$B$18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45'!$C$7:$C$18</c:f>
              <c:numCache>
                <c:formatCode>#,##0</c:formatCode>
                <c:ptCount val="12"/>
                <c:pt idx="0">
                  <c:v>8080261</c:v>
                </c:pt>
                <c:pt idx="1">
                  <c:v>8069301</c:v>
                </c:pt>
                <c:pt idx="2">
                  <c:v>8078025</c:v>
                </c:pt>
                <c:pt idx="3">
                  <c:v>8086403</c:v>
                </c:pt>
                <c:pt idx="4">
                  <c:v>8102765</c:v>
                </c:pt>
                <c:pt idx="5">
                  <c:v>8126488</c:v>
                </c:pt>
                <c:pt idx="6">
                  <c:v>8138999</c:v>
                </c:pt>
                <c:pt idx="7">
                  <c:v>8127109</c:v>
                </c:pt>
                <c:pt idx="8">
                  <c:v>8140169</c:v>
                </c:pt>
                <c:pt idx="9">
                  <c:v>8137396</c:v>
                </c:pt>
                <c:pt idx="10">
                  <c:v>8684649</c:v>
                </c:pt>
                <c:pt idx="11">
                  <c:v>8339295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74064"/>
        <c:axId val="226574624"/>
      </c:lineChart>
      <c:lineChart>
        <c:grouping val="standard"/>
        <c:varyColors val="0"/>
        <c:ser>
          <c:idx val="1"/>
          <c:order val="1"/>
          <c:tx>
            <c:strRef>
              <c:f>'Slika 45'!$D$6</c:f>
              <c:strCache>
                <c:ptCount val="1"/>
                <c:pt idx="0">
                  <c:v>Poslovni subjekt 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45'!$B$7:$B$18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45'!$D$7:$D$18</c:f>
              <c:numCache>
                <c:formatCode>#,##0</c:formatCode>
                <c:ptCount val="12"/>
                <c:pt idx="0">
                  <c:v>410517</c:v>
                </c:pt>
                <c:pt idx="1">
                  <c:v>411191</c:v>
                </c:pt>
                <c:pt idx="2">
                  <c:v>412605</c:v>
                </c:pt>
                <c:pt idx="3">
                  <c:v>413521</c:v>
                </c:pt>
                <c:pt idx="4">
                  <c:v>415524</c:v>
                </c:pt>
                <c:pt idx="5">
                  <c:v>416896</c:v>
                </c:pt>
                <c:pt idx="6">
                  <c:v>417249</c:v>
                </c:pt>
                <c:pt idx="7">
                  <c:v>417277</c:v>
                </c:pt>
                <c:pt idx="8">
                  <c:v>414071</c:v>
                </c:pt>
                <c:pt idx="9">
                  <c:v>414161</c:v>
                </c:pt>
                <c:pt idx="10">
                  <c:v>428746</c:v>
                </c:pt>
                <c:pt idx="11">
                  <c:v>412184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75744"/>
        <c:axId val="226575184"/>
      </c:lineChart>
      <c:catAx>
        <c:axId val="22657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74624"/>
        <c:crosses val="autoZero"/>
        <c:auto val="1"/>
        <c:lblAlgn val="ctr"/>
        <c:lblOffset val="100"/>
        <c:noMultiLvlLbl val="0"/>
      </c:catAx>
      <c:valAx>
        <c:axId val="226574624"/>
        <c:scaling>
          <c:orientation val="minMax"/>
          <c:max val="95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74064"/>
        <c:crosses val="autoZero"/>
        <c:crossBetween val="between"/>
        <c:majorUnit val="1000000"/>
        <c:dispUnits>
          <c:builtInUnit val="thousands"/>
          <c:dispUnitsLbl>
            <c:layout>
              <c:manualLayout>
                <c:xMode val="edge"/>
                <c:yMode val="edge"/>
                <c:x val="1.6666666666666666E-2"/>
                <c:y val="0.3564814814814814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575184"/>
        <c:scaling>
          <c:orientation val="minMax"/>
          <c:max val="600000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75744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94109711286089237"/>
                <c:y val="0.3657407407407408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657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5751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46 i 47.'!$C$5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 i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47.'!$C$6:$C$17</c:f>
              <c:numCache>
                <c:formatCode>#,##0</c:formatCode>
                <c:ptCount val="12"/>
                <c:pt idx="0">
                  <c:v>3378597</c:v>
                </c:pt>
                <c:pt idx="1">
                  <c:v>3374289</c:v>
                </c:pt>
                <c:pt idx="2">
                  <c:v>3375295</c:v>
                </c:pt>
                <c:pt idx="3">
                  <c:v>3377400</c:v>
                </c:pt>
                <c:pt idx="4">
                  <c:v>3384070</c:v>
                </c:pt>
                <c:pt idx="5">
                  <c:v>3401284</c:v>
                </c:pt>
                <c:pt idx="6">
                  <c:v>3415717</c:v>
                </c:pt>
                <c:pt idx="7">
                  <c:v>3449513</c:v>
                </c:pt>
                <c:pt idx="8">
                  <c:v>3454893</c:v>
                </c:pt>
                <c:pt idx="9">
                  <c:v>3454512</c:v>
                </c:pt>
                <c:pt idx="10">
                  <c:v>3458800</c:v>
                </c:pt>
                <c:pt idx="11">
                  <c:v>3334723</c:v>
                </c:pt>
              </c:numCache>
            </c:numRef>
          </c:val>
        </c:ser>
        <c:ser>
          <c:idx val="1"/>
          <c:order val="1"/>
          <c:tx>
            <c:strRef>
              <c:f>'Slika 46 i 47.'!$D$5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 i 47.'!$B$6:$B$17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47.'!$D$6:$D$17</c:f>
              <c:numCache>
                <c:formatCode>#,##0</c:formatCode>
                <c:ptCount val="12"/>
                <c:pt idx="0">
                  <c:v>3069098</c:v>
                </c:pt>
                <c:pt idx="1">
                  <c:v>3068153</c:v>
                </c:pt>
                <c:pt idx="2">
                  <c:v>3070916</c:v>
                </c:pt>
                <c:pt idx="3">
                  <c:v>3075794</c:v>
                </c:pt>
                <c:pt idx="4">
                  <c:v>3082157</c:v>
                </c:pt>
                <c:pt idx="5">
                  <c:v>3093571</c:v>
                </c:pt>
                <c:pt idx="6">
                  <c:v>3101390</c:v>
                </c:pt>
                <c:pt idx="7">
                  <c:v>3115174</c:v>
                </c:pt>
                <c:pt idx="8">
                  <c:v>3123043</c:v>
                </c:pt>
                <c:pt idx="9">
                  <c:v>3110071</c:v>
                </c:pt>
                <c:pt idx="10">
                  <c:v>3579895</c:v>
                </c:pt>
                <c:pt idx="11">
                  <c:v>3213948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579104"/>
        <c:axId val="226579664"/>
      </c:barChart>
      <c:catAx>
        <c:axId val="22657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79664"/>
        <c:crosses val="autoZero"/>
        <c:auto val="1"/>
        <c:lblAlgn val="ctr"/>
        <c:lblOffset val="100"/>
        <c:noMultiLvlLbl val="0"/>
      </c:catAx>
      <c:valAx>
        <c:axId val="22657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7910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38379629629629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46 i 47.'!$C$47</c:f>
              <c:strCache>
                <c:ptCount val="1"/>
                <c:pt idx="0">
                  <c:v>Jednovalutni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46 i 47.'!$B$48:$B$59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47.'!$C$48:$C$59</c:f>
              <c:numCache>
                <c:formatCode>#,##0</c:formatCode>
                <c:ptCount val="12"/>
                <c:pt idx="0">
                  <c:v>59473</c:v>
                </c:pt>
                <c:pt idx="1">
                  <c:v>59236</c:v>
                </c:pt>
                <c:pt idx="2">
                  <c:v>58876</c:v>
                </c:pt>
                <c:pt idx="3">
                  <c:v>58650</c:v>
                </c:pt>
                <c:pt idx="4">
                  <c:v>58620</c:v>
                </c:pt>
                <c:pt idx="5">
                  <c:v>58476</c:v>
                </c:pt>
                <c:pt idx="6">
                  <c:v>58280</c:v>
                </c:pt>
                <c:pt idx="7">
                  <c:v>58085</c:v>
                </c:pt>
                <c:pt idx="8">
                  <c:v>57572</c:v>
                </c:pt>
                <c:pt idx="9">
                  <c:v>57300</c:v>
                </c:pt>
                <c:pt idx="10">
                  <c:v>57005</c:v>
                </c:pt>
                <c:pt idx="11">
                  <c:v>47475</c:v>
                </c:pt>
              </c:numCache>
            </c:numRef>
          </c:val>
        </c:ser>
        <c:ser>
          <c:idx val="1"/>
          <c:order val="1"/>
          <c:tx>
            <c:strRef>
              <c:f>'Slika 46 i 47.'!$D$47</c:f>
              <c:strCache>
                <c:ptCount val="1"/>
                <c:pt idx="0">
                  <c:v>Multivalutni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46 i 47.'!$B$48:$B$59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46 i 47.'!$D$48:$D$59</c:f>
              <c:numCache>
                <c:formatCode>#,##0</c:formatCode>
                <c:ptCount val="12"/>
                <c:pt idx="0">
                  <c:v>314262</c:v>
                </c:pt>
                <c:pt idx="1">
                  <c:v>315494</c:v>
                </c:pt>
                <c:pt idx="2">
                  <c:v>317344</c:v>
                </c:pt>
                <c:pt idx="3">
                  <c:v>319039</c:v>
                </c:pt>
                <c:pt idx="4">
                  <c:v>321292</c:v>
                </c:pt>
                <c:pt idx="5">
                  <c:v>323187</c:v>
                </c:pt>
                <c:pt idx="6">
                  <c:v>324505</c:v>
                </c:pt>
                <c:pt idx="7">
                  <c:v>326462</c:v>
                </c:pt>
                <c:pt idx="8">
                  <c:v>324265</c:v>
                </c:pt>
                <c:pt idx="9">
                  <c:v>325058</c:v>
                </c:pt>
                <c:pt idx="10">
                  <c:v>347410</c:v>
                </c:pt>
                <c:pt idx="11">
                  <c:v>335293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583024"/>
        <c:axId val="226583584"/>
      </c:barChart>
      <c:catAx>
        <c:axId val="22658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3584"/>
        <c:crosses val="autoZero"/>
        <c:auto val="1"/>
        <c:lblAlgn val="ctr"/>
        <c:lblOffset val="100"/>
        <c:noMultiLvlLbl val="0"/>
      </c:catAx>
      <c:valAx>
        <c:axId val="2265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302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3240740740740740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'Slika 48'!$C$5</c:f>
              <c:strCache>
                <c:ptCount val="1"/>
                <c:pt idx="0">
                  <c:v>Potrošač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'Slika 48'!$B$6:$B$17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48'!$C$6:$C$17</c:f>
              <c:numCache>
                <c:formatCode>#,##0</c:formatCode>
                <c:ptCount val="12"/>
                <c:pt idx="0">
                  <c:v>4684236</c:v>
                </c:pt>
                <c:pt idx="1">
                  <c:v>4676754</c:v>
                </c:pt>
                <c:pt idx="2">
                  <c:v>4678025</c:v>
                </c:pt>
                <c:pt idx="3">
                  <c:v>4685860</c:v>
                </c:pt>
                <c:pt idx="4">
                  <c:v>4696068</c:v>
                </c:pt>
                <c:pt idx="5">
                  <c:v>4719432</c:v>
                </c:pt>
                <c:pt idx="6">
                  <c:v>4737123</c:v>
                </c:pt>
                <c:pt idx="7">
                  <c:v>4779476</c:v>
                </c:pt>
                <c:pt idx="8">
                  <c:v>4789959</c:v>
                </c:pt>
                <c:pt idx="9">
                  <c:v>4775872</c:v>
                </c:pt>
                <c:pt idx="10">
                  <c:v>5164594</c:v>
                </c:pt>
                <c:pt idx="11">
                  <c:v>4752979</c:v>
                </c:pt>
              </c:numCache>
            </c:numRef>
          </c:val>
        </c:ser>
        <c:ser>
          <c:idx val="1"/>
          <c:order val="1"/>
          <c:tx>
            <c:strRef>
              <c:f>'Slika 48'!$D$5</c:f>
              <c:strCache>
                <c:ptCount val="1"/>
                <c:pt idx="0">
                  <c:v>Poslovni subjekt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'Slika 48'!$B$6:$B$17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48'!$D$6:$D$17</c:f>
              <c:numCache>
                <c:formatCode>#,##0</c:formatCode>
                <c:ptCount val="12"/>
                <c:pt idx="0">
                  <c:v>354352</c:v>
                </c:pt>
                <c:pt idx="1">
                  <c:v>355181</c:v>
                </c:pt>
                <c:pt idx="2">
                  <c:v>356491</c:v>
                </c:pt>
                <c:pt idx="3">
                  <c:v>357793</c:v>
                </c:pt>
                <c:pt idx="4">
                  <c:v>359857</c:v>
                </c:pt>
                <c:pt idx="5">
                  <c:v>361610</c:v>
                </c:pt>
                <c:pt idx="6">
                  <c:v>362594</c:v>
                </c:pt>
                <c:pt idx="7">
                  <c:v>364319</c:v>
                </c:pt>
                <c:pt idx="8">
                  <c:v>361662</c:v>
                </c:pt>
                <c:pt idx="9">
                  <c:v>362138</c:v>
                </c:pt>
                <c:pt idx="10">
                  <c:v>384135</c:v>
                </c:pt>
                <c:pt idx="11">
                  <c:v>362379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6586944"/>
        <c:axId val="226587504"/>
      </c:barChart>
      <c:catAx>
        <c:axId val="22658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7504"/>
        <c:crosses val="autoZero"/>
        <c:auto val="1"/>
        <c:lblAlgn val="ctr"/>
        <c:lblOffset val="100"/>
        <c:noMultiLvlLbl val="0"/>
      </c:catAx>
      <c:valAx>
        <c:axId val="226587504"/>
        <c:scaling>
          <c:orientation val="minMax"/>
          <c:max val="5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869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3888888888888888E-2"/>
                <c:y val="0.33333333333333331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49'!$C$5</c:f>
              <c:strCache>
                <c:ptCount val="1"/>
                <c:pt idx="0">
                  <c:v>Potrošač – lijevo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49'!$B$6:$B$17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49'!$C$6:$C$17</c:f>
              <c:numCache>
                <c:formatCode>#,##0</c:formatCode>
                <c:ptCount val="12"/>
                <c:pt idx="0">
                  <c:v>1763459</c:v>
                </c:pt>
                <c:pt idx="1">
                  <c:v>1765688</c:v>
                </c:pt>
                <c:pt idx="2">
                  <c:v>1768186</c:v>
                </c:pt>
                <c:pt idx="3">
                  <c:v>1767334</c:v>
                </c:pt>
                <c:pt idx="4">
                  <c:v>1770159</c:v>
                </c:pt>
                <c:pt idx="5">
                  <c:v>1775423</c:v>
                </c:pt>
                <c:pt idx="6">
                  <c:v>1779984</c:v>
                </c:pt>
                <c:pt idx="7">
                  <c:v>1785211</c:v>
                </c:pt>
                <c:pt idx="8">
                  <c:v>1787977</c:v>
                </c:pt>
                <c:pt idx="9">
                  <c:v>1788711</c:v>
                </c:pt>
                <c:pt idx="10">
                  <c:v>1874101</c:v>
                </c:pt>
                <c:pt idx="11">
                  <c:v>1795692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90864"/>
        <c:axId val="226591424"/>
      </c:lineChart>
      <c:lineChart>
        <c:grouping val="standard"/>
        <c:varyColors val="0"/>
        <c:ser>
          <c:idx val="1"/>
          <c:order val="1"/>
          <c:tx>
            <c:strRef>
              <c:f>'Slika 49'!$D$5</c:f>
              <c:strCache>
                <c:ptCount val="1"/>
                <c:pt idx="0">
                  <c:v>Poslovni subjekt – desno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49'!$B$6:$B$17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49'!$D$6:$D$17</c:f>
              <c:numCache>
                <c:formatCode>#,##0</c:formatCode>
                <c:ptCount val="12"/>
                <c:pt idx="0">
                  <c:v>19383</c:v>
                </c:pt>
                <c:pt idx="1">
                  <c:v>19549</c:v>
                </c:pt>
                <c:pt idx="2">
                  <c:v>19729</c:v>
                </c:pt>
                <c:pt idx="3">
                  <c:v>19896</c:v>
                </c:pt>
                <c:pt idx="4">
                  <c:v>20055</c:v>
                </c:pt>
                <c:pt idx="5">
                  <c:v>20053</c:v>
                </c:pt>
                <c:pt idx="6">
                  <c:v>20191</c:v>
                </c:pt>
                <c:pt idx="7">
                  <c:v>20228</c:v>
                </c:pt>
                <c:pt idx="8">
                  <c:v>20175</c:v>
                </c:pt>
                <c:pt idx="9">
                  <c:v>20220</c:v>
                </c:pt>
                <c:pt idx="10">
                  <c:v>20280</c:v>
                </c:pt>
                <c:pt idx="11">
                  <c:v>20389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6592544"/>
        <c:axId val="226591984"/>
      </c:lineChart>
      <c:catAx>
        <c:axId val="22659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91424"/>
        <c:crosses val="autoZero"/>
        <c:auto val="1"/>
        <c:lblAlgn val="ctr"/>
        <c:lblOffset val="100"/>
        <c:noMultiLvlLbl val="0"/>
      </c:catAx>
      <c:valAx>
        <c:axId val="2265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908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9444444444444445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65919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6592544"/>
        <c:crosses val="max"/>
        <c:crossBetween val="between"/>
        <c:majorUnit val="400"/>
      </c:valAx>
      <c:catAx>
        <c:axId val="226592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591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91513560804887E-2"/>
          <c:y val="0.88483741615631384"/>
          <c:w val="0.82288342082239718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6.'!$B$6:$B$7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6.'!$A$8:$A$43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6.'!$B$8:$B$43</c:f>
              <c:numCache>
                <c:formatCode>#,##0</c:formatCode>
                <c:ptCount val="36"/>
                <c:pt idx="0">
                  <c:v>285827</c:v>
                </c:pt>
                <c:pt idx="1">
                  <c:v>305451</c:v>
                </c:pt>
                <c:pt idx="2">
                  <c:v>319191</c:v>
                </c:pt>
                <c:pt idx="3">
                  <c:v>319864</c:v>
                </c:pt>
                <c:pt idx="4">
                  <c:v>327842</c:v>
                </c:pt>
                <c:pt idx="5">
                  <c:v>335743</c:v>
                </c:pt>
                <c:pt idx="6">
                  <c:v>334815</c:v>
                </c:pt>
                <c:pt idx="7">
                  <c:v>325428</c:v>
                </c:pt>
                <c:pt idx="8">
                  <c:v>339067</c:v>
                </c:pt>
                <c:pt idx="9">
                  <c:v>337011</c:v>
                </c:pt>
                <c:pt idx="10">
                  <c:v>340724</c:v>
                </c:pt>
                <c:pt idx="11">
                  <c:v>338023</c:v>
                </c:pt>
                <c:pt idx="12">
                  <c:v>318306</c:v>
                </c:pt>
                <c:pt idx="13">
                  <c:v>322120</c:v>
                </c:pt>
                <c:pt idx="14">
                  <c:v>358099</c:v>
                </c:pt>
                <c:pt idx="15">
                  <c:v>334266</c:v>
                </c:pt>
                <c:pt idx="16">
                  <c:v>366457</c:v>
                </c:pt>
                <c:pt idx="17">
                  <c:v>355205</c:v>
                </c:pt>
                <c:pt idx="18">
                  <c:v>357762</c:v>
                </c:pt>
                <c:pt idx="19">
                  <c:v>354007</c:v>
                </c:pt>
                <c:pt idx="20">
                  <c:v>359596</c:v>
                </c:pt>
                <c:pt idx="21">
                  <c:v>374855</c:v>
                </c:pt>
                <c:pt idx="22">
                  <c:v>368336</c:v>
                </c:pt>
                <c:pt idx="23">
                  <c:v>366480</c:v>
                </c:pt>
                <c:pt idx="24">
                  <c:v>365600</c:v>
                </c:pt>
                <c:pt idx="25">
                  <c:v>352582</c:v>
                </c:pt>
                <c:pt idx="26">
                  <c:v>375038</c:v>
                </c:pt>
                <c:pt idx="27">
                  <c:v>372079</c:v>
                </c:pt>
                <c:pt idx="28">
                  <c:v>384734</c:v>
                </c:pt>
                <c:pt idx="29">
                  <c:v>381024</c:v>
                </c:pt>
                <c:pt idx="30">
                  <c:v>393622</c:v>
                </c:pt>
                <c:pt idx="31">
                  <c:v>379020</c:v>
                </c:pt>
                <c:pt idx="32">
                  <c:v>379049</c:v>
                </c:pt>
                <c:pt idx="33">
                  <c:v>410941</c:v>
                </c:pt>
                <c:pt idx="34">
                  <c:v>392655</c:v>
                </c:pt>
                <c:pt idx="35">
                  <c:v>375234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35200"/>
        <c:axId val="221035760"/>
      </c:lineChart>
      <c:lineChart>
        <c:grouping val="standard"/>
        <c:varyColors val="0"/>
        <c:ser>
          <c:idx val="1"/>
          <c:order val="1"/>
          <c:tx>
            <c:strRef>
              <c:f>'Slika 6.'!$C$6:$C$7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6.'!$A$8:$A$43</c:f>
              <c:numCache>
                <c:formatCode>[$-41A]mmm/\ yy;@</c:formatCode>
                <c:ptCount val="3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</c:numCache>
            </c:numRef>
          </c:cat>
          <c:val>
            <c:numRef>
              <c:f>'Slika 6.'!$C$8:$C$43</c:f>
              <c:numCache>
                <c:formatCode>#,##0</c:formatCode>
                <c:ptCount val="36"/>
                <c:pt idx="0">
                  <c:v>16862737943</c:v>
                </c:pt>
                <c:pt idx="1">
                  <c:v>19486919316</c:v>
                </c:pt>
                <c:pt idx="2">
                  <c:v>20134374566</c:v>
                </c:pt>
                <c:pt idx="3">
                  <c:v>18031475897</c:v>
                </c:pt>
                <c:pt idx="4">
                  <c:v>19452712491</c:v>
                </c:pt>
                <c:pt idx="5">
                  <c:v>22541748553</c:v>
                </c:pt>
                <c:pt idx="6">
                  <c:v>22169728949</c:v>
                </c:pt>
                <c:pt idx="7">
                  <c:v>24605244552</c:v>
                </c:pt>
                <c:pt idx="8">
                  <c:v>22609840716</c:v>
                </c:pt>
                <c:pt idx="9">
                  <c:v>19226595212</c:v>
                </c:pt>
                <c:pt idx="10">
                  <c:v>21207802155</c:v>
                </c:pt>
                <c:pt idx="11">
                  <c:v>28819189077</c:v>
                </c:pt>
                <c:pt idx="12">
                  <c:v>20418678431</c:v>
                </c:pt>
                <c:pt idx="13">
                  <c:v>17030188533</c:v>
                </c:pt>
                <c:pt idx="14">
                  <c:v>22799301411</c:v>
                </c:pt>
                <c:pt idx="15">
                  <c:v>21258324865</c:v>
                </c:pt>
                <c:pt idx="16">
                  <c:v>22073086566</c:v>
                </c:pt>
                <c:pt idx="17">
                  <c:v>23652298884</c:v>
                </c:pt>
                <c:pt idx="18">
                  <c:v>24067309711</c:v>
                </c:pt>
                <c:pt idx="19">
                  <c:v>20361943968</c:v>
                </c:pt>
                <c:pt idx="20">
                  <c:v>24440200877</c:v>
                </c:pt>
                <c:pt idx="21">
                  <c:v>21926451061</c:v>
                </c:pt>
                <c:pt idx="22">
                  <c:v>29644448860</c:v>
                </c:pt>
                <c:pt idx="23">
                  <c:v>28315214327</c:v>
                </c:pt>
                <c:pt idx="24">
                  <c:v>23271276951</c:v>
                </c:pt>
                <c:pt idx="25">
                  <c:v>20681325328</c:v>
                </c:pt>
                <c:pt idx="26">
                  <c:v>23273514689</c:v>
                </c:pt>
                <c:pt idx="27">
                  <c:v>24257117027</c:v>
                </c:pt>
                <c:pt idx="28">
                  <c:v>24409156246</c:v>
                </c:pt>
                <c:pt idx="29">
                  <c:v>23263527281</c:v>
                </c:pt>
                <c:pt idx="30">
                  <c:v>26566707791</c:v>
                </c:pt>
                <c:pt idx="31">
                  <c:v>25478648782</c:v>
                </c:pt>
                <c:pt idx="32">
                  <c:v>24131930874</c:v>
                </c:pt>
                <c:pt idx="33">
                  <c:v>25627779138</c:v>
                </c:pt>
                <c:pt idx="34">
                  <c:v>25708349305</c:v>
                </c:pt>
                <c:pt idx="35">
                  <c:v>25274366165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036880"/>
        <c:axId val="221036320"/>
      </c:lineChart>
      <c:dateAx>
        <c:axId val="221035200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035760"/>
        <c:crosses val="autoZero"/>
        <c:auto val="1"/>
        <c:lblOffset val="100"/>
        <c:baseTimeUnit val="months"/>
      </c:dateAx>
      <c:valAx>
        <c:axId val="22103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03520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2222222222222223E-2"/>
                <c:y val="0.2824074074074073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03632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036880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443044619422576"/>
                <c:y val="0.32870370370370372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1036880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1036320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8.'!$C$7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8.'!$C$8:$C$19</c:f>
              <c:numCache>
                <c:formatCode>#,##0</c:formatCode>
                <c:ptCount val="12"/>
                <c:pt idx="0">
                  <c:v>78935</c:v>
                </c:pt>
                <c:pt idx="1">
                  <c:v>68810</c:v>
                </c:pt>
                <c:pt idx="2">
                  <c:v>72938</c:v>
                </c:pt>
                <c:pt idx="3">
                  <c:v>66998</c:v>
                </c:pt>
                <c:pt idx="4">
                  <c:v>67905</c:v>
                </c:pt>
                <c:pt idx="5">
                  <c:v>70435</c:v>
                </c:pt>
                <c:pt idx="6">
                  <c:v>71493</c:v>
                </c:pt>
                <c:pt idx="7">
                  <c:v>75016</c:v>
                </c:pt>
                <c:pt idx="8">
                  <c:v>74089</c:v>
                </c:pt>
                <c:pt idx="9">
                  <c:v>82543</c:v>
                </c:pt>
                <c:pt idx="10">
                  <c:v>78236</c:v>
                </c:pt>
                <c:pt idx="11">
                  <c:v>76173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51728"/>
        <c:axId val="221552288"/>
      </c:lineChart>
      <c:lineChart>
        <c:grouping val="standard"/>
        <c:varyColors val="0"/>
        <c:ser>
          <c:idx val="1"/>
          <c:order val="1"/>
          <c:tx>
            <c:strRef>
              <c:f>'Slika 7. i 8.'!$D$7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8.'!$D$8:$D$19</c:f>
              <c:numCache>
                <c:formatCode>#,##0</c:formatCode>
                <c:ptCount val="12"/>
                <c:pt idx="0">
                  <c:v>1826378022</c:v>
                </c:pt>
                <c:pt idx="1">
                  <c:v>1528385295</c:v>
                </c:pt>
                <c:pt idx="2">
                  <c:v>1648372479</c:v>
                </c:pt>
                <c:pt idx="3">
                  <c:v>3006211097</c:v>
                </c:pt>
                <c:pt idx="4">
                  <c:v>1992140010</c:v>
                </c:pt>
                <c:pt idx="5">
                  <c:v>1636890528</c:v>
                </c:pt>
                <c:pt idx="6">
                  <c:v>1793978579</c:v>
                </c:pt>
                <c:pt idx="7">
                  <c:v>3338077323</c:v>
                </c:pt>
                <c:pt idx="8">
                  <c:v>1644979099</c:v>
                </c:pt>
                <c:pt idx="9">
                  <c:v>1820891897</c:v>
                </c:pt>
                <c:pt idx="10">
                  <c:v>2523780709</c:v>
                </c:pt>
                <c:pt idx="11">
                  <c:v>1667093983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53408"/>
        <c:axId val="221552848"/>
      </c:lineChart>
      <c:catAx>
        <c:axId val="22155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2288"/>
        <c:crosses val="autoZero"/>
        <c:auto val="1"/>
        <c:lblAlgn val="ctr"/>
        <c:lblOffset val="100"/>
        <c:noMultiLvlLbl val="0"/>
      </c:catAx>
      <c:valAx>
        <c:axId val="221552288"/>
        <c:scaling>
          <c:orientation val="minMax"/>
          <c:max val="9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1728"/>
        <c:crosses val="autoZero"/>
        <c:crossBetween val="between"/>
        <c:majorUnit val="10000"/>
        <c:dispUnits>
          <c:builtInUnit val="thousands"/>
          <c:dispUnitsLbl>
            <c:layout>
              <c:manualLayout>
                <c:xMode val="edge"/>
                <c:yMode val="edge"/>
                <c:x val="2.7777777777777776E-2"/>
                <c:y val="0.2870370370370370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55284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340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3554155730533683"/>
                <c:y val="0.30555555555555558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5534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5528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7. i 8.'!$E$7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8.'!$E$8:$E$19</c:f>
              <c:numCache>
                <c:formatCode>#,##0</c:formatCode>
                <c:ptCount val="12"/>
                <c:pt idx="0">
                  <c:v>286665</c:v>
                </c:pt>
                <c:pt idx="1">
                  <c:v>283772</c:v>
                </c:pt>
                <c:pt idx="2">
                  <c:v>302100</c:v>
                </c:pt>
                <c:pt idx="3">
                  <c:v>305081</c:v>
                </c:pt>
                <c:pt idx="4">
                  <c:v>316829</c:v>
                </c:pt>
                <c:pt idx="5">
                  <c:v>310589</c:v>
                </c:pt>
                <c:pt idx="6">
                  <c:v>322129</c:v>
                </c:pt>
                <c:pt idx="7">
                  <c:v>304004</c:v>
                </c:pt>
                <c:pt idx="8">
                  <c:v>304960</c:v>
                </c:pt>
                <c:pt idx="9">
                  <c:v>328398</c:v>
                </c:pt>
                <c:pt idx="10">
                  <c:v>314419</c:v>
                </c:pt>
                <c:pt idx="11">
                  <c:v>299061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56768"/>
        <c:axId val="221557328"/>
      </c:lineChart>
      <c:lineChart>
        <c:grouping val="standard"/>
        <c:varyColors val="0"/>
        <c:ser>
          <c:idx val="1"/>
          <c:order val="1"/>
          <c:tx>
            <c:strRef>
              <c:f>'Slika 7. i 8.'!$F$7</c:f>
              <c:strCache>
                <c:ptCount val="1"/>
                <c:pt idx="0">
                  <c:v> 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7. i 8.'!$B$8:$B$19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7. i 8.'!$F$8:$F$19</c:f>
              <c:numCache>
                <c:formatCode>#,##0</c:formatCode>
                <c:ptCount val="12"/>
                <c:pt idx="0">
                  <c:v>21444898929</c:v>
                </c:pt>
                <c:pt idx="1">
                  <c:v>19152940033</c:v>
                </c:pt>
                <c:pt idx="2">
                  <c:v>21625142210</c:v>
                </c:pt>
                <c:pt idx="3">
                  <c:v>21250905930</c:v>
                </c:pt>
                <c:pt idx="4">
                  <c:v>22417016236</c:v>
                </c:pt>
                <c:pt idx="5">
                  <c:v>21626636753</c:v>
                </c:pt>
                <c:pt idx="6">
                  <c:v>24772729212</c:v>
                </c:pt>
                <c:pt idx="7">
                  <c:v>22140571459</c:v>
                </c:pt>
                <c:pt idx="8">
                  <c:v>22486951775</c:v>
                </c:pt>
                <c:pt idx="9">
                  <c:v>23806887241</c:v>
                </c:pt>
                <c:pt idx="10">
                  <c:v>23184568596</c:v>
                </c:pt>
                <c:pt idx="11">
                  <c:v>23607272182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58448"/>
        <c:axId val="221557888"/>
      </c:lineChart>
      <c:catAx>
        <c:axId val="221556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7328"/>
        <c:crosses val="autoZero"/>
        <c:auto val="1"/>
        <c:lblAlgn val="ctr"/>
        <c:lblOffset val="100"/>
        <c:noMultiLvlLbl val="0"/>
      </c:catAx>
      <c:valAx>
        <c:axId val="2215573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676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3.0555555555555555E-2"/>
                <c:y val="0.34722222222222227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557888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58448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 HRK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558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557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9.'!$B$5:$B$6</c:f>
              <c:strCache>
                <c:ptCount val="2"/>
                <c:pt idx="0">
                  <c:v>Ukupno</c:v>
                </c:pt>
                <c:pt idx="1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'Slika 9.'!$A$7:$A$54</c:f>
              <c:numCache>
                <c:formatCode>[$-41A]mmm/\ yy;@</c:formatCode>
                <c:ptCount val="4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</c:numCache>
            </c:numRef>
          </c:cat>
          <c:val>
            <c:numRef>
              <c:f>'Slika 9.'!$B$7:$B$54</c:f>
              <c:numCache>
                <c:formatCode>#,##0</c:formatCode>
                <c:ptCount val="48"/>
                <c:pt idx="0">
                  <c:v>19220610</c:v>
                </c:pt>
                <c:pt idx="1">
                  <c:v>19222624</c:v>
                </c:pt>
                <c:pt idx="2">
                  <c:v>21268974</c:v>
                </c:pt>
                <c:pt idx="3">
                  <c:v>20706860</c:v>
                </c:pt>
                <c:pt idx="4">
                  <c:v>20712268</c:v>
                </c:pt>
                <c:pt idx="5">
                  <c:v>21645519</c:v>
                </c:pt>
                <c:pt idx="6">
                  <c:v>22284524</c:v>
                </c:pt>
                <c:pt idx="7">
                  <c:v>20290763</c:v>
                </c:pt>
                <c:pt idx="8">
                  <c:v>21713845</c:v>
                </c:pt>
                <c:pt idx="9">
                  <c:v>21644419</c:v>
                </c:pt>
                <c:pt idx="10">
                  <c:v>21963607</c:v>
                </c:pt>
                <c:pt idx="11">
                  <c:v>23310223</c:v>
                </c:pt>
                <c:pt idx="12">
                  <c:v>19572521</c:v>
                </c:pt>
                <c:pt idx="13">
                  <c:v>20759023</c:v>
                </c:pt>
                <c:pt idx="14">
                  <c:v>21787052</c:v>
                </c:pt>
                <c:pt idx="15">
                  <c:v>22104496</c:v>
                </c:pt>
                <c:pt idx="16">
                  <c:v>22734115</c:v>
                </c:pt>
                <c:pt idx="17">
                  <c:v>22591351</c:v>
                </c:pt>
                <c:pt idx="18">
                  <c:v>22761999</c:v>
                </c:pt>
                <c:pt idx="19">
                  <c:v>23124542</c:v>
                </c:pt>
                <c:pt idx="20">
                  <c:v>22597018</c:v>
                </c:pt>
                <c:pt idx="21">
                  <c:v>22781413</c:v>
                </c:pt>
                <c:pt idx="22">
                  <c:v>22468079</c:v>
                </c:pt>
                <c:pt idx="23">
                  <c:v>22513391</c:v>
                </c:pt>
                <c:pt idx="24">
                  <c:v>20955308</c:v>
                </c:pt>
                <c:pt idx="25">
                  <c:v>21461617</c:v>
                </c:pt>
                <c:pt idx="26">
                  <c:v>23269404</c:v>
                </c:pt>
                <c:pt idx="27">
                  <c:v>21975919</c:v>
                </c:pt>
                <c:pt idx="28">
                  <c:v>23762893</c:v>
                </c:pt>
                <c:pt idx="29">
                  <c:v>23056687</c:v>
                </c:pt>
                <c:pt idx="30">
                  <c:v>23665466</c:v>
                </c:pt>
                <c:pt idx="31">
                  <c:v>23624678</c:v>
                </c:pt>
                <c:pt idx="32">
                  <c:v>23058372</c:v>
                </c:pt>
                <c:pt idx="33">
                  <c:v>23944573</c:v>
                </c:pt>
                <c:pt idx="34">
                  <c:v>23435554</c:v>
                </c:pt>
                <c:pt idx="35">
                  <c:v>24037316</c:v>
                </c:pt>
                <c:pt idx="36">
                  <c:v>22496106</c:v>
                </c:pt>
                <c:pt idx="37">
                  <c:v>22381253</c:v>
                </c:pt>
                <c:pt idx="38">
                  <c:v>23871625</c:v>
                </c:pt>
                <c:pt idx="39">
                  <c:v>23238839</c:v>
                </c:pt>
                <c:pt idx="40">
                  <c:v>24614238</c:v>
                </c:pt>
                <c:pt idx="41">
                  <c:v>24667701</c:v>
                </c:pt>
                <c:pt idx="42">
                  <c:v>25192377</c:v>
                </c:pt>
                <c:pt idx="43">
                  <c:v>24370906</c:v>
                </c:pt>
                <c:pt idx="44">
                  <c:v>23745279</c:v>
                </c:pt>
                <c:pt idx="45">
                  <c:v>25410817</c:v>
                </c:pt>
                <c:pt idx="46">
                  <c:v>24699087</c:v>
                </c:pt>
                <c:pt idx="47">
                  <c:v>25596485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86736"/>
        <c:axId val="221587296"/>
      </c:lineChart>
      <c:lineChart>
        <c:grouping val="standard"/>
        <c:varyColors val="0"/>
        <c:ser>
          <c:idx val="1"/>
          <c:order val="1"/>
          <c:tx>
            <c:strRef>
              <c:f>'Slika 9.'!$C$5:$C$6</c:f>
              <c:strCache>
                <c:ptCount val="2"/>
                <c:pt idx="0">
                  <c:v>Ukupno</c:v>
                </c:pt>
                <c:pt idx="1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'Slika 9.'!$A$7:$A$54</c:f>
              <c:numCache>
                <c:formatCode>[$-41A]mmm/\ yy;@</c:formatCode>
                <c:ptCount val="48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42552</c:v>
                </c:pt>
                <c:pt idx="19">
                  <c:v>42583</c:v>
                </c:pt>
                <c:pt idx="20">
                  <c:v>42614</c:v>
                </c:pt>
                <c:pt idx="21">
                  <c:v>42644</c:v>
                </c:pt>
                <c:pt idx="22">
                  <c:v>42675</c:v>
                </c:pt>
                <c:pt idx="23">
                  <c:v>42705</c:v>
                </c:pt>
                <c:pt idx="24">
                  <c:v>42736</c:v>
                </c:pt>
                <c:pt idx="25">
                  <c:v>42767</c:v>
                </c:pt>
                <c:pt idx="26">
                  <c:v>42795</c:v>
                </c:pt>
                <c:pt idx="27">
                  <c:v>42826</c:v>
                </c:pt>
                <c:pt idx="28">
                  <c:v>42856</c:v>
                </c:pt>
                <c:pt idx="29">
                  <c:v>42887</c:v>
                </c:pt>
                <c:pt idx="30">
                  <c:v>42917</c:v>
                </c:pt>
                <c:pt idx="31">
                  <c:v>42948</c:v>
                </c:pt>
                <c:pt idx="32">
                  <c:v>42979</c:v>
                </c:pt>
                <c:pt idx="33">
                  <c:v>43009</c:v>
                </c:pt>
                <c:pt idx="34">
                  <c:v>43040</c:v>
                </c:pt>
                <c:pt idx="35">
                  <c:v>43070</c:v>
                </c:pt>
                <c:pt idx="36">
                  <c:v>43101</c:v>
                </c:pt>
                <c:pt idx="37">
                  <c:v>43132</c:v>
                </c:pt>
                <c:pt idx="38">
                  <c:v>43160</c:v>
                </c:pt>
                <c:pt idx="39">
                  <c:v>43191</c:v>
                </c:pt>
                <c:pt idx="40">
                  <c:v>43221</c:v>
                </c:pt>
                <c:pt idx="41">
                  <c:v>43252</c:v>
                </c:pt>
                <c:pt idx="42">
                  <c:v>43282</c:v>
                </c:pt>
                <c:pt idx="43">
                  <c:v>43313</c:v>
                </c:pt>
                <c:pt idx="44">
                  <c:v>43344</c:v>
                </c:pt>
                <c:pt idx="45">
                  <c:v>43374</c:v>
                </c:pt>
                <c:pt idx="46">
                  <c:v>43405</c:v>
                </c:pt>
                <c:pt idx="47">
                  <c:v>43435</c:v>
                </c:pt>
              </c:numCache>
            </c:numRef>
          </c:cat>
          <c:val>
            <c:numRef>
              <c:f>'Slika 9.'!$C$7:$C$54</c:f>
              <c:numCache>
                <c:formatCode>#,##0</c:formatCode>
                <c:ptCount val="48"/>
                <c:pt idx="0">
                  <c:v>117746193371</c:v>
                </c:pt>
                <c:pt idx="1">
                  <c:v>114441111216</c:v>
                </c:pt>
                <c:pt idx="2">
                  <c:v>129454132390</c:v>
                </c:pt>
                <c:pt idx="3">
                  <c:v>120641602223</c:v>
                </c:pt>
                <c:pt idx="4">
                  <c:v>118288066919</c:v>
                </c:pt>
                <c:pt idx="5">
                  <c:v>131829213732</c:v>
                </c:pt>
                <c:pt idx="6">
                  <c:v>150111362301</c:v>
                </c:pt>
                <c:pt idx="7">
                  <c:v>118997367052</c:v>
                </c:pt>
                <c:pt idx="8">
                  <c:v>136632827175</c:v>
                </c:pt>
                <c:pt idx="9">
                  <c:v>127247829387</c:v>
                </c:pt>
                <c:pt idx="10">
                  <c:v>125276171726</c:v>
                </c:pt>
                <c:pt idx="11">
                  <c:v>160656578163</c:v>
                </c:pt>
                <c:pt idx="12">
                  <c:v>111090376248</c:v>
                </c:pt>
                <c:pt idx="13">
                  <c:v>116378446595</c:v>
                </c:pt>
                <c:pt idx="14">
                  <c:v>131584930167</c:v>
                </c:pt>
                <c:pt idx="15">
                  <c:v>124543079861</c:v>
                </c:pt>
                <c:pt idx="16">
                  <c:v>126918216740</c:v>
                </c:pt>
                <c:pt idx="17">
                  <c:v>133149960530</c:v>
                </c:pt>
                <c:pt idx="18">
                  <c:v>134714118502</c:v>
                </c:pt>
                <c:pt idx="19">
                  <c:v>134633288535</c:v>
                </c:pt>
                <c:pt idx="20">
                  <c:v>140121857616</c:v>
                </c:pt>
                <c:pt idx="21">
                  <c:v>129746620058</c:v>
                </c:pt>
                <c:pt idx="22">
                  <c:v>130521661308</c:v>
                </c:pt>
                <c:pt idx="23">
                  <c:v>130853448053</c:v>
                </c:pt>
                <c:pt idx="24">
                  <c:v>122855794030</c:v>
                </c:pt>
                <c:pt idx="25">
                  <c:v>123603229830</c:v>
                </c:pt>
                <c:pt idx="26">
                  <c:v>131528207018</c:v>
                </c:pt>
                <c:pt idx="27">
                  <c:v>116406144000</c:v>
                </c:pt>
                <c:pt idx="28">
                  <c:v>127640301569</c:v>
                </c:pt>
                <c:pt idx="29">
                  <c:v>132477081553</c:v>
                </c:pt>
                <c:pt idx="30">
                  <c:v>139646263894</c:v>
                </c:pt>
                <c:pt idx="31">
                  <c:v>133973176746</c:v>
                </c:pt>
                <c:pt idx="32">
                  <c:v>133587855297</c:v>
                </c:pt>
                <c:pt idx="33">
                  <c:v>133678509664</c:v>
                </c:pt>
                <c:pt idx="34">
                  <c:v>146779437330</c:v>
                </c:pt>
                <c:pt idx="35">
                  <c:v>142549286593</c:v>
                </c:pt>
                <c:pt idx="36">
                  <c:v>132251933274</c:v>
                </c:pt>
                <c:pt idx="37">
                  <c:v>122499023515</c:v>
                </c:pt>
                <c:pt idx="38">
                  <c:v>130995048040</c:v>
                </c:pt>
                <c:pt idx="39">
                  <c:v>125033097711</c:v>
                </c:pt>
                <c:pt idx="40">
                  <c:v>126969091981</c:v>
                </c:pt>
                <c:pt idx="41">
                  <c:v>138090100527</c:v>
                </c:pt>
                <c:pt idx="42">
                  <c:v>153602848531</c:v>
                </c:pt>
                <c:pt idx="43">
                  <c:v>146700419385</c:v>
                </c:pt>
                <c:pt idx="44">
                  <c:v>136358090940</c:v>
                </c:pt>
                <c:pt idx="45">
                  <c:v>153220996075</c:v>
                </c:pt>
                <c:pt idx="46">
                  <c:v>147836587572</c:v>
                </c:pt>
                <c:pt idx="47">
                  <c:v>159589653370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588416"/>
        <c:axId val="221587856"/>
      </c:lineChart>
      <c:dateAx>
        <c:axId val="221586736"/>
        <c:scaling>
          <c:orientation val="minMax"/>
        </c:scaling>
        <c:delete val="0"/>
        <c:axPos val="b"/>
        <c:numFmt formatCode="[$-41A]mmm/\ 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87296"/>
        <c:crosses val="autoZero"/>
        <c:auto val="1"/>
        <c:lblOffset val="100"/>
        <c:baseTimeUnit val="months"/>
      </c:dateAx>
      <c:valAx>
        <c:axId val="22158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86736"/>
        <c:crosses val="autoZero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2.7777777777777776E-2"/>
                <c:y val="0.35185185185185186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58785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588416"/>
        <c:crosses val="max"/>
        <c:crossBetween val="between"/>
        <c:dispUnits>
          <c:builtInUnit val="billions"/>
          <c:dispUnitsLbl>
            <c:layout>
              <c:manualLayout>
                <c:xMode val="edge"/>
                <c:yMode val="edge"/>
                <c:x val="0.9355415573053368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mlrd.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dateAx>
        <c:axId val="221588416"/>
        <c:scaling>
          <c:orientation val="minMax"/>
        </c:scaling>
        <c:delete val="1"/>
        <c:axPos val="b"/>
        <c:numFmt formatCode="[$-41A]mmm/\ yy;@" sourceLinked="1"/>
        <c:majorTickMark val="out"/>
        <c:minorTickMark val="none"/>
        <c:tickLblPos val="nextTo"/>
        <c:crossAx val="22158785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'Slika 10. i 11.'!$C$6</c:f>
              <c:strCache>
                <c:ptCount val="1"/>
                <c:pt idx="0">
                  <c:v>Broj transakcija (lijevo)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11.'!$C$7:$C$18</c:f>
              <c:numCache>
                <c:formatCode>#,##0</c:formatCode>
                <c:ptCount val="12"/>
                <c:pt idx="0">
                  <c:v>11700472</c:v>
                </c:pt>
                <c:pt idx="1">
                  <c:v>11337699</c:v>
                </c:pt>
                <c:pt idx="2">
                  <c:v>12355906</c:v>
                </c:pt>
                <c:pt idx="3">
                  <c:v>11989370</c:v>
                </c:pt>
                <c:pt idx="4">
                  <c:v>12334320</c:v>
                </c:pt>
                <c:pt idx="5">
                  <c:v>12278230</c:v>
                </c:pt>
                <c:pt idx="6">
                  <c:v>12415265</c:v>
                </c:pt>
                <c:pt idx="7">
                  <c:v>11897214</c:v>
                </c:pt>
                <c:pt idx="8">
                  <c:v>12084257</c:v>
                </c:pt>
                <c:pt idx="9">
                  <c:v>12860843</c:v>
                </c:pt>
                <c:pt idx="10">
                  <c:v>12551756</c:v>
                </c:pt>
                <c:pt idx="11">
                  <c:v>12586759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6864"/>
        <c:axId val="221807424"/>
      </c:lineChart>
      <c:lineChart>
        <c:grouping val="standard"/>
        <c:varyColors val="0"/>
        <c:ser>
          <c:idx val="1"/>
          <c:order val="1"/>
          <c:tx>
            <c:strRef>
              <c:f>'Slika 10. i 11.'!$D$6</c:f>
              <c:strCache>
                <c:ptCount val="1"/>
                <c:pt idx="0">
                  <c:v>Vrijednost transakcija (desno)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'Slika 10. i 11.'!$B$7:$B$18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'Slika 10. i 11.'!$D$7:$D$18</c:f>
              <c:numCache>
                <c:formatCode>#,##0</c:formatCode>
                <c:ptCount val="12"/>
                <c:pt idx="0">
                  <c:v>9543514970</c:v>
                </c:pt>
                <c:pt idx="1">
                  <c:v>9603820739</c:v>
                </c:pt>
                <c:pt idx="2">
                  <c:v>10718773442</c:v>
                </c:pt>
                <c:pt idx="3">
                  <c:v>11416105547</c:v>
                </c:pt>
                <c:pt idx="4">
                  <c:v>10468226139</c:v>
                </c:pt>
                <c:pt idx="5">
                  <c:v>11782456606</c:v>
                </c:pt>
                <c:pt idx="6">
                  <c:v>10794805541</c:v>
                </c:pt>
                <c:pt idx="7">
                  <c:v>10177381567</c:v>
                </c:pt>
                <c:pt idx="8">
                  <c:v>9933244876</c:v>
                </c:pt>
                <c:pt idx="9">
                  <c:v>11324051860</c:v>
                </c:pt>
                <c:pt idx="10">
                  <c:v>11226187658</c:v>
                </c:pt>
                <c:pt idx="11">
                  <c:v>10743206626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1808544"/>
        <c:axId val="221807984"/>
      </c:lineChart>
      <c:catAx>
        <c:axId val="221806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07424"/>
        <c:crosses val="autoZero"/>
        <c:auto val="1"/>
        <c:lblAlgn val="ctr"/>
        <c:lblOffset val="100"/>
        <c:noMultiLvlLbl val="0"/>
      </c:catAx>
      <c:valAx>
        <c:axId val="22180742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0686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5000000000000001E-2"/>
                <c:y val="0.31481481481481483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tis.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valAx>
        <c:axId val="221807984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221808544"/>
        <c:crosses val="max"/>
        <c:crossBetween val="between"/>
        <c:dispUnits>
          <c:builtInUnit val="millions"/>
          <c:dispUnitsLbl>
            <c:layout>
              <c:manualLayout>
                <c:xMode val="edge"/>
                <c:yMode val="edge"/>
                <c:x val="0.9299860017497813"/>
                <c:y val="0.26851851851851855"/>
              </c:manualLayout>
            </c:layout>
            <c:tx>
              <c:rich>
                <a:bodyPr rot="-5400000" spcFirstLastPara="1" vertOverflow="ellipsis" vert="horz" wrap="square" anchor="ctr" anchorCtr="1"/>
                <a:lstStyle/>
                <a:p>
                  <a:pPr>
                    <a:defRPr sz="10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hr-HR"/>
                    <a:t>mil.</a:t>
                  </a:r>
                  <a:r>
                    <a:rPr lang="hr-HR" baseline="0"/>
                    <a:t> HRK</a:t>
                  </a:r>
                  <a:endParaRPr lang="hr-HR"/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r-Latn-RS"/>
              </a:p>
            </c:txPr>
          </c:dispUnitsLbl>
        </c:dispUnits>
      </c:valAx>
      <c:catAx>
        <c:axId val="221808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18079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00EC06E2-BBA1-496A-AAC8-D43A1FA4CC9A}" type="doc">
      <dgm:prSet loTypeId="urn:microsoft.com/office/officeart/2008/layout/HalfCircleOrganizationChart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hr-HR"/>
        </a:p>
      </dgm:t>
    </dgm:pt>
    <dgm:pt modelId="{1735D7B6-6CE0-4BC3-AE11-99B7E121CB79}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gm:t>
    </dgm:pt>
    <dgm:pt modelId="{1DF7BC70-1A68-4C22-B278-E2BC450BDFC8}" type="par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C5DD1757-AF86-441A-81F1-CFB774C41B3B}" type="sibTrans" cxnId="{093139BC-F35F-40AE-848E-7E3CBE647E43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BC77CFD-8C4C-4B6E-8AF6-1049BAB19072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gm:t>
    </dgm:pt>
    <dgm:pt modelId="{C40C9262-4FFF-4EC5-9E02-A17E831915FD}" type="par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23B302FA-2576-4FD0-8C48-A38A7A407D96}" type="sibTrans" cxnId="{8487E574-0D40-4429-A8AC-75A6A04C32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0C56E094-8837-41D6-A761-CB6866F8750B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gm:t>
    </dgm:pt>
    <dgm:pt modelId="{1AD3CA36-6E2D-4F42-B86C-EEBB239FEBB5}" type="par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39DE5AD9-DFA1-44DC-8515-D05F29699C07}" type="sibTrans" cxnId="{0691A5A9-91F1-47F6-8DE4-44364F9E7EAC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D2B941FD-2779-44EA-81E8-2A83C34CB8E1}" type="asst">
      <dgm:prSet phldrT="[Tekst]" custT="1"/>
      <dgm:spPr/>
      <dgm:t>
        <a:bodyPr/>
        <a:lstStyle/>
        <a:p>
          <a:r>
            <a:rPr lang="hr-HR" sz="11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gm:t>
    </dgm:pt>
    <dgm:pt modelId="{09E97549-93A9-473C-B08F-1C068FD1CBCE}" type="par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48AB2B87-E3D7-4765-A56F-BB4A042FFB30}" type="sibTrans" cxnId="{71301DAF-7B6F-4235-93FC-262BFEBB7699}">
      <dgm:prSet/>
      <dgm:spPr/>
      <dgm:t>
        <a:bodyPr/>
        <a:lstStyle/>
        <a:p>
          <a:endParaRPr lang="hr-HR" sz="1100">
            <a:latin typeface="Arial" panose="020B0604020202020204" pitchFamily="34" charset="0"/>
            <a:cs typeface="Arial" panose="020B0604020202020204" pitchFamily="34" charset="0"/>
          </a:endParaRPr>
        </a:p>
      </dgm:t>
    </dgm:pt>
    <dgm:pt modelId="{181E2672-2784-46C4-9033-FE9D557BCD09}" type="pres">
      <dgm:prSet presAssocID="{00EC06E2-BBA1-496A-AAC8-D43A1FA4CC9A}" presName="Name0" presStyleCnt="0">
        <dgm:presLayoutVars>
          <dgm:orgChart val="1"/>
          <dgm:chPref val="1"/>
          <dgm:dir/>
          <dgm:animOne val="branch"/>
          <dgm:animLvl val="lvl"/>
          <dgm:resizeHandles/>
        </dgm:presLayoutVars>
      </dgm:prSet>
      <dgm:spPr/>
      <dgm:t>
        <a:bodyPr/>
        <a:lstStyle/>
        <a:p>
          <a:endParaRPr lang="hr-HR"/>
        </a:p>
      </dgm:t>
    </dgm:pt>
    <dgm:pt modelId="{6AE944BA-3B47-433A-84B7-51CEF2BF7F0D}" type="pres">
      <dgm:prSet presAssocID="{1735D7B6-6CE0-4BC3-AE11-99B7E121CB79}" presName="hierRoot1" presStyleCnt="0">
        <dgm:presLayoutVars>
          <dgm:hierBranch val="init"/>
        </dgm:presLayoutVars>
      </dgm:prSet>
      <dgm:spPr/>
    </dgm:pt>
    <dgm:pt modelId="{078E55D5-75FF-429A-A71F-3B6104017A8B}" type="pres">
      <dgm:prSet presAssocID="{1735D7B6-6CE0-4BC3-AE11-99B7E121CB79}" presName="rootComposite1" presStyleCnt="0"/>
      <dgm:spPr/>
    </dgm:pt>
    <dgm:pt modelId="{853716A7-67CA-4DB8-BEA0-707FFAF96BB5}" type="pres">
      <dgm:prSet presAssocID="{1735D7B6-6CE0-4BC3-AE11-99B7E121CB79}" presName="rootText1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174CD0E3-D471-4265-80AD-B8152ECFF08B}" type="pres">
      <dgm:prSet presAssocID="{1735D7B6-6CE0-4BC3-AE11-99B7E121CB79}" presName="topArc1" presStyleLbl="parChTrans1D1" presStyleIdx="0" presStyleCnt="8"/>
      <dgm:spPr/>
    </dgm:pt>
    <dgm:pt modelId="{62BB8892-FA76-43C2-8383-F064FE01299A}" type="pres">
      <dgm:prSet presAssocID="{1735D7B6-6CE0-4BC3-AE11-99B7E121CB79}" presName="bottomArc1" presStyleLbl="parChTrans1D1" presStyleIdx="1" presStyleCnt="8"/>
      <dgm:spPr/>
    </dgm:pt>
    <dgm:pt modelId="{5A7D2266-8DA9-432C-9015-71AC4821D130}" type="pres">
      <dgm:prSet presAssocID="{1735D7B6-6CE0-4BC3-AE11-99B7E121CB79}" presName="topConnNode1" presStyleLbl="node1" presStyleIdx="0" presStyleCnt="0"/>
      <dgm:spPr/>
      <dgm:t>
        <a:bodyPr/>
        <a:lstStyle/>
        <a:p>
          <a:endParaRPr lang="hr-HR"/>
        </a:p>
      </dgm:t>
    </dgm:pt>
    <dgm:pt modelId="{33548E03-8E51-43C6-8CEB-42E73683A0D9}" type="pres">
      <dgm:prSet presAssocID="{1735D7B6-6CE0-4BC3-AE11-99B7E121CB79}" presName="hierChild2" presStyleCnt="0"/>
      <dgm:spPr/>
    </dgm:pt>
    <dgm:pt modelId="{92572EDB-C045-48A2-AF3A-FF4620D40900}" type="pres">
      <dgm:prSet presAssocID="{1735D7B6-6CE0-4BC3-AE11-99B7E121CB79}" presName="hierChild3" presStyleCnt="0"/>
      <dgm:spPr/>
    </dgm:pt>
    <dgm:pt modelId="{9F8550E8-4580-4B62-BB04-5109CF417617}" type="pres">
      <dgm:prSet presAssocID="{C40C9262-4FFF-4EC5-9E02-A17E831915FD}" presName="Name101" presStyleLbl="parChTrans1D2" presStyleIdx="0" presStyleCnt="2"/>
      <dgm:spPr/>
      <dgm:t>
        <a:bodyPr/>
        <a:lstStyle/>
        <a:p>
          <a:endParaRPr lang="hr-HR"/>
        </a:p>
      </dgm:t>
    </dgm:pt>
    <dgm:pt modelId="{4E864768-572F-4B11-B6BD-4E7B8F80ACF0}" type="pres">
      <dgm:prSet presAssocID="{2BC77CFD-8C4C-4B6E-8AF6-1049BAB19072}" presName="hierRoot3" presStyleCnt="0">
        <dgm:presLayoutVars>
          <dgm:hierBranch val="init"/>
        </dgm:presLayoutVars>
      </dgm:prSet>
      <dgm:spPr/>
    </dgm:pt>
    <dgm:pt modelId="{AE44457D-E793-4C3C-B739-C95A744DC445}" type="pres">
      <dgm:prSet presAssocID="{2BC77CFD-8C4C-4B6E-8AF6-1049BAB19072}" presName="rootComposite3" presStyleCnt="0"/>
      <dgm:spPr/>
    </dgm:pt>
    <dgm:pt modelId="{07654BDC-9667-44FE-86A7-B40527373851}" type="pres">
      <dgm:prSet presAssocID="{2BC77CFD-8C4C-4B6E-8AF6-1049BAB19072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6216C338-D425-4ADA-A780-3FCB553CDF9D}" type="pres">
      <dgm:prSet presAssocID="{2BC77CFD-8C4C-4B6E-8AF6-1049BAB19072}" presName="topArc3" presStyleLbl="parChTrans1D1" presStyleIdx="2" presStyleCnt="8"/>
      <dgm:spPr/>
    </dgm:pt>
    <dgm:pt modelId="{B721C29F-C862-4E12-8F3F-A672DB803EE2}" type="pres">
      <dgm:prSet presAssocID="{2BC77CFD-8C4C-4B6E-8AF6-1049BAB19072}" presName="bottomArc3" presStyleLbl="parChTrans1D1" presStyleIdx="3" presStyleCnt="8"/>
      <dgm:spPr/>
    </dgm:pt>
    <dgm:pt modelId="{E09B18C3-196F-460E-A153-EC2C1561F197}" type="pres">
      <dgm:prSet presAssocID="{2BC77CFD-8C4C-4B6E-8AF6-1049BAB19072}" presName="topConnNode3" presStyleLbl="asst1" presStyleIdx="0" presStyleCnt="0"/>
      <dgm:spPr/>
      <dgm:t>
        <a:bodyPr/>
        <a:lstStyle/>
        <a:p>
          <a:endParaRPr lang="hr-HR"/>
        </a:p>
      </dgm:t>
    </dgm:pt>
    <dgm:pt modelId="{D013A305-8D97-4EED-ABB7-EF2156C71C1B}" type="pres">
      <dgm:prSet presAssocID="{2BC77CFD-8C4C-4B6E-8AF6-1049BAB19072}" presName="hierChild6" presStyleCnt="0"/>
      <dgm:spPr/>
    </dgm:pt>
    <dgm:pt modelId="{48630389-831D-4186-8368-552A184E8A5F}" type="pres">
      <dgm:prSet presAssocID="{2BC77CFD-8C4C-4B6E-8AF6-1049BAB19072}" presName="hierChild7" presStyleCnt="0"/>
      <dgm:spPr/>
    </dgm:pt>
    <dgm:pt modelId="{A7B56731-1315-4389-A587-18D567A06460}" type="pres">
      <dgm:prSet presAssocID="{09E97549-93A9-473C-B08F-1C068FD1CBCE}" presName="Name101" presStyleLbl="parChTrans1D3" presStyleIdx="0" presStyleCnt="1"/>
      <dgm:spPr/>
      <dgm:t>
        <a:bodyPr/>
        <a:lstStyle/>
        <a:p>
          <a:endParaRPr lang="hr-HR"/>
        </a:p>
      </dgm:t>
    </dgm:pt>
    <dgm:pt modelId="{34CD7E8C-4052-4F40-A3AE-D8BD38A67571}" type="pres">
      <dgm:prSet presAssocID="{D2B941FD-2779-44EA-81E8-2A83C34CB8E1}" presName="hierRoot3" presStyleCnt="0">
        <dgm:presLayoutVars>
          <dgm:hierBranch val="init"/>
        </dgm:presLayoutVars>
      </dgm:prSet>
      <dgm:spPr/>
    </dgm:pt>
    <dgm:pt modelId="{B9889B26-B6ED-4D0B-AA6A-2C97430844F1}" type="pres">
      <dgm:prSet presAssocID="{D2B941FD-2779-44EA-81E8-2A83C34CB8E1}" presName="rootComposite3" presStyleCnt="0"/>
      <dgm:spPr/>
    </dgm:pt>
    <dgm:pt modelId="{84F27BC5-4916-443C-BE22-BD892E4552D3}" type="pres">
      <dgm:prSet presAssocID="{D2B941FD-2779-44EA-81E8-2A83C34CB8E1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7A85989E-E17E-44B5-895A-32F97856A921}" type="pres">
      <dgm:prSet presAssocID="{D2B941FD-2779-44EA-81E8-2A83C34CB8E1}" presName="topArc3" presStyleLbl="parChTrans1D1" presStyleIdx="4" presStyleCnt="8"/>
      <dgm:spPr/>
    </dgm:pt>
    <dgm:pt modelId="{BED63D6A-4442-4750-89E8-068E77F1308C}" type="pres">
      <dgm:prSet presAssocID="{D2B941FD-2779-44EA-81E8-2A83C34CB8E1}" presName="bottomArc3" presStyleLbl="parChTrans1D1" presStyleIdx="5" presStyleCnt="8"/>
      <dgm:spPr/>
    </dgm:pt>
    <dgm:pt modelId="{B259551F-A698-42BF-A11D-30B4E7D1EE47}" type="pres">
      <dgm:prSet presAssocID="{D2B941FD-2779-44EA-81E8-2A83C34CB8E1}" presName="topConnNode3" presStyleLbl="asst1" presStyleIdx="0" presStyleCnt="0"/>
      <dgm:spPr/>
      <dgm:t>
        <a:bodyPr/>
        <a:lstStyle/>
        <a:p>
          <a:endParaRPr lang="hr-HR"/>
        </a:p>
      </dgm:t>
    </dgm:pt>
    <dgm:pt modelId="{B12E60CB-BAB1-480D-A797-2AC17776AD51}" type="pres">
      <dgm:prSet presAssocID="{D2B941FD-2779-44EA-81E8-2A83C34CB8E1}" presName="hierChild6" presStyleCnt="0"/>
      <dgm:spPr/>
    </dgm:pt>
    <dgm:pt modelId="{0D02AA82-DA1D-4BEC-87C6-00F47136ECB2}" type="pres">
      <dgm:prSet presAssocID="{D2B941FD-2779-44EA-81E8-2A83C34CB8E1}" presName="hierChild7" presStyleCnt="0"/>
      <dgm:spPr/>
    </dgm:pt>
    <dgm:pt modelId="{A57D6E11-9888-43F3-87CA-9400F9757E1D}" type="pres">
      <dgm:prSet presAssocID="{1AD3CA36-6E2D-4F42-B86C-EEBB239FEBB5}" presName="Name101" presStyleLbl="parChTrans1D2" presStyleIdx="1" presStyleCnt="2"/>
      <dgm:spPr/>
      <dgm:t>
        <a:bodyPr/>
        <a:lstStyle/>
        <a:p>
          <a:endParaRPr lang="hr-HR"/>
        </a:p>
      </dgm:t>
    </dgm:pt>
    <dgm:pt modelId="{3B00FA46-FC5C-48AC-8576-EE44151459F3}" type="pres">
      <dgm:prSet presAssocID="{0C56E094-8837-41D6-A761-CB6866F8750B}" presName="hierRoot3" presStyleCnt="0">
        <dgm:presLayoutVars>
          <dgm:hierBranch val="init"/>
        </dgm:presLayoutVars>
      </dgm:prSet>
      <dgm:spPr/>
    </dgm:pt>
    <dgm:pt modelId="{9A4CDE04-4A45-4F44-A862-2CEF62229FD3}" type="pres">
      <dgm:prSet presAssocID="{0C56E094-8837-41D6-A761-CB6866F8750B}" presName="rootComposite3" presStyleCnt="0"/>
      <dgm:spPr/>
    </dgm:pt>
    <dgm:pt modelId="{E9C23219-9C41-443C-A6CE-8DD59CE162A3}" type="pres">
      <dgm:prSet presAssocID="{0C56E094-8837-41D6-A761-CB6866F8750B}" presName="rootText3" presStyleLbl="alignAcc1" presStyleIdx="0" presStyleCnt="0">
        <dgm:presLayoutVars>
          <dgm:chPref val="3"/>
        </dgm:presLayoutVars>
      </dgm:prSet>
      <dgm:spPr/>
      <dgm:t>
        <a:bodyPr/>
        <a:lstStyle/>
        <a:p>
          <a:endParaRPr lang="hr-HR"/>
        </a:p>
      </dgm:t>
    </dgm:pt>
    <dgm:pt modelId="{BF523314-FA68-4D39-96BB-36DA6041523E}" type="pres">
      <dgm:prSet presAssocID="{0C56E094-8837-41D6-A761-CB6866F8750B}" presName="topArc3" presStyleLbl="parChTrans1D1" presStyleIdx="6" presStyleCnt="8"/>
      <dgm:spPr/>
    </dgm:pt>
    <dgm:pt modelId="{D89083A9-97EB-436A-838C-37943618D802}" type="pres">
      <dgm:prSet presAssocID="{0C56E094-8837-41D6-A761-CB6866F8750B}" presName="bottomArc3" presStyleLbl="parChTrans1D1" presStyleIdx="7" presStyleCnt="8"/>
      <dgm:spPr/>
    </dgm:pt>
    <dgm:pt modelId="{09C65135-3F1B-4BBD-BEC3-257DB3B696D4}" type="pres">
      <dgm:prSet presAssocID="{0C56E094-8837-41D6-A761-CB6866F8750B}" presName="topConnNode3" presStyleLbl="asst1" presStyleIdx="0" presStyleCnt="0"/>
      <dgm:spPr/>
      <dgm:t>
        <a:bodyPr/>
        <a:lstStyle/>
        <a:p>
          <a:endParaRPr lang="hr-HR"/>
        </a:p>
      </dgm:t>
    </dgm:pt>
    <dgm:pt modelId="{A7C09342-EB31-48F7-8C0F-5D063C24478A}" type="pres">
      <dgm:prSet presAssocID="{0C56E094-8837-41D6-A761-CB6866F8750B}" presName="hierChild6" presStyleCnt="0"/>
      <dgm:spPr/>
    </dgm:pt>
    <dgm:pt modelId="{AA1E3335-7093-4D7C-82F6-9B2421CB2726}" type="pres">
      <dgm:prSet presAssocID="{0C56E094-8837-41D6-A761-CB6866F8750B}" presName="hierChild7" presStyleCnt="0"/>
      <dgm:spPr/>
    </dgm:pt>
  </dgm:ptLst>
  <dgm:cxnLst>
    <dgm:cxn modelId="{62E0B893-D433-427A-9412-C026A83DE84C}" type="presOf" srcId="{C40C9262-4FFF-4EC5-9E02-A17E831915FD}" destId="{9F8550E8-4580-4B62-BB04-5109CF417617}" srcOrd="0" destOrd="0" presId="urn:microsoft.com/office/officeart/2008/layout/HalfCircleOrganizationChart"/>
    <dgm:cxn modelId="{2A27AF55-467F-4A69-A647-940112A4FD5A}" type="presOf" srcId="{09E97549-93A9-473C-B08F-1C068FD1CBCE}" destId="{A7B56731-1315-4389-A587-18D567A06460}" srcOrd="0" destOrd="0" presId="urn:microsoft.com/office/officeart/2008/layout/HalfCircleOrganizationChart"/>
    <dgm:cxn modelId="{C8306CEE-1CE7-4598-8958-99925C59C6D0}" type="presOf" srcId="{00EC06E2-BBA1-496A-AAC8-D43A1FA4CC9A}" destId="{181E2672-2784-46C4-9033-FE9D557BCD09}" srcOrd="0" destOrd="0" presId="urn:microsoft.com/office/officeart/2008/layout/HalfCircleOrganizationChart"/>
    <dgm:cxn modelId="{E3EC5678-F5C2-4FF4-9E40-940BDAE6F3CC}" type="presOf" srcId="{0C56E094-8837-41D6-A761-CB6866F8750B}" destId="{E9C23219-9C41-443C-A6CE-8DD59CE162A3}" srcOrd="0" destOrd="0" presId="urn:microsoft.com/office/officeart/2008/layout/HalfCircleOrganizationChart"/>
    <dgm:cxn modelId="{BF60C088-87BB-48CB-8611-A5F8D214DEDA}" type="presOf" srcId="{D2B941FD-2779-44EA-81E8-2A83C34CB8E1}" destId="{B259551F-A698-42BF-A11D-30B4E7D1EE47}" srcOrd="1" destOrd="0" presId="urn:microsoft.com/office/officeart/2008/layout/HalfCircleOrganizationChart"/>
    <dgm:cxn modelId="{0691A5A9-91F1-47F6-8DE4-44364F9E7EAC}" srcId="{1735D7B6-6CE0-4BC3-AE11-99B7E121CB79}" destId="{0C56E094-8837-41D6-A761-CB6866F8750B}" srcOrd="1" destOrd="0" parTransId="{1AD3CA36-6E2D-4F42-B86C-EEBB239FEBB5}" sibTransId="{39DE5AD9-DFA1-44DC-8515-D05F29699C07}"/>
    <dgm:cxn modelId="{A72AC53C-FB27-46BB-A476-25F04A8D04EC}" type="presOf" srcId="{2BC77CFD-8C4C-4B6E-8AF6-1049BAB19072}" destId="{07654BDC-9667-44FE-86A7-B40527373851}" srcOrd="0" destOrd="0" presId="urn:microsoft.com/office/officeart/2008/layout/HalfCircleOrganizationChart"/>
    <dgm:cxn modelId="{71301DAF-7B6F-4235-93FC-262BFEBB7699}" srcId="{2BC77CFD-8C4C-4B6E-8AF6-1049BAB19072}" destId="{D2B941FD-2779-44EA-81E8-2A83C34CB8E1}" srcOrd="0" destOrd="0" parTransId="{09E97549-93A9-473C-B08F-1C068FD1CBCE}" sibTransId="{48AB2B87-E3D7-4765-A56F-BB4A042FFB30}"/>
    <dgm:cxn modelId="{DA01C6AA-7F90-4880-97DC-648B1A44BA30}" type="presOf" srcId="{1735D7B6-6CE0-4BC3-AE11-99B7E121CB79}" destId="{5A7D2266-8DA9-432C-9015-71AC4821D130}" srcOrd="1" destOrd="0" presId="urn:microsoft.com/office/officeart/2008/layout/HalfCircleOrganizationChart"/>
    <dgm:cxn modelId="{093139BC-F35F-40AE-848E-7E3CBE647E43}" srcId="{00EC06E2-BBA1-496A-AAC8-D43A1FA4CC9A}" destId="{1735D7B6-6CE0-4BC3-AE11-99B7E121CB79}" srcOrd="0" destOrd="0" parTransId="{1DF7BC70-1A68-4C22-B278-E2BC450BDFC8}" sibTransId="{C5DD1757-AF86-441A-81F1-CFB774C41B3B}"/>
    <dgm:cxn modelId="{7C941F19-6CF1-47AB-93AA-DB47CF9CAF72}" type="presOf" srcId="{2BC77CFD-8C4C-4B6E-8AF6-1049BAB19072}" destId="{E09B18C3-196F-460E-A153-EC2C1561F197}" srcOrd="1" destOrd="0" presId="urn:microsoft.com/office/officeart/2008/layout/HalfCircleOrganizationChart"/>
    <dgm:cxn modelId="{F32F482B-6DA4-451C-9245-0E6B0D8FC44B}" type="presOf" srcId="{1735D7B6-6CE0-4BC3-AE11-99B7E121CB79}" destId="{853716A7-67CA-4DB8-BEA0-707FFAF96BB5}" srcOrd="0" destOrd="0" presId="urn:microsoft.com/office/officeart/2008/layout/HalfCircleOrganizationChart"/>
    <dgm:cxn modelId="{8D0E82E4-39B6-4173-9D51-A7EA461B0E99}" type="presOf" srcId="{D2B941FD-2779-44EA-81E8-2A83C34CB8E1}" destId="{84F27BC5-4916-443C-BE22-BD892E4552D3}" srcOrd="0" destOrd="0" presId="urn:microsoft.com/office/officeart/2008/layout/HalfCircleOrganizationChart"/>
    <dgm:cxn modelId="{1371DDB7-CF69-4B1C-B373-904C46EEAE27}" type="presOf" srcId="{1AD3CA36-6E2D-4F42-B86C-EEBB239FEBB5}" destId="{A57D6E11-9888-43F3-87CA-9400F9757E1D}" srcOrd="0" destOrd="0" presId="urn:microsoft.com/office/officeart/2008/layout/HalfCircleOrganizationChart"/>
    <dgm:cxn modelId="{8487E574-0D40-4429-A8AC-75A6A04C3299}" srcId="{1735D7B6-6CE0-4BC3-AE11-99B7E121CB79}" destId="{2BC77CFD-8C4C-4B6E-8AF6-1049BAB19072}" srcOrd="0" destOrd="0" parTransId="{C40C9262-4FFF-4EC5-9E02-A17E831915FD}" sibTransId="{23B302FA-2576-4FD0-8C48-A38A7A407D96}"/>
    <dgm:cxn modelId="{24412BBF-2A53-48B3-ACA4-A967DB55178C}" type="presOf" srcId="{0C56E094-8837-41D6-A761-CB6866F8750B}" destId="{09C65135-3F1B-4BBD-BEC3-257DB3B696D4}" srcOrd="1" destOrd="0" presId="urn:microsoft.com/office/officeart/2008/layout/HalfCircleOrganizationChart"/>
    <dgm:cxn modelId="{E15986FC-FD1C-46B0-98C7-ECD602515C49}" type="presParOf" srcId="{181E2672-2784-46C4-9033-FE9D557BCD09}" destId="{6AE944BA-3B47-433A-84B7-51CEF2BF7F0D}" srcOrd="0" destOrd="0" presId="urn:microsoft.com/office/officeart/2008/layout/HalfCircleOrganizationChart"/>
    <dgm:cxn modelId="{123159EF-B2C7-41A7-BC61-89126EB37D4B}" type="presParOf" srcId="{6AE944BA-3B47-433A-84B7-51CEF2BF7F0D}" destId="{078E55D5-75FF-429A-A71F-3B6104017A8B}" srcOrd="0" destOrd="0" presId="urn:microsoft.com/office/officeart/2008/layout/HalfCircleOrganizationChart"/>
    <dgm:cxn modelId="{F60407CE-F00E-4C70-BAA9-ECC48B20DEC4}" type="presParOf" srcId="{078E55D5-75FF-429A-A71F-3B6104017A8B}" destId="{853716A7-67CA-4DB8-BEA0-707FFAF96BB5}" srcOrd="0" destOrd="0" presId="urn:microsoft.com/office/officeart/2008/layout/HalfCircleOrganizationChart"/>
    <dgm:cxn modelId="{0EFBB7D3-E138-4C0E-B632-08C6FA14C476}" type="presParOf" srcId="{078E55D5-75FF-429A-A71F-3B6104017A8B}" destId="{174CD0E3-D471-4265-80AD-B8152ECFF08B}" srcOrd="1" destOrd="0" presId="urn:microsoft.com/office/officeart/2008/layout/HalfCircleOrganizationChart"/>
    <dgm:cxn modelId="{5C6A4CBD-A398-40FA-BA3A-0CA50E0E369F}" type="presParOf" srcId="{078E55D5-75FF-429A-A71F-3B6104017A8B}" destId="{62BB8892-FA76-43C2-8383-F064FE01299A}" srcOrd="2" destOrd="0" presId="urn:microsoft.com/office/officeart/2008/layout/HalfCircleOrganizationChart"/>
    <dgm:cxn modelId="{2109EA24-F0AF-47C1-B4B1-6A4A717385FA}" type="presParOf" srcId="{078E55D5-75FF-429A-A71F-3B6104017A8B}" destId="{5A7D2266-8DA9-432C-9015-71AC4821D130}" srcOrd="3" destOrd="0" presId="urn:microsoft.com/office/officeart/2008/layout/HalfCircleOrganizationChart"/>
    <dgm:cxn modelId="{CA8DD542-154F-4B79-B5D6-42036D2F44EC}" type="presParOf" srcId="{6AE944BA-3B47-433A-84B7-51CEF2BF7F0D}" destId="{33548E03-8E51-43C6-8CEB-42E73683A0D9}" srcOrd="1" destOrd="0" presId="urn:microsoft.com/office/officeart/2008/layout/HalfCircleOrganizationChart"/>
    <dgm:cxn modelId="{7AC5CCFC-4EC4-49FC-95CD-E8CE2FF8A948}" type="presParOf" srcId="{6AE944BA-3B47-433A-84B7-51CEF2BF7F0D}" destId="{92572EDB-C045-48A2-AF3A-FF4620D40900}" srcOrd="2" destOrd="0" presId="urn:microsoft.com/office/officeart/2008/layout/HalfCircleOrganizationChart"/>
    <dgm:cxn modelId="{E89CEFB7-677F-4C65-904A-A9C15EEAA7D5}" type="presParOf" srcId="{92572EDB-C045-48A2-AF3A-FF4620D40900}" destId="{9F8550E8-4580-4B62-BB04-5109CF417617}" srcOrd="0" destOrd="0" presId="urn:microsoft.com/office/officeart/2008/layout/HalfCircleOrganizationChart"/>
    <dgm:cxn modelId="{1B3B8A91-8D0B-4F4C-9FE0-33194087F5F3}" type="presParOf" srcId="{92572EDB-C045-48A2-AF3A-FF4620D40900}" destId="{4E864768-572F-4B11-B6BD-4E7B8F80ACF0}" srcOrd="1" destOrd="0" presId="urn:microsoft.com/office/officeart/2008/layout/HalfCircleOrganizationChart"/>
    <dgm:cxn modelId="{0C636C43-E51C-4F70-8434-7A8807DE7C71}" type="presParOf" srcId="{4E864768-572F-4B11-B6BD-4E7B8F80ACF0}" destId="{AE44457D-E793-4C3C-B739-C95A744DC445}" srcOrd="0" destOrd="0" presId="urn:microsoft.com/office/officeart/2008/layout/HalfCircleOrganizationChart"/>
    <dgm:cxn modelId="{86368786-BDBA-4C72-85C5-F385D8433C36}" type="presParOf" srcId="{AE44457D-E793-4C3C-B739-C95A744DC445}" destId="{07654BDC-9667-44FE-86A7-B40527373851}" srcOrd="0" destOrd="0" presId="urn:microsoft.com/office/officeart/2008/layout/HalfCircleOrganizationChart"/>
    <dgm:cxn modelId="{8ADE0511-A2E5-4B31-9966-5DAD5D2A920F}" type="presParOf" srcId="{AE44457D-E793-4C3C-B739-C95A744DC445}" destId="{6216C338-D425-4ADA-A780-3FCB553CDF9D}" srcOrd="1" destOrd="0" presId="urn:microsoft.com/office/officeart/2008/layout/HalfCircleOrganizationChart"/>
    <dgm:cxn modelId="{1498EB30-0387-471D-8E1A-C93E202A797D}" type="presParOf" srcId="{AE44457D-E793-4C3C-B739-C95A744DC445}" destId="{B721C29F-C862-4E12-8F3F-A672DB803EE2}" srcOrd="2" destOrd="0" presId="urn:microsoft.com/office/officeart/2008/layout/HalfCircleOrganizationChart"/>
    <dgm:cxn modelId="{04D53488-93D7-47D7-864D-D7771A8D53EF}" type="presParOf" srcId="{AE44457D-E793-4C3C-B739-C95A744DC445}" destId="{E09B18C3-196F-460E-A153-EC2C1561F197}" srcOrd="3" destOrd="0" presId="urn:microsoft.com/office/officeart/2008/layout/HalfCircleOrganizationChart"/>
    <dgm:cxn modelId="{EC1FE6A6-53D4-48FF-AE62-B5C99D836E0F}" type="presParOf" srcId="{4E864768-572F-4B11-B6BD-4E7B8F80ACF0}" destId="{D013A305-8D97-4EED-ABB7-EF2156C71C1B}" srcOrd="1" destOrd="0" presId="urn:microsoft.com/office/officeart/2008/layout/HalfCircleOrganizationChart"/>
    <dgm:cxn modelId="{46F509B7-10B0-4105-ACDA-111C190B6EC6}" type="presParOf" srcId="{4E864768-572F-4B11-B6BD-4E7B8F80ACF0}" destId="{48630389-831D-4186-8368-552A184E8A5F}" srcOrd="2" destOrd="0" presId="urn:microsoft.com/office/officeart/2008/layout/HalfCircleOrganizationChart"/>
    <dgm:cxn modelId="{6C7922C3-63A9-44DB-948C-75B3306C3F01}" type="presParOf" srcId="{48630389-831D-4186-8368-552A184E8A5F}" destId="{A7B56731-1315-4389-A587-18D567A06460}" srcOrd="0" destOrd="0" presId="urn:microsoft.com/office/officeart/2008/layout/HalfCircleOrganizationChart"/>
    <dgm:cxn modelId="{CAF2FA51-454A-4763-9072-2AB4142BDA83}" type="presParOf" srcId="{48630389-831D-4186-8368-552A184E8A5F}" destId="{34CD7E8C-4052-4F40-A3AE-D8BD38A67571}" srcOrd="1" destOrd="0" presId="urn:microsoft.com/office/officeart/2008/layout/HalfCircleOrganizationChart"/>
    <dgm:cxn modelId="{7CEEA641-040B-4FC7-BA8B-8B24BB60F738}" type="presParOf" srcId="{34CD7E8C-4052-4F40-A3AE-D8BD38A67571}" destId="{B9889B26-B6ED-4D0B-AA6A-2C97430844F1}" srcOrd="0" destOrd="0" presId="urn:microsoft.com/office/officeart/2008/layout/HalfCircleOrganizationChart"/>
    <dgm:cxn modelId="{E8276036-E7F9-4F0F-A90D-0262D01D6AAC}" type="presParOf" srcId="{B9889B26-B6ED-4D0B-AA6A-2C97430844F1}" destId="{84F27BC5-4916-443C-BE22-BD892E4552D3}" srcOrd="0" destOrd="0" presId="urn:microsoft.com/office/officeart/2008/layout/HalfCircleOrganizationChart"/>
    <dgm:cxn modelId="{7DF611CF-A3EC-456D-BABE-DC7BE45A4839}" type="presParOf" srcId="{B9889B26-B6ED-4D0B-AA6A-2C97430844F1}" destId="{7A85989E-E17E-44B5-895A-32F97856A921}" srcOrd="1" destOrd="0" presId="urn:microsoft.com/office/officeart/2008/layout/HalfCircleOrganizationChart"/>
    <dgm:cxn modelId="{9DB8A083-E4C8-4AB1-9C92-01DF85CA0B20}" type="presParOf" srcId="{B9889B26-B6ED-4D0B-AA6A-2C97430844F1}" destId="{BED63D6A-4442-4750-89E8-068E77F1308C}" srcOrd="2" destOrd="0" presId="urn:microsoft.com/office/officeart/2008/layout/HalfCircleOrganizationChart"/>
    <dgm:cxn modelId="{33E0FD7F-B715-4140-8B36-152798DEC17E}" type="presParOf" srcId="{B9889B26-B6ED-4D0B-AA6A-2C97430844F1}" destId="{B259551F-A698-42BF-A11D-30B4E7D1EE47}" srcOrd="3" destOrd="0" presId="urn:microsoft.com/office/officeart/2008/layout/HalfCircleOrganizationChart"/>
    <dgm:cxn modelId="{C4022417-A6CC-44D9-B874-8940F07CA9E4}" type="presParOf" srcId="{34CD7E8C-4052-4F40-A3AE-D8BD38A67571}" destId="{B12E60CB-BAB1-480D-A797-2AC17776AD51}" srcOrd="1" destOrd="0" presId="urn:microsoft.com/office/officeart/2008/layout/HalfCircleOrganizationChart"/>
    <dgm:cxn modelId="{EF408512-6E9C-48C1-B73F-12120089A5DD}" type="presParOf" srcId="{34CD7E8C-4052-4F40-A3AE-D8BD38A67571}" destId="{0D02AA82-DA1D-4BEC-87C6-00F47136ECB2}" srcOrd="2" destOrd="0" presId="urn:microsoft.com/office/officeart/2008/layout/HalfCircleOrganizationChart"/>
    <dgm:cxn modelId="{629C4523-A2CF-48F2-9893-D3720A88240E}" type="presParOf" srcId="{92572EDB-C045-48A2-AF3A-FF4620D40900}" destId="{A57D6E11-9888-43F3-87CA-9400F9757E1D}" srcOrd="2" destOrd="0" presId="urn:microsoft.com/office/officeart/2008/layout/HalfCircleOrganizationChart"/>
    <dgm:cxn modelId="{B9F52025-FBDE-4C62-A8C6-0E885AECE857}" type="presParOf" srcId="{92572EDB-C045-48A2-AF3A-FF4620D40900}" destId="{3B00FA46-FC5C-48AC-8576-EE44151459F3}" srcOrd="3" destOrd="0" presId="urn:microsoft.com/office/officeart/2008/layout/HalfCircleOrganizationChart"/>
    <dgm:cxn modelId="{6AECD008-DFA8-4071-9733-8478376B2159}" type="presParOf" srcId="{3B00FA46-FC5C-48AC-8576-EE44151459F3}" destId="{9A4CDE04-4A45-4F44-A862-2CEF62229FD3}" srcOrd="0" destOrd="0" presId="urn:microsoft.com/office/officeart/2008/layout/HalfCircleOrganizationChart"/>
    <dgm:cxn modelId="{57E8186A-45D3-4707-B2F4-70852D24FAF9}" type="presParOf" srcId="{9A4CDE04-4A45-4F44-A862-2CEF62229FD3}" destId="{E9C23219-9C41-443C-A6CE-8DD59CE162A3}" srcOrd="0" destOrd="0" presId="urn:microsoft.com/office/officeart/2008/layout/HalfCircleOrganizationChart"/>
    <dgm:cxn modelId="{9D788C49-D68C-41D7-87B9-AEB422DBA061}" type="presParOf" srcId="{9A4CDE04-4A45-4F44-A862-2CEF62229FD3}" destId="{BF523314-FA68-4D39-96BB-36DA6041523E}" srcOrd="1" destOrd="0" presId="urn:microsoft.com/office/officeart/2008/layout/HalfCircleOrganizationChart"/>
    <dgm:cxn modelId="{A1DC0077-4ECF-4C4B-8145-BA4A94DB9FDE}" type="presParOf" srcId="{9A4CDE04-4A45-4F44-A862-2CEF62229FD3}" destId="{D89083A9-97EB-436A-838C-37943618D802}" srcOrd="2" destOrd="0" presId="urn:microsoft.com/office/officeart/2008/layout/HalfCircleOrganizationChart"/>
    <dgm:cxn modelId="{702CB788-A56D-4801-A653-C73A32EC5040}" type="presParOf" srcId="{9A4CDE04-4A45-4F44-A862-2CEF62229FD3}" destId="{09C65135-3F1B-4BBD-BEC3-257DB3B696D4}" srcOrd="3" destOrd="0" presId="urn:microsoft.com/office/officeart/2008/layout/HalfCircleOrganizationChart"/>
    <dgm:cxn modelId="{9D586A80-01B0-4F5D-A81C-E3E0F3E9F8AD}" type="presParOf" srcId="{3B00FA46-FC5C-48AC-8576-EE44151459F3}" destId="{A7C09342-EB31-48F7-8C0F-5D063C24478A}" srcOrd="1" destOrd="0" presId="urn:microsoft.com/office/officeart/2008/layout/HalfCircleOrganizationChart"/>
    <dgm:cxn modelId="{C7C76CCE-9C5A-484A-B140-54A88B1EF0BC}" type="presParOf" srcId="{3B00FA46-FC5C-48AC-8576-EE44151459F3}" destId="{AA1E3335-7093-4D7C-82F6-9B2421CB2726}" srcOrd="2" destOrd="0" presId="urn:microsoft.com/office/officeart/2008/layout/HalfCircleOrganizationChart"/>
  </dgm:cxnLst>
  <dgm:bg>
    <a:solidFill>
      <a:schemeClr val="bg1"/>
    </a:solidFill>
  </dgm:bg>
  <dgm:whole>
    <a:ln w="3175">
      <a:solidFill>
        <a:schemeClr val="tx1">
          <a:lumMod val="15000"/>
          <a:lumOff val="85000"/>
        </a:schemeClr>
      </a:solidFill>
    </a:ln>
  </dgm:whole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A57D6E11-9888-43F3-87CA-9400F9757E1D}">
      <dsp:nvSpPr>
        <dsp:cNvPr id="0" name=""/>
        <dsp:cNvSpPr/>
      </dsp:nvSpPr>
      <dsp:spPr>
        <a:xfrm>
          <a:off x="2405523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0" y="0"/>
              </a:moveTo>
              <a:lnTo>
                <a:pt x="0" y="422006"/>
              </a:lnTo>
              <a:lnTo>
                <a:pt x="583776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A7B56731-1315-4389-A587-18D567A06460}">
      <dsp:nvSpPr>
        <dsp:cNvPr id="0" name=""/>
        <dsp:cNvSpPr/>
      </dsp:nvSpPr>
      <dsp:spPr>
        <a:xfrm>
          <a:off x="970700" y="179167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8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9F8550E8-4580-4B62-BB04-5109CF417617}">
      <dsp:nvSpPr>
        <dsp:cNvPr id="0" name=""/>
        <dsp:cNvSpPr/>
      </dsp:nvSpPr>
      <dsp:spPr>
        <a:xfrm>
          <a:off x="1821747" y="792922"/>
          <a:ext cx="583776" cy="422006"/>
        </a:xfrm>
        <a:custGeom>
          <a:avLst/>
          <a:gdLst/>
          <a:ahLst/>
          <a:cxnLst/>
          <a:rect l="0" t="0" r="0" b="0"/>
          <a:pathLst>
            <a:path>
              <a:moveTo>
                <a:pt x="583776" y="0"/>
              </a:moveTo>
              <a:lnTo>
                <a:pt x="583776" y="422006"/>
              </a:lnTo>
              <a:lnTo>
                <a:pt x="0" y="422006"/>
              </a:lnTo>
            </a:path>
          </a:pathLst>
        </a:cu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174CD0E3-D471-4265-80AD-B8152ECFF08B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62BB8892-FA76-43C2-8383-F064FE01299A}">
      <dsp:nvSpPr>
        <dsp:cNvPr id="0" name=""/>
        <dsp:cNvSpPr/>
      </dsp:nvSpPr>
      <dsp:spPr>
        <a:xfrm>
          <a:off x="2053851" y="89578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53716A7-67CA-4DB8-BEA0-707FFAF96BB5}">
      <dsp:nvSpPr>
        <dsp:cNvPr id="0" name=""/>
        <dsp:cNvSpPr/>
      </dsp:nvSpPr>
      <dsp:spPr>
        <a:xfrm>
          <a:off x="1702178" y="216180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Kreditni transferi</a:t>
          </a:r>
        </a:p>
      </dsp:txBody>
      <dsp:txXfrm>
        <a:off x="1702178" y="216180"/>
        <a:ext cx="1406689" cy="450140"/>
      </dsp:txXfrm>
    </dsp:sp>
    <dsp:sp modelId="{6216C338-D425-4ADA-A780-3FCB553CDF9D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721C29F-C862-4E12-8F3F-A672DB803EE2}">
      <dsp:nvSpPr>
        <dsp:cNvPr id="0" name=""/>
        <dsp:cNvSpPr/>
      </dsp:nvSpPr>
      <dsp:spPr>
        <a:xfrm>
          <a:off x="1202804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07654BDC-9667-44FE-86A7-B40527373851}">
      <dsp:nvSpPr>
        <dsp:cNvPr id="0" name=""/>
        <dsp:cNvSpPr/>
      </dsp:nvSpPr>
      <dsp:spPr>
        <a:xfrm>
          <a:off x="851131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Poslani kreditni transferi</a:t>
          </a:r>
        </a:p>
      </dsp:txBody>
      <dsp:txXfrm>
        <a:off x="851131" y="1214929"/>
        <a:ext cx="1406689" cy="450140"/>
      </dsp:txXfrm>
    </dsp:sp>
    <dsp:sp modelId="{7A85989E-E17E-44B5-895A-32F97856A921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BED63D6A-4442-4750-89E8-068E77F1308C}">
      <dsp:nvSpPr>
        <dsp:cNvPr id="0" name=""/>
        <dsp:cNvSpPr/>
      </dsp:nvSpPr>
      <dsp:spPr>
        <a:xfrm>
          <a:off x="351756" y="208707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84F27BC5-4916-443C-BE22-BD892E4552D3}">
      <dsp:nvSpPr>
        <dsp:cNvPr id="0" name=""/>
        <dsp:cNvSpPr/>
      </dsp:nvSpPr>
      <dsp:spPr>
        <a:xfrm>
          <a:off x="84" y="221367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Trajni nalozi</a:t>
          </a:r>
        </a:p>
      </dsp:txBody>
      <dsp:txXfrm>
        <a:off x="84" y="2213679"/>
        <a:ext cx="1406689" cy="450140"/>
      </dsp:txXfrm>
    </dsp:sp>
    <dsp:sp modelId="{BF523314-FA68-4D39-96BB-36DA6041523E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13200000"/>
            <a:gd name="adj2" fmla="val 192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D89083A9-97EB-436A-838C-37943618D802}">
      <dsp:nvSpPr>
        <dsp:cNvPr id="0" name=""/>
        <dsp:cNvSpPr/>
      </dsp:nvSpPr>
      <dsp:spPr>
        <a:xfrm>
          <a:off x="2904898" y="1088327"/>
          <a:ext cx="703344" cy="703344"/>
        </a:xfrm>
        <a:prstGeom prst="arc">
          <a:avLst>
            <a:gd name="adj1" fmla="val 2400000"/>
            <a:gd name="adj2" fmla="val 8400000"/>
          </a:avLst>
        </a:prstGeom>
        <a:noFill/>
        <a:ln w="12700" cap="flat" cmpd="sng" algn="ctr">
          <a:solidFill>
            <a:schemeClr val="accent1">
              <a:shade val="60000"/>
              <a:hueOff val="0"/>
              <a:satOff val="0"/>
              <a:lumOff val="0"/>
              <a:alphaOff val="0"/>
            </a:schemeClr>
          </a:solidFill>
          <a:prstDash val="solid"/>
          <a:miter lim="800000"/>
        </a:ln>
        <a:effectLst/>
      </dsp:spPr>
      <dsp:style>
        <a:lnRef idx="2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dsp:style>
    </dsp:sp>
    <dsp:sp modelId="{E9C23219-9C41-443C-A6CE-8DD59CE162A3}">
      <dsp:nvSpPr>
        <dsp:cNvPr id="0" name=""/>
        <dsp:cNvSpPr/>
      </dsp:nvSpPr>
      <dsp:spPr>
        <a:xfrm>
          <a:off x="2553225" y="1214929"/>
          <a:ext cx="1406689" cy="450140"/>
        </a:xfrm>
        <a:prstGeom prst="rect">
          <a:avLst/>
        </a:prstGeom>
        <a:noFill/>
        <a:ln w="12700" cap="flat" cmpd="sng" algn="ctr">
          <a:noFill/>
          <a:prstDash val="solid"/>
          <a:miter lim="800000"/>
        </a:ln>
        <a:effectLst/>
        <a:sp3d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/>
      </dsp:style>
      <dsp:txBody>
        <a:bodyPr spcFirstLastPara="0" vert="horz" wrap="square" lIns="6985" tIns="6985" rIns="6985" bIns="6985" numCol="1" spcCol="1270" anchor="ctr" anchorCtr="0">
          <a:noAutofit/>
        </a:bodyPr>
        <a:lstStyle/>
        <a:p>
          <a:pPr lvl="0" algn="ctr" defTabSz="4889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hr-HR" sz="1100" kern="1200">
              <a:latin typeface="Arial" panose="020B0604020202020204" pitchFamily="34" charset="0"/>
              <a:cs typeface="Arial" panose="020B0604020202020204" pitchFamily="34" charset="0"/>
            </a:rPr>
            <a:t>Primljeni kreditni transferi</a:t>
          </a:r>
        </a:p>
      </dsp:txBody>
      <dsp:txXfrm>
        <a:off x="2553225" y="1214929"/>
        <a:ext cx="1406689" cy="450140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8/layout/HalfCircleOrganizationChart">
  <dgm:title val=""/>
  <dgm:desc val=""/>
  <dgm:catLst>
    <dgm:cat type="hierarchy" pri="1500"/>
  </dgm:catLst>
  <dgm:samp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sampData>
  <dgm:styleData>
    <dgm:dataModel>
      <dgm:ptLst>
        <dgm:pt modelId="0" type="doc"/>
        <dgm:pt modelId="1">
          <dgm:prSet phldr="1"/>
        </dgm:pt>
        <dgm:pt modelId="11">
          <dgm:prSet phldr="1"/>
        </dgm:pt>
        <dgm:pt modelId="12">
          <dgm:prSet phldr="1"/>
        </dgm:pt>
      </dgm:ptLst>
      <dgm:cxnLst>
        <dgm:cxn modelId="2" srcId="0" destId="1" srcOrd="0" destOrd="0"/>
        <dgm:cxn modelId="3" srcId="1" destId="11" srcOrd="0" destOrd="0"/>
        <dgm:cxn modelId="4" srcId="1" destId="12" srcOrd="1" destOrd="0"/>
      </dgm:cxnLst>
      <dgm:bg/>
      <dgm:whole/>
    </dgm:dataModel>
  </dgm:styleData>
  <dgm:clrData>
    <dgm:dataModel>
      <dgm:ptLst>
        <dgm:pt modelId="0" type="doc"/>
        <dgm:pt modelId="1">
          <dgm:prSet phldr="1"/>
        </dgm:pt>
        <dgm:pt modelId="11" type="asst">
          <dgm:prSet phldr="1"/>
        </dgm:pt>
        <dgm:pt modelId="12">
          <dgm:prSet phldr="1"/>
        </dgm:pt>
        <dgm:pt modelId="13">
          <dgm:prSet phldr="1"/>
        </dgm:pt>
        <dgm:pt modelId="14">
          <dgm:prSet phldr="1"/>
        </dgm:pt>
      </dgm:ptLst>
      <dgm:cxnLst>
        <dgm:cxn modelId="2" srcId="0" destId="1" srcOrd="0" destOrd="0"/>
        <dgm:cxn modelId="15" srcId="1" destId="11" srcOrd="0" destOrd="0"/>
        <dgm:cxn modelId="16" srcId="1" destId="12" srcOrd="1" destOrd="0"/>
        <dgm:cxn modelId="17" srcId="1" destId="13" srcOrd="2" destOrd="0"/>
        <dgm:cxn modelId="18" srcId="1" destId="14" srcOrd="2" destOrd="0"/>
      </dgm:cxnLst>
      <dgm:bg/>
      <dgm:whole/>
    </dgm:dataModel>
  </dgm:clrData>
  <dgm:layoutNode name="Name0">
    <dgm:varLst>
      <dgm:orgChart val="1"/>
      <dgm:chPref val="1"/>
      <dgm:dir/>
      <dgm:animOne val="branch"/>
      <dgm:animLvl val="lvl"/>
      <dgm:resizeHandles/>
    </dgm:varLst>
    <dgm:choose name="Name1">
      <dgm:if name="Name2" func="var" arg="dir" op="equ" val="norm">
        <dgm:alg type="hierChild">
          <dgm:param type="linDir" val="fromL"/>
        </dgm:alg>
      </dgm:if>
      <dgm:else name="Name3">
        <dgm:alg type="hierChild">
          <dgm:param type="linDir" val="fromR"/>
        </dgm:alg>
      </dgm:else>
    </dgm:choose>
    <dgm:shape xmlns:r="http://schemas.openxmlformats.org/officeDocument/2006/relationships" r:blip="">
      <dgm:adjLst/>
    </dgm:shape>
    <dgm:presOf/>
    <dgm:constrLst>
      <dgm:constr type="w" for="des" forName="rootComposite1" refType="w" fact="10"/>
      <dgm:constr type="h" for="des" forName="rootComposite1" refType="w" refFor="des" refForName="rootComposite1" fact="0.5"/>
      <dgm:constr type="w" for="des" forName="rootComposite2" refType="w" fact="10"/>
      <dgm:constr type="h" for="des" forName="rootComposite2" refType="w" refFor="des" refForName="rootComposite1" fact="0.5"/>
      <dgm:constr type="w" for="des" forName="rootComposite3" refType="w" fact="10"/>
      <dgm:constr type="h" for="des" forName="rootComposite3" refType="w" refFor="des" refForName="rootComposite1" fact="0.5"/>
      <dgm:constr type="primFontSz" for="des" ptType="node" op="equ"/>
      <dgm:constr type="sp" for="des" op="equ"/>
      <dgm:constr type="sp" for="des" forName="hierRoot1" refType="w" refFor="des" refForName="rootComposite1" fact="0.21"/>
      <dgm:constr type="sp" for="des" forName="hierRoot2" refType="sp" refFor="des" refForName="hierRoot1"/>
      <dgm:constr type="sp" for="des" forName="hierRoot3" refType="sp" refFor="des" refForName="hierRoot1"/>
      <dgm:constr type="sibSp" refType="w" refFor="des" refForName="rootComposite1" fact="0.21"/>
      <dgm:constr type="sibSp" for="des" forName="hierChild2" refType="sibSp"/>
      <dgm:constr type="sibSp" for="des" forName="hierChild3" refType="sibSp"/>
      <dgm:constr type="sibSp" for="des" forName="hierChild4" refType="sibSp"/>
      <dgm:constr type="sibSp" for="des" forName="hierChild5" refType="sibSp"/>
      <dgm:constr type="sibSp" for="des" forName="hierChild6" refType="sibSp"/>
      <dgm:constr type="sibSp" for="des" forName="hierChild7" refType="sibSp"/>
      <dgm:constr type="secSibSp" refType="w" refFor="des" refForName="rootComposite1" fact="0.21"/>
      <dgm:constr type="secSibSp" for="des" forName="hierChild2" refType="secSibSp"/>
      <dgm:constr type="secSibSp" for="des" forName="hierChild3" refType="secSibSp"/>
      <dgm:constr type="secSibSp" for="des" forName="hierChild4" refType="secSibSp"/>
      <dgm:constr type="secSibSp" for="des" forName="hierChild5" refType="secSibSp"/>
      <dgm:constr type="secSibSp" for="des" forName="hierChild6" refType="secSibSp"/>
      <dgm:constr type="secSibSp" for="des" forName="hierChild7" refType="secSibSp"/>
    </dgm:constrLst>
    <dgm:forEach name="Name4" axis="ch">
      <dgm:forEach name="Name5" axis="self" ptType="node">
        <dgm:layoutNode name="hierRoot1">
          <dgm:varLst>
            <dgm:hierBranch val="init"/>
          </dgm:varLst>
          <dgm:choose name="Name6">
            <dgm:if name="Name7" func="var" arg="hierBranch" op="equ" val="l">
              <dgm:alg type="hierRoot">
                <dgm:param type="hierAlign" val="tR"/>
              </dgm:alg>
              <dgm:constrLst>
                <dgm:constr type="alignOff" val="0.65"/>
              </dgm:constrLst>
            </dgm:if>
            <dgm:if name="Name8" func="var" arg="hierBranch" op="equ" val="r">
              <dgm:alg type="hierRoot">
                <dgm:param type="hierAlign" val="tL"/>
              </dgm:alg>
              <dgm:constrLst>
                <dgm:constr type="alignOff" val="0.65"/>
              </dgm:constrLst>
            </dgm:if>
            <dgm:if name="Name9" func="var" arg="hierBranch" op="equ" val="hang">
              <dgm:alg type="hierRoot"/>
              <dgm:constrLst>
                <dgm:constr type="alignOff" val="0.65"/>
              </dgm:constrLst>
            </dgm:if>
            <dgm:else name="Name10">
              <dgm:alg type="hierRoot"/>
              <dgm:constrLst>
                <dgm:constr type="alignOff"/>
                <dgm:constr type="bendDist" for="des" ptType="parTrans" refType="sp" fact="0.5"/>
              </dgm:constrLst>
            </dgm:else>
          </dgm:choose>
          <dgm:shape xmlns:r="http://schemas.openxmlformats.org/officeDocument/2006/relationships" r:blip="">
            <dgm:adjLst/>
          </dgm:shape>
          <dgm:presOf/>
          <dgm:layoutNode name="rootComposite1">
            <dgm:alg type="composite"/>
            <dgm:shape xmlns:r="http://schemas.openxmlformats.org/officeDocument/2006/relationships" r:blip="">
              <dgm:adjLst/>
            </dgm:shape>
            <dgm:presOf axis="self" ptType="node" cnt="1"/>
            <dgm:choose name="Name11">
              <dgm:if name="Name12" func="var" arg="hierBranch" op="equ" val="init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3" func="var" arg="hierBranch" op="equ" val="l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if name="Name14" func="var" arg="hierBranch" op="equ" val="r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if>
              <dgm:else name="Name15">
                <dgm:constrLst>
                  <dgm:constr type="l" for="ch" forName="rootText1"/>
                  <dgm:constr type="t" for="ch" forName="rootText1" refType="h" fact="0.18"/>
                  <dgm:constr type="w" for="ch" forName="rootText1" refType="w"/>
                  <dgm:constr type="h" for="ch" forName="rootText1" refType="h" fact="0.64"/>
                  <dgm:constr type="l" for="ch" forName="topArc1" refType="w" fact="0.25"/>
                  <dgm:constr type="t" for="ch" forName="topArc1"/>
                  <dgm:constr type="w" for="ch" forName="topArc1" refType="h" refFor="ch" refForName="topArc1"/>
                  <dgm:constr type="h" for="ch" forName="topArc1" refType="h"/>
                  <dgm:constr type="l" for="ch" forName="bottomArc1" refType="w" fact="0.25"/>
                  <dgm:constr type="t" for="ch" forName="bottomArc1"/>
                  <dgm:constr type="w" for="ch" forName="bottomArc1" refType="h" refFor="ch" refForName="bottomArc1"/>
                  <dgm:constr type="h" for="ch" forName="bottomArc1" refType="h"/>
                  <dgm:constr type="ctrX" for="ch" forName="topConnNode1" refType="w" fact="0.5"/>
                  <dgm:constr type="t" for="ch" forName="topConnNode1"/>
                  <dgm:constr type="w" for="ch" forName="topConnNode1" refType="h" fact="0.76"/>
                  <dgm:constr type="b" for="ch" forName="topConnNode1" refType="t" refFor="ch" refForName="rootText1"/>
                </dgm:constrLst>
              </dgm:else>
            </dgm:choose>
            <dgm:layoutNode name="rootText1" styleLbl="alignAcc1">
              <dgm:varLst>
                <dgm:chPref val="3"/>
              </dgm:varLst>
              <dgm:alg type="tx"/>
              <dgm:shape xmlns:r="http://schemas.openxmlformats.org/officeDocument/2006/relationships" type="rect" r:blip="" hideGeom="1">
                <dgm:adjLst/>
              </dgm:shape>
              <dgm:presOf axis="self" ptType="node" cnt="1"/>
              <dgm:constrLst>
                <dgm:constr type="primFontSz" val="65"/>
                <dgm:constr type="lMarg" refType="primFontSz" fact="0.05"/>
                <dgm:constr type="rMarg" refType="primFontSz" fact="0.05"/>
                <dgm:constr type="tMarg" refType="primFontSz" fact="0.05"/>
                <dgm:constr type="bMarg" refType="primFontSz" fact="0.05"/>
              </dgm:constrLst>
              <dgm:ruleLst>
                <dgm:rule type="primFontSz" val="5" fact="NaN" max="NaN"/>
              </dgm:ruleLst>
            </dgm:layoutNode>
            <dgm:layoutNode name="top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-140"/>
                  <dgm:adj idx="2" val="-40"/>
                </dgm:adjLst>
              </dgm:shape>
              <dgm:presOf/>
            </dgm:layoutNode>
            <dgm:layoutNode name="bottomArc1" styleLbl="parChTrans1D1" moveWith="rootText1">
              <dgm:alg type="sp"/>
              <dgm:shape xmlns:r="http://schemas.openxmlformats.org/officeDocument/2006/relationships" type="arc" r:blip="" zOrderOff="-2">
                <dgm:adjLst>
                  <dgm:adj idx="1" val="40"/>
                  <dgm:adj idx="2" val="140"/>
                </dgm:adjLst>
              </dgm:shape>
              <dgm:presOf/>
            </dgm:layoutNode>
            <dgm:layoutNode name="topConnNode1" moveWith="rootText1">
              <dgm:alg type="sp"/>
              <dgm:shape xmlns:r="http://schemas.openxmlformats.org/officeDocument/2006/relationships" type="rect" r:blip="" hideGeom="1">
                <dgm:adjLst/>
              </dgm:shape>
              <dgm:presOf axis="self" ptType="node" cnt="1"/>
            </dgm:layoutNode>
          </dgm:layoutNode>
          <dgm:layoutNode name="hierChild2">
            <dgm:choose name="Name16">
              <dgm:if name="Name17" func="var" arg="hierBranch" op="equ" val="l">
                <dgm:alg type="hierChild">
                  <dgm:param type="chAlign" val="r"/>
                  <dgm:param type="linDir" val="fromT"/>
                </dgm:alg>
              </dgm:if>
              <dgm:if name="Name18" func="var" arg="hierBranch" op="equ" val="r">
                <dgm:alg type="hierChild">
                  <dgm:param type="chAlign" val="l"/>
                  <dgm:param type="linDir" val="fromT"/>
                </dgm:alg>
              </dgm:if>
              <dgm:if name="Name19" func="var" arg="hierBranch" op="equ" val="hang">
                <dgm:choose name="Name20">
                  <dgm:if name="Name21" func="var" arg="dir" op="equ" val="norm">
                    <dgm:alg type="hierChild">
                      <dgm:param type="chAlign" val="l"/>
                      <dgm:param type="linDir" val="fromL"/>
                      <dgm:param type="secChAlign" val="t"/>
                      <dgm:param type="secLinDir" val="fromT"/>
                    </dgm:alg>
                  </dgm:if>
                  <dgm:else name="Name22">
                    <dgm:alg type="hierChild">
                      <dgm:param type="chAlign" val="l"/>
                      <dgm:param type="linDir" val="fromR"/>
                      <dgm:param type="secChAlign" val="t"/>
                      <dgm:param type="secLinDir" val="fromT"/>
                    </dgm:alg>
                  </dgm:else>
                </dgm:choose>
              </dgm:if>
              <dgm:else name="Name23">
                <dgm:choose name="Name24">
                  <dgm:if name="Name25" func="var" arg="dir" op="equ" val="norm">
                    <dgm:alg type="hierChild"/>
                  </dgm:if>
                  <dgm:else name="Name26">
                    <dgm:alg type="hierChild">
                      <dgm:param type="linDir" val="fromR"/>
                    </dgm:alg>
                  </dgm:else>
                </dgm:choose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a" axis="ch" ptType="nonAsst">
              <dgm:forEach name="Name27" axis="precedSib" ptType="parTrans" st="-1" cnt="1">
                <dgm:layoutNode name="Name28">
                  <dgm:choose name="Name29">
                    <dgm:if name="Name30" func="var" arg="hierBranch" op="equ" val="std">
                      <dgm:choose name="Name31">
                        <dgm:if name="Name32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1"/>
                            <dgm:param type="dstNode" val="topArc2"/>
                          </dgm:alg>
                        </dgm:if>
                        <dgm:if name="Name33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3"/>
                            <dgm:param type="dstNode" val="topArc2"/>
                          </dgm:alg>
                        </dgm:if>
                        <dgm:else name="Name34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tCtr"/>
                            <dgm:param type="bendPt" val="end"/>
                            <dgm:param type="srcNode" val="bottomArc2"/>
                            <dgm:param type="dstNode" val="topArc2"/>
                          </dgm:alg>
                        </dgm:else>
                      </dgm:choose>
                    </dgm:if>
                    <dgm:if name="Name35" func="var" arg="hierBranch" op="equ" val="init">
                      <dgm:choose name="Name36">
                        <dgm:if name="Name37" axis="self" func="depth" op="lte" val="2">
                          <dgm:choose name="Name38">
                            <dgm:if name="Name39" axis="self" func="depth" op="lte" val="2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1"/>
                                <dgm:param type="dstNode" val="topArc2"/>
                              </dgm:alg>
                            </dgm:if>
                            <dgm:if name="Name40" axis="par" ptType="asst" func="cnt" op="equ" val="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3"/>
                                <dgm:param type="dstNode" val="topArc2"/>
                              </dgm:alg>
                            </dgm:if>
                            <dgm:else name="Name41">
                              <dgm:alg type="conn">
                                <dgm:param type="connRout" val="bend"/>
                                <dgm:param type="dim" val="1D"/>
                                <dgm:param type="endSty" val="noArr"/>
                                <dgm:param type="begPts" val="bCtr"/>
                                <dgm:param type="endPts" val="tCtr"/>
                                <dgm:param type="bendPt" val="end"/>
                                <dgm:param type="srcNode" val="bottomArc2"/>
                                <dgm:param type="dstNode" val="topArc2"/>
                              </dgm:alg>
                            </dgm:else>
                          </dgm:choose>
                        </dgm:if>
                        <dgm:else name="Name42">
                          <dgm:choose name="Name43">
                            <dgm:if name="Name44" axis="par des" func="maxDepth" op="lte" val="1">
                              <dgm:choose name="Name45">
                                <dgm:if name="Name46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1"/>
                                    <dgm:param type="dstNode" val="topConnNode2"/>
                                  </dgm:alg>
                                </dgm:if>
                                <dgm:if name="Name47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3"/>
                                    <dgm:param type="dstNode" val="topConnNode2"/>
                                  </dgm:alg>
                                </dgm:if>
                                <dgm:else name="Name48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bL bR"/>
                                    <dgm:param type="srcNode" val="bottomArc2"/>
                                    <dgm:param type="dstNode" val="topConnNode2"/>
                                  </dgm:alg>
                                </dgm:else>
                              </dgm:choose>
                            </dgm:if>
                            <dgm:else name="Name49">
                              <dgm:choose name="Name50">
                                <dgm:if name="Name51" axis="self" func="depth" op="lte" val="2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1"/>
                                    <dgm:param type="dstNode" val="topArc2"/>
                                  </dgm:alg>
                                </dgm:if>
                                <dgm:if name="Name52" axis="par" ptType="asst" func="cnt" op="equ" val="1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3"/>
                                    <dgm:param type="dstNode" val="topArc2"/>
                                  </dgm:alg>
                                </dgm:if>
                                <dgm:else name="Name53">
                                  <dgm:alg type="conn">
                                    <dgm:param type="connRout" val="bend"/>
                                    <dgm:param type="dim" val="1D"/>
                                    <dgm:param type="endSty" val="noArr"/>
                                    <dgm:param type="begPts" val="bCtr"/>
                                    <dgm:param type="endPts" val="tCtr"/>
                                    <dgm:param type="bendPt" val="end"/>
                                    <dgm:param type="srcNode" val="bottomArc2"/>
                                    <dgm:param type="dstNode" val="topArc2"/>
                                  </dgm:alg>
                                </dgm:else>
                              </dgm:choose>
                            </dgm:else>
                          </dgm:choose>
                        </dgm:else>
                      </dgm:choose>
                    </dgm:if>
                    <dgm:else name="Name54">
                      <dgm:choose name="Name55">
                        <dgm:if name="Name56" axis="self" func="depth" op="lte" val="2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1"/>
                            <dgm:param type="dstNode" val="topConnNode2"/>
                          </dgm:alg>
                        </dgm:if>
                        <dgm:if name="Name57" axis="par" ptType="asst" func="cnt" op="equ" val="1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3"/>
                            <dgm:param type="dstNode" val="topConnNode2"/>
                          </dgm:alg>
                        </dgm:if>
                        <dgm:else name="Name58">
                          <dgm:alg type="conn">
                            <dgm:param type="connRout" val="bend"/>
                            <dgm:param type="dim" val="1D"/>
                            <dgm:param type="endSty" val="noArr"/>
                            <dgm:param type="begPts" val="bCtr"/>
                            <dgm:param type="endPts" val="bL bR"/>
                            <dgm:param type="srcNode" val="bottomArc2"/>
                            <dgm:param type="dstNode" val="topConnNode2"/>
                          </dgm:alg>
                        </dgm:else>
                      </dgm:choose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2">
                <dgm:varLst>
                  <dgm:hierBranch val="init"/>
                </dgm:varLst>
                <dgm:choose name="Name59">
                  <dgm:if name="Name60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1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62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63" func="var" arg="hierBranch" op="equ" val="init">
                    <dgm:choose name="Name64">
                      <dgm:if name="Name65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66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67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else>
                </dgm:choose>
                <dgm:layoutNode name="rootComposite2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68">
                    <dgm:if name="Name69" func="var" arg="hierBranch" op="equ" val="init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0" func="var" arg="hierBranch" op="equ" val="l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if name="Name71" func="var" arg="hierBranch" op="equ" val="r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if>
                    <dgm:else name="Name72">
                      <dgm:constrLst>
                        <dgm:constr type="l" for="ch" forName="rootText2"/>
                        <dgm:constr type="t" for="ch" forName="rootText2" refType="h" fact="0.18"/>
                        <dgm:constr type="w" for="ch" forName="rootText2" refType="w"/>
                        <dgm:constr type="h" for="ch" forName="rootText2" refType="h" fact="0.64"/>
                        <dgm:constr type="l" for="ch" forName="topArc2" refType="w" fact="0.25"/>
                        <dgm:constr type="t" for="ch" forName="topArc2"/>
                        <dgm:constr type="w" for="ch" forName="topArc2" refType="h" refFor="ch" refForName="topArc2"/>
                        <dgm:constr type="h" for="ch" forName="topArc2" refType="h"/>
                        <dgm:constr type="l" for="ch" forName="bottomArc2" refType="w" fact="0.25"/>
                        <dgm:constr type="t" for="ch" forName="bottomArc2"/>
                        <dgm:constr type="w" for="ch" forName="bottomArc2" refType="h" refFor="ch" refForName="bottomArc2"/>
                        <dgm:constr type="h" for="ch" forName="bottomArc2" refType="h"/>
                        <dgm:constr type="ctrX" for="ch" forName="topConnNode2" refType="w" fact="0.5"/>
                        <dgm:constr type="t" for="ch" forName="topConnNode2"/>
                        <dgm:constr type="w" for="ch" forName="topConnNode2" refType="h" fact="0.76"/>
                        <dgm:constr type="b" for="ch" forName="topConnNode2" refType="t" refFor="ch" refForName="rootText2"/>
                      </dgm:constrLst>
                    </dgm:else>
                  </dgm:choose>
                  <dgm:layoutNode name="rootText2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2" styleLbl="parChTrans1D1" moveWith="rootText2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2" moveWith="rootText2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4">
                  <dgm:choose name="Name73">
                    <dgm:if name="Name74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75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76" func="var" arg="hierBranch" op="equ" val="hang">
                      <dgm:choose name="Name77">
                        <dgm:if name="Name78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79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80" func="var" arg="hierBranch" op="equ" val="std">
                      <dgm:choose name="Name81">
                        <dgm:if name="Name82" func="var" arg="dir" op="equ" val="norm">
                          <dgm:alg type="hierChild"/>
                        </dgm:if>
                        <dgm:else name="Name83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84" func="var" arg="hierBranch" op="equ" val="init">
                      <dgm:choose name="Name85">
                        <dgm:if name="Name86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87">
                          <dgm:choose name="Name88">
                            <dgm:if name="Name89" func="var" arg="dir" op="equ" val="norm">
                              <dgm:alg type="hierChild"/>
                            </dgm:if>
                            <dgm:else name="Name90">
                              <dgm:alg type="hierChild">
                                <dgm:param type="linDir" val="fromR"/>
                              </dgm:alg>
                            </dgm:else>
                          </dgm:choose>
                        </dgm:else>
                      </dgm:choose>
                    </dgm:if>
                    <dgm:else name="Name91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2" ref="rep2a"/>
                </dgm:layoutNode>
                <dgm:layoutNode name="hierChild5">
                  <dgm:choose name="Name93">
                    <dgm:if name="Name94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95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96" ref="rep2b"/>
                </dgm:layoutNode>
              </dgm:layoutNode>
            </dgm:forEach>
          </dgm:layoutNode>
          <dgm:layoutNode name="hierChild3">
            <dgm:choose name="Name97">
              <dgm:if name="Name98" func="var" arg="dir" op="equ" val="norm">
                <dgm:alg type="hierChild">
                  <dgm:param type="chAlign" val="l"/>
                  <dgm:param type="linDir" val="fromL"/>
                  <dgm:param type="secChAlign" val="t"/>
                  <dgm:param type="secLinDir" val="fromT"/>
                </dgm:alg>
              </dgm:if>
              <dgm:else name="Name99">
                <dgm:alg type="hierChild">
                  <dgm:param type="chAlign" val="l"/>
                  <dgm:param type="linDir" val="fromR"/>
                  <dgm:param type="secChAlign" val="t"/>
                  <dgm:param type="secLinDir" val="fromT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forEach name="rep2b" axis="ch" ptType="asst">
              <dgm:forEach name="Name100" axis="precedSib" ptType="parTrans" st="-1" cnt="1">
                <dgm:layoutNode name="Name101">
                  <dgm:choose name="Name102">
                    <dgm:if name="Name103" axis="self" func="depth" op="lte" val="2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1"/>
                        <dgm:param type="dstNode" val="topConnNode3"/>
                      </dgm:alg>
                    </dgm:if>
                    <dgm:if name="Name104" axis="par" ptType="asst" func="cnt" op="equ" val="1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3"/>
                        <dgm:param type="dstNode" val="topConnNode3"/>
                      </dgm:alg>
                    </dgm:if>
                    <dgm:else name="Name105">
                      <dgm:alg type="conn">
                        <dgm:param type="connRout" val="bend"/>
                        <dgm:param type="dim" val="1D"/>
                        <dgm:param type="endSty" val="noArr"/>
                        <dgm:param type="begPts" val="bCtr"/>
                        <dgm:param type="endPts" val="bL bR"/>
                        <dgm:param type="srcNode" val="bottomArc2"/>
                        <dgm:param type="dstNode" val="topConnNode3"/>
                      </dgm:alg>
                    </dgm:else>
                  </dgm:choose>
                  <dgm:shape xmlns:r="http://schemas.openxmlformats.org/officeDocument/2006/relationships" type="conn" r:blip="" zOrderOff="-99999">
                    <dgm:adjLst/>
                  </dgm:shape>
                  <dgm:presOf axis="self"/>
                  <dgm:constrLst>
                    <dgm:constr type="begPad"/>
                    <dgm:constr type="endPad"/>
                  </dgm:constrLst>
                </dgm:layoutNode>
              </dgm:forEach>
              <dgm:layoutNode name="hierRoot3">
                <dgm:varLst>
                  <dgm:hierBranch val="init"/>
                </dgm:varLst>
                <dgm:choose name="Name106">
                  <dgm:if name="Name107" func="var" arg="hierBranch" op="equ" val="l">
                    <dgm:alg type="hierRoot">
                      <dgm:param type="hierAlign" val="tR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8" func="var" arg="hierBranch" op="equ" val="r">
                    <dgm:alg type="hierRoot">
                      <dgm:param type="hierAlign" val="tL"/>
                    </dgm:alg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09" func="var" arg="hierBranch" op="equ" val="hang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 val="0.65"/>
                    </dgm:constrLst>
                  </dgm:if>
                  <dgm:if name="Name110" func="var" arg="hierBranch" op="equ" val="std">
                    <dgm:alg type="hierRoot"/>
                    <dgm:shape xmlns:r="http://schemas.openxmlformats.org/officeDocument/2006/relationships" r:blip="">
                      <dgm:adjLst/>
                    </dgm:shape>
                    <dgm:presOf/>
                    <dgm:constrLst>
                      <dgm:constr type="alignOff"/>
                      <dgm:constr type="bendDist" for="des" ptType="parTrans" refType="sp" fact="0.5"/>
                    </dgm:constrLst>
                  </dgm:if>
                  <dgm:if name="Name111" func="var" arg="hierBranch" op="equ" val="init">
                    <dgm:choose name="Name112">
                      <dgm:if name="Name113" axis="des" func="maxDepth" op="lte" val="1">
                        <dgm:alg type="hierRoot">
                          <dgm:param type="hierAlign" val="tL"/>
                        </dgm:alg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 val="0.65"/>
                        </dgm:constrLst>
                      </dgm:if>
                      <dgm:else name="Name114">
                        <dgm:alg type="hierRoot"/>
                        <dgm:shape xmlns:r="http://schemas.openxmlformats.org/officeDocument/2006/relationships" r:blip="">
                          <dgm:adjLst/>
                        </dgm:shape>
                        <dgm:presOf/>
                        <dgm:constrLst>
                          <dgm:constr type="alignOff"/>
                          <dgm:constr type="bendDist" for="des" ptType="parTrans" refType="sp" fact="0.5"/>
                        </dgm:constrLst>
                      </dgm:else>
                    </dgm:choose>
                  </dgm:if>
                  <dgm:else name="Name115"/>
                </dgm:choose>
                <dgm:layoutNode name="rootComposite3">
                  <dgm:alg type="composite"/>
                  <dgm:shape xmlns:r="http://schemas.openxmlformats.org/officeDocument/2006/relationships" r:blip="">
                    <dgm:adjLst/>
                  </dgm:shape>
                  <dgm:presOf axis="self" ptType="node" cnt="1"/>
                  <dgm:choose name="Name116">
                    <dgm:if name="Name117" func="var" arg="hierBranch" op="equ" val="init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8" func="var" arg="hierBranch" op="equ" val="l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if name="Name119" func="var" arg="hierBranch" op="equ" val="r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if>
                    <dgm:else name="Name120">
                      <dgm:constrLst>
                        <dgm:constr type="l" for="ch" forName="rootText3"/>
                        <dgm:constr type="t" for="ch" forName="rootText3" refType="h" fact="0.18"/>
                        <dgm:constr type="w" for="ch" forName="rootText3" refType="w"/>
                        <dgm:constr type="h" for="ch" forName="rootText3" refType="h" fact="0.64"/>
                        <dgm:constr type="l" for="ch" forName="topArc3" refType="w" fact="0.25"/>
                        <dgm:constr type="t" for="ch" forName="topArc3"/>
                        <dgm:constr type="w" for="ch" forName="topArc3" refType="h" refFor="ch" refForName="topArc3"/>
                        <dgm:constr type="h" for="ch" forName="topArc3" refType="h"/>
                        <dgm:constr type="l" for="ch" forName="bottomArc3" refType="w" fact="0.25"/>
                        <dgm:constr type="t" for="ch" forName="bottomArc3"/>
                        <dgm:constr type="w" for="ch" forName="bottomArc3" refType="h" refFor="ch" refForName="bottomArc3"/>
                        <dgm:constr type="h" for="ch" forName="bottomArc3" refType="h"/>
                        <dgm:constr type="ctrX" for="ch" forName="topConnNode3" refType="w" fact="0.5"/>
                        <dgm:constr type="t" for="ch" forName="topConnNode3"/>
                        <dgm:constr type="w" for="ch" forName="topConnNode3" refType="h" fact="0.76"/>
                        <dgm:constr type="b" for="ch" forName="topConnNode3" refType="t" refFor="ch" refForName="rootText3"/>
                      </dgm:constrLst>
                    </dgm:else>
                  </dgm:choose>
                  <dgm:layoutNode name="rootText3" styleLbl="alignAcc1">
                    <dgm:varLst>
                      <dgm:chPref val="3"/>
                    </dgm:varLst>
                    <dgm:alg type="tx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  <dgm:constrLst>
                      <dgm:constr type="primFontSz" val="65"/>
                      <dgm:constr type="lMarg" refType="primFontSz" fact="0.05"/>
                      <dgm:constr type="rMarg" refType="primFontSz" fact="0.05"/>
                      <dgm:constr type="tMarg" refType="primFontSz" fact="0.05"/>
                      <dgm:constr type="b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top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-140"/>
                        <dgm:adj idx="2" val="-40"/>
                      </dgm:adjLst>
                    </dgm:shape>
                    <dgm:presOf/>
                  </dgm:layoutNode>
                  <dgm:layoutNode name="bottomArc3" styleLbl="parChTrans1D1" moveWith="rootText3">
                    <dgm:alg type="sp"/>
                    <dgm:shape xmlns:r="http://schemas.openxmlformats.org/officeDocument/2006/relationships" type="arc" r:blip="" zOrderOff="-2">
                      <dgm:adjLst>
                        <dgm:adj idx="1" val="40"/>
                        <dgm:adj idx="2" val="140"/>
                      </dgm:adjLst>
                    </dgm:shape>
                    <dgm:presOf/>
                  </dgm:layoutNode>
                  <dgm:layoutNode name="topConnNode3" moveWith="rootText3">
                    <dgm:alg type="sp"/>
                    <dgm:shape xmlns:r="http://schemas.openxmlformats.org/officeDocument/2006/relationships" type="rect" r:blip="" hideGeom="1">
                      <dgm:adjLst/>
                    </dgm:shape>
                    <dgm:presOf axis="self" ptType="node" cnt="1"/>
                  </dgm:layoutNode>
                </dgm:layoutNode>
                <dgm:layoutNode name="hierChild6">
                  <dgm:choose name="Name121">
                    <dgm:if name="Name122" func="var" arg="hierBranch" op="equ" val="l">
                      <dgm:alg type="hierChild">
                        <dgm:param type="chAlign" val="r"/>
                        <dgm:param type="linDir" val="fromT"/>
                      </dgm:alg>
                    </dgm:if>
                    <dgm:if name="Name123" func="var" arg="hierBranch" op="equ" val="r">
                      <dgm:alg type="hierChild">
                        <dgm:param type="chAlign" val="l"/>
                        <dgm:param type="linDir" val="fromT"/>
                      </dgm:alg>
                    </dgm:if>
                    <dgm:if name="Name124" func="var" arg="hierBranch" op="equ" val="hang">
                      <dgm:choose name="Name125">
                        <dgm:if name="Name126" func="var" arg="dir" op="equ" val="norm">
                          <dgm:alg type="hierChild">
                            <dgm:param type="chAlign" val="l"/>
                            <dgm:param type="linDir" val="fromL"/>
                            <dgm:param type="secChAlign" val="t"/>
                            <dgm:param type="secLinDir" val="fromT"/>
                          </dgm:alg>
                        </dgm:if>
                        <dgm:else name="Name127">
                          <dgm:alg type="hierChild">
                            <dgm:param type="chAlign" val="l"/>
                            <dgm:param type="linDir" val="fromR"/>
                            <dgm:param type="secChAlign" val="t"/>
                            <dgm:param type="secLinDir" val="fromT"/>
                          </dgm:alg>
                        </dgm:else>
                      </dgm:choose>
                    </dgm:if>
                    <dgm:if name="Name128" func="var" arg="hierBranch" op="equ" val="std">
                      <dgm:choose name="Name129">
                        <dgm:if name="Name130" func="var" arg="dir" op="equ" val="norm">
                          <dgm:alg type="hierChild"/>
                        </dgm:if>
                        <dgm:else name="Name131">
                          <dgm:alg type="hierChild">
                            <dgm:param type="linDir" val="fromR"/>
                          </dgm:alg>
                        </dgm:else>
                      </dgm:choose>
                    </dgm:if>
                    <dgm:if name="Name132" func="var" arg="hierBranch" op="equ" val="init">
                      <dgm:choose name="Name133">
                        <dgm:if name="Name134" axis="des" func="maxDepth" op="lte" val="1">
                          <dgm:alg type="hierChild">
                            <dgm:param type="chAlign" val="l"/>
                            <dgm:param type="linDir" val="fromT"/>
                          </dgm:alg>
                        </dgm:if>
                        <dgm:else name="Name135">
                          <dgm:alg type="hierChild"/>
                        </dgm:else>
                      </dgm:choose>
                    </dgm:if>
                    <dgm:else name="Name136"/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37" ref="rep2a"/>
                </dgm:layoutNode>
                <dgm:layoutNode name="hierChild7">
                  <dgm:choose name="Name138">
                    <dgm:if name="Name139" func="var" arg="dir" op="equ" val="norm">
                      <dgm:alg type="hierChild">
                        <dgm:param type="chAlign" val="l"/>
                        <dgm:param type="linDir" val="fromL"/>
                        <dgm:param type="secChAlign" val="t"/>
                        <dgm:param type="secLinDir" val="fromT"/>
                      </dgm:alg>
                    </dgm:if>
                    <dgm:else name="Name140">
                      <dgm:alg type="hierChild">
                        <dgm:param type="chAlign" val="l"/>
                        <dgm:param type="linDir" val="fromR"/>
                        <dgm:param type="secChAlign" val="t"/>
                        <dgm:param type="secLinDir" val="fromT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forEach name="Name141" ref="rep2b"/>
                </dgm:layoutNode>
              </dgm:layoutNode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3.xml"/><Relationship Id="rId1" Type="http://schemas.openxmlformats.org/officeDocument/2006/relationships/chart" Target="../charts/chart32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4.xml"/><Relationship Id="rId1" Type="http://schemas.openxmlformats.org/officeDocument/2006/relationships/chart" Target="../charts/chart43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7.xml"/><Relationship Id="rId1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119061</xdr:rowOff>
    </xdr:from>
    <xdr:to>
      <xdr:col>9</xdr:col>
      <xdr:colOff>238125</xdr:colOff>
      <xdr:row>20</xdr:row>
      <xdr:rowOff>85724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24</xdr:row>
      <xdr:rowOff>85725</xdr:rowOff>
    </xdr:from>
    <xdr:to>
      <xdr:col>9</xdr:col>
      <xdr:colOff>314325</xdr:colOff>
      <xdr:row>42</xdr:row>
      <xdr:rowOff>128587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47</xdr:row>
      <xdr:rowOff>42862</xdr:rowOff>
    </xdr:from>
    <xdr:to>
      <xdr:col>9</xdr:col>
      <xdr:colOff>314325</xdr:colOff>
      <xdr:row>64</xdr:row>
      <xdr:rowOff>33337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133350</xdr:colOff>
      <xdr:row>70</xdr:row>
      <xdr:rowOff>71437</xdr:rowOff>
    </xdr:from>
    <xdr:to>
      <xdr:col>9</xdr:col>
      <xdr:colOff>438150</xdr:colOff>
      <xdr:row>87</xdr:row>
      <xdr:rowOff>61912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46</xdr:row>
      <xdr:rowOff>42862</xdr:rowOff>
    </xdr:from>
    <xdr:to>
      <xdr:col>3</xdr:col>
      <xdr:colOff>962025</xdr:colOff>
      <xdr:row>65</xdr:row>
      <xdr:rowOff>71437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</xdr:colOff>
      <xdr:row>21</xdr:row>
      <xdr:rowOff>94570</xdr:rowOff>
    </xdr:from>
    <xdr:to>
      <xdr:col>5</xdr:col>
      <xdr:colOff>129267</xdr:colOff>
      <xdr:row>38</xdr:row>
      <xdr:rowOff>61913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81643</xdr:colOff>
      <xdr:row>25</xdr:row>
      <xdr:rowOff>101374</xdr:rowOff>
    </xdr:from>
    <xdr:to>
      <xdr:col>5</xdr:col>
      <xdr:colOff>387804</xdr:colOff>
      <xdr:row>42</xdr:row>
      <xdr:rowOff>68717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115660</xdr:colOff>
      <xdr:row>47</xdr:row>
      <xdr:rowOff>108176</xdr:rowOff>
    </xdr:from>
    <xdr:to>
      <xdr:col>5</xdr:col>
      <xdr:colOff>421821</xdr:colOff>
      <xdr:row>64</xdr:row>
      <xdr:rowOff>75519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183697</xdr:colOff>
      <xdr:row>69</xdr:row>
      <xdr:rowOff>40141</xdr:rowOff>
    </xdr:from>
    <xdr:to>
      <xdr:col>5</xdr:col>
      <xdr:colOff>489858</xdr:colOff>
      <xdr:row>86</xdr:row>
      <xdr:rowOff>7484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59</xdr:row>
      <xdr:rowOff>42862</xdr:rowOff>
    </xdr:from>
    <xdr:to>
      <xdr:col>3</xdr:col>
      <xdr:colOff>962025</xdr:colOff>
      <xdr:row>76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58616</xdr:colOff>
      <xdr:row>23</xdr:row>
      <xdr:rowOff>16852</xdr:rowOff>
    </xdr:from>
    <xdr:to>
      <xdr:col>5</xdr:col>
      <xdr:colOff>593481</xdr:colOff>
      <xdr:row>40</xdr:row>
      <xdr:rowOff>19782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36635</xdr:colOff>
      <xdr:row>46</xdr:row>
      <xdr:rowOff>38833</xdr:rowOff>
    </xdr:from>
    <xdr:to>
      <xdr:col>5</xdr:col>
      <xdr:colOff>571500</xdr:colOff>
      <xdr:row>63</xdr:row>
      <xdr:rowOff>41763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29308</xdr:colOff>
      <xdr:row>67</xdr:row>
      <xdr:rowOff>141408</xdr:rowOff>
    </xdr:from>
    <xdr:to>
      <xdr:col>5</xdr:col>
      <xdr:colOff>564173</xdr:colOff>
      <xdr:row>84</xdr:row>
      <xdr:rowOff>144339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150813</xdr:colOff>
      <xdr:row>14</xdr:row>
      <xdr:rowOff>21430</xdr:rowOff>
    </xdr:from>
    <xdr:to>
      <xdr:col>5</xdr:col>
      <xdr:colOff>404813</xdr:colOff>
      <xdr:row>31</xdr:row>
      <xdr:rowOff>65880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111126</xdr:colOff>
      <xdr:row>47</xdr:row>
      <xdr:rowOff>21431</xdr:rowOff>
    </xdr:from>
    <xdr:to>
      <xdr:col>5</xdr:col>
      <xdr:colOff>365126</xdr:colOff>
      <xdr:row>64</xdr:row>
      <xdr:rowOff>65881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47</xdr:row>
      <xdr:rowOff>80962</xdr:rowOff>
    </xdr:from>
    <xdr:to>
      <xdr:col>3</xdr:col>
      <xdr:colOff>952500</xdr:colOff>
      <xdr:row>64</xdr:row>
      <xdr:rowOff>128587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57149</xdr:colOff>
      <xdr:row>49</xdr:row>
      <xdr:rowOff>33337</xdr:rowOff>
    </xdr:from>
    <xdr:to>
      <xdr:col>3</xdr:col>
      <xdr:colOff>1438275</xdr:colOff>
      <xdr:row>66</xdr:row>
      <xdr:rowOff>80962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156481</xdr:colOff>
      <xdr:row>13</xdr:row>
      <xdr:rowOff>12928</xdr:rowOff>
    </xdr:from>
    <xdr:to>
      <xdr:col>4</xdr:col>
      <xdr:colOff>476249</xdr:colOff>
      <xdr:row>29</xdr:row>
      <xdr:rowOff>143556</xdr:rowOff>
    </xdr:to>
    <xdr:graphicFrame macro="">
      <xdr:nvGraphicFramePr>
        <xdr:cNvPr id="2" name="Grafikon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6803</xdr:colOff>
      <xdr:row>45</xdr:row>
      <xdr:rowOff>128587</xdr:rowOff>
    </xdr:from>
    <xdr:to>
      <xdr:col>4</xdr:col>
      <xdr:colOff>489857</xdr:colOff>
      <xdr:row>62</xdr:row>
      <xdr:rowOff>95930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21</xdr:row>
      <xdr:rowOff>101372</xdr:rowOff>
    </xdr:from>
    <xdr:to>
      <xdr:col>7</xdr:col>
      <xdr:colOff>748394</xdr:colOff>
      <xdr:row>38</xdr:row>
      <xdr:rowOff>68715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2</xdr:col>
      <xdr:colOff>1026300</xdr:colOff>
      <xdr:row>20</xdr:row>
      <xdr:rowOff>127275</xdr:rowOff>
    </xdr:to>
    <xdr:graphicFrame macro="">
      <xdr:nvGraphicFramePr>
        <xdr:cNvPr id="5" name="Dijagram 4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22</xdr:row>
      <xdr:rowOff>114981</xdr:rowOff>
    </xdr:from>
    <xdr:to>
      <xdr:col>6</xdr:col>
      <xdr:colOff>394606</xdr:colOff>
      <xdr:row>38</xdr:row>
      <xdr:rowOff>82323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6803</xdr:colOff>
      <xdr:row>23</xdr:row>
      <xdr:rowOff>135391</xdr:rowOff>
    </xdr:from>
    <xdr:to>
      <xdr:col>6</xdr:col>
      <xdr:colOff>299357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163285</xdr:colOff>
      <xdr:row>23</xdr:row>
      <xdr:rowOff>142194</xdr:rowOff>
    </xdr:from>
    <xdr:to>
      <xdr:col>6</xdr:col>
      <xdr:colOff>149678</xdr:colOff>
      <xdr:row>40</xdr:row>
      <xdr:rowOff>109537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149676</xdr:colOff>
      <xdr:row>23</xdr:row>
      <xdr:rowOff>135391</xdr:rowOff>
    </xdr:from>
    <xdr:to>
      <xdr:col>6</xdr:col>
      <xdr:colOff>496660</xdr:colOff>
      <xdr:row>40</xdr:row>
      <xdr:rowOff>102734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230188</xdr:colOff>
      <xdr:row>17</xdr:row>
      <xdr:rowOff>88900</xdr:rowOff>
    </xdr:from>
    <xdr:to>
      <xdr:col>5</xdr:col>
      <xdr:colOff>706438</xdr:colOff>
      <xdr:row>34</xdr:row>
      <xdr:rowOff>133350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127000</xdr:colOff>
      <xdr:row>17</xdr:row>
      <xdr:rowOff>104775</xdr:rowOff>
    </xdr:from>
    <xdr:to>
      <xdr:col>14</xdr:col>
      <xdr:colOff>222250</xdr:colOff>
      <xdr:row>34</xdr:row>
      <xdr:rowOff>149225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278946</xdr:colOff>
      <xdr:row>21</xdr:row>
      <xdr:rowOff>128588</xdr:rowOff>
    </xdr:from>
    <xdr:to>
      <xdr:col>5</xdr:col>
      <xdr:colOff>122464</xdr:colOff>
      <xdr:row>38</xdr:row>
      <xdr:rowOff>95931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21982</xdr:colOff>
      <xdr:row>23</xdr:row>
      <xdr:rowOff>126755</xdr:rowOff>
    </xdr:from>
    <xdr:to>
      <xdr:col>4</xdr:col>
      <xdr:colOff>996462</xdr:colOff>
      <xdr:row>40</xdr:row>
      <xdr:rowOff>129685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125015</xdr:colOff>
      <xdr:row>65</xdr:row>
      <xdr:rowOff>122634</xdr:rowOff>
    </xdr:from>
    <xdr:to>
      <xdr:col>6</xdr:col>
      <xdr:colOff>434577</xdr:colOff>
      <xdr:row>82</xdr:row>
      <xdr:rowOff>133349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11906</xdr:colOff>
      <xdr:row>25</xdr:row>
      <xdr:rowOff>597</xdr:rowOff>
    </xdr:from>
    <xdr:to>
      <xdr:col>6</xdr:col>
      <xdr:colOff>125015</xdr:colOff>
      <xdr:row>42</xdr:row>
      <xdr:rowOff>11312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183173</xdr:colOff>
      <xdr:row>40</xdr:row>
      <xdr:rowOff>46158</xdr:rowOff>
    </xdr:from>
    <xdr:to>
      <xdr:col>5</xdr:col>
      <xdr:colOff>329711</xdr:colOff>
      <xdr:row>57</xdr:row>
      <xdr:rowOff>49089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219807</xdr:colOff>
      <xdr:row>22</xdr:row>
      <xdr:rowOff>156064</xdr:rowOff>
    </xdr:from>
    <xdr:to>
      <xdr:col>5</xdr:col>
      <xdr:colOff>227134</xdr:colOff>
      <xdr:row>39</xdr:row>
      <xdr:rowOff>158995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4203</xdr:colOff>
      <xdr:row>64</xdr:row>
      <xdr:rowOff>137692</xdr:rowOff>
    </xdr:from>
    <xdr:to>
      <xdr:col>4</xdr:col>
      <xdr:colOff>668152</xdr:colOff>
      <xdr:row>81</xdr:row>
      <xdr:rowOff>142454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48</xdr:row>
      <xdr:rowOff>42862</xdr:rowOff>
    </xdr:from>
    <xdr:to>
      <xdr:col>3</xdr:col>
      <xdr:colOff>1047750</xdr:colOff>
      <xdr:row>65</xdr:row>
      <xdr:rowOff>90487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190499</xdr:colOff>
      <xdr:row>23</xdr:row>
      <xdr:rowOff>19731</xdr:rowOff>
    </xdr:from>
    <xdr:to>
      <xdr:col>5</xdr:col>
      <xdr:colOff>319767</xdr:colOff>
      <xdr:row>39</xdr:row>
      <xdr:rowOff>150360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205154</xdr:colOff>
      <xdr:row>24</xdr:row>
      <xdr:rowOff>16852</xdr:rowOff>
    </xdr:from>
    <xdr:to>
      <xdr:col>4</xdr:col>
      <xdr:colOff>344365</xdr:colOff>
      <xdr:row>41</xdr:row>
      <xdr:rowOff>19783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265338</xdr:colOff>
      <xdr:row>24</xdr:row>
      <xdr:rowOff>6804</xdr:rowOff>
    </xdr:from>
    <xdr:to>
      <xdr:col>5</xdr:col>
      <xdr:colOff>666749</xdr:colOff>
      <xdr:row>41</xdr:row>
      <xdr:rowOff>116341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265339</xdr:colOff>
      <xdr:row>47</xdr:row>
      <xdr:rowOff>12928</xdr:rowOff>
    </xdr:from>
    <xdr:to>
      <xdr:col>5</xdr:col>
      <xdr:colOff>666750</xdr:colOff>
      <xdr:row>63</xdr:row>
      <xdr:rowOff>143556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59</xdr:row>
      <xdr:rowOff>119062</xdr:rowOff>
    </xdr:from>
    <xdr:to>
      <xdr:col>3</xdr:col>
      <xdr:colOff>923925</xdr:colOff>
      <xdr:row>77</xdr:row>
      <xdr:rowOff>4762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95251</xdr:colOff>
      <xdr:row>23</xdr:row>
      <xdr:rowOff>155802</xdr:rowOff>
    </xdr:from>
    <xdr:to>
      <xdr:col>5</xdr:col>
      <xdr:colOff>54430</xdr:colOff>
      <xdr:row>40</xdr:row>
      <xdr:rowOff>123145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102056</xdr:colOff>
      <xdr:row>46</xdr:row>
      <xdr:rowOff>33337</xdr:rowOff>
    </xdr:from>
    <xdr:to>
      <xdr:col>5</xdr:col>
      <xdr:colOff>61235</xdr:colOff>
      <xdr:row>63</xdr:row>
      <xdr:rowOff>680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69850</xdr:colOff>
      <xdr:row>24</xdr:row>
      <xdr:rowOff>15875</xdr:rowOff>
    </xdr:from>
    <xdr:to>
      <xdr:col>5</xdr:col>
      <xdr:colOff>336550</xdr:colOff>
      <xdr:row>40</xdr:row>
      <xdr:rowOff>117475</xdr:rowOff>
    </xdr:to>
    <xdr:graphicFrame macro="">
      <xdr:nvGraphicFramePr>
        <xdr:cNvPr id="5" name="Grafikon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107950</xdr:colOff>
      <xdr:row>47</xdr:row>
      <xdr:rowOff>9525</xdr:rowOff>
    </xdr:from>
    <xdr:to>
      <xdr:col>5</xdr:col>
      <xdr:colOff>374650</xdr:colOff>
      <xdr:row>63</xdr:row>
      <xdr:rowOff>111125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68</xdr:row>
      <xdr:rowOff>47625</xdr:rowOff>
    </xdr:from>
    <xdr:to>
      <xdr:col>5</xdr:col>
      <xdr:colOff>381000</xdr:colOff>
      <xdr:row>84</xdr:row>
      <xdr:rowOff>149225</xdr:rowOff>
    </xdr:to>
    <xdr:graphicFrame macro="">
      <xdr:nvGraphicFramePr>
        <xdr:cNvPr id="7" name="Grafikon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176892</xdr:colOff>
      <xdr:row>24</xdr:row>
      <xdr:rowOff>53748</xdr:rowOff>
    </xdr:from>
    <xdr:to>
      <xdr:col>4</xdr:col>
      <xdr:colOff>1095374</xdr:colOff>
      <xdr:row>41</xdr:row>
      <xdr:rowOff>21091</xdr:rowOff>
    </xdr:to>
    <xdr:graphicFrame macro="">
      <xdr:nvGraphicFramePr>
        <xdr:cNvPr id="6" name="Grafikon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190500</xdr:colOff>
      <xdr:row>47</xdr:row>
      <xdr:rowOff>12927</xdr:rowOff>
    </xdr:from>
    <xdr:to>
      <xdr:col>4</xdr:col>
      <xdr:colOff>1108982</xdr:colOff>
      <xdr:row>63</xdr:row>
      <xdr:rowOff>143555</xdr:rowOff>
    </xdr:to>
    <xdr:graphicFrame macro="">
      <xdr:nvGraphicFramePr>
        <xdr:cNvPr id="8" name="Grafikon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6803</xdr:colOff>
      <xdr:row>88</xdr:row>
      <xdr:rowOff>80961</xdr:rowOff>
    </xdr:from>
    <xdr:to>
      <xdr:col>4</xdr:col>
      <xdr:colOff>925285</xdr:colOff>
      <xdr:row>105</xdr:row>
      <xdr:rowOff>48304</xdr:rowOff>
    </xdr:to>
    <xdr:graphicFrame macro="">
      <xdr:nvGraphicFramePr>
        <xdr:cNvPr id="9" name="Grafikon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20410</xdr:colOff>
      <xdr:row>111</xdr:row>
      <xdr:rowOff>46945</xdr:rowOff>
    </xdr:from>
    <xdr:to>
      <xdr:col>4</xdr:col>
      <xdr:colOff>938892</xdr:colOff>
      <xdr:row>128</xdr:row>
      <xdr:rowOff>14288</xdr:rowOff>
    </xdr:to>
    <xdr:graphicFrame macro="">
      <xdr:nvGraphicFramePr>
        <xdr:cNvPr id="10" name="Grafikon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45</xdr:row>
      <xdr:rowOff>90487</xdr:rowOff>
    </xdr:from>
    <xdr:to>
      <xdr:col>3</xdr:col>
      <xdr:colOff>971550</xdr:colOff>
      <xdr:row>62</xdr:row>
      <xdr:rowOff>138112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L33"/>
  <sheetViews>
    <sheetView showGridLines="0" tabSelected="1" workbookViewId="0">
      <selection activeCell="K14" sqref="K14"/>
    </sheetView>
  </sheetViews>
  <sheetFormatPr defaultColWidth="9.33203125" defaultRowHeight="12.95" customHeight="1" x14ac:dyDescent="0.2"/>
  <cols>
    <col min="1" max="1" width="2.83203125" style="5" customWidth="1"/>
    <col min="2" max="2" width="71" style="5" customWidth="1"/>
    <col min="3" max="3" width="20.5" style="5" customWidth="1"/>
    <col min="4" max="4" width="11.6640625" style="5" customWidth="1"/>
    <col min="5" max="5" width="26.6640625" style="5" customWidth="1"/>
    <col min="6" max="6" width="14.33203125" style="5" customWidth="1"/>
    <col min="7" max="7" width="15.33203125" style="5" customWidth="1"/>
    <col min="8" max="8" width="19.5" style="5" customWidth="1"/>
    <col min="9" max="9" width="22.33203125" style="5" customWidth="1"/>
    <col min="10" max="10" width="27.83203125" style="5" customWidth="1"/>
    <col min="11" max="11" width="21" style="5" customWidth="1"/>
    <col min="12" max="12" width="15.5" style="5" customWidth="1"/>
    <col min="13" max="16384" width="9.33203125" style="5"/>
  </cols>
  <sheetData>
    <row r="1" spans="2:12" ht="12.95" customHeight="1" x14ac:dyDescent="0.2">
      <c r="B1" s="173"/>
      <c r="C1" s="173"/>
      <c r="D1" s="173"/>
      <c r="E1" s="173"/>
      <c r="F1" s="173"/>
    </row>
    <row r="2" spans="2:12" ht="15.75" x14ac:dyDescent="0.25">
      <c r="B2" s="174" t="s">
        <v>61</v>
      </c>
      <c r="C2" s="174"/>
      <c r="D2" s="174"/>
      <c r="E2" s="174"/>
      <c r="F2" s="174"/>
      <c r="H2" s="173"/>
      <c r="I2" s="173"/>
      <c r="J2" s="173"/>
      <c r="K2" s="173"/>
      <c r="L2" s="173"/>
    </row>
    <row r="3" spans="2:12" ht="12.95" customHeight="1" x14ac:dyDescent="0.25">
      <c r="B3" s="14"/>
      <c r="C3" s="14"/>
      <c r="D3" s="14"/>
      <c r="E3" s="14"/>
      <c r="F3" s="14"/>
    </row>
    <row r="4" spans="2:12" ht="12.95" customHeight="1" x14ac:dyDescent="0.2">
      <c r="B4" s="173" t="s">
        <v>0</v>
      </c>
      <c r="C4" s="173"/>
      <c r="D4" s="173"/>
      <c r="E4" s="173"/>
      <c r="F4" s="173"/>
      <c r="H4" s="173"/>
      <c r="I4" s="173"/>
      <c r="J4" s="173"/>
      <c r="K4" s="173"/>
      <c r="L4" s="173"/>
    </row>
    <row r="5" spans="2:12" s="131" customFormat="1" ht="31.5" customHeight="1" x14ac:dyDescent="0.2">
      <c r="B5" s="129" t="s">
        <v>45</v>
      </c>
      <c r="C5" s="130" t="s">
        <v>2</v>
      </c>
      <c r="D5" s="130" t="s">
        <v>3</v>
      </c>
      <c r="E5" s="130" t="s">
        <v>4</v>
      </c>
      <c r="F5" s="130" t="s">
        <v>3</v>
      </c>
    </row>
    <row r="6" spans="2:12" s="131" customFormat="1" ht="31.5" customHeight="1" x14ac:dyDescent="0.2">
      <c r="B6" s="131" t="s">
        <v>5</v>
      </c>
      <c r="C6" s="132" t="s">
        <v>0</v>
      </c>
      <c r="D6" s="132" t="s">
        <v>0</v>
      </c>
      <c r="E6" s="132" t="s">
        <v>0</v>
      </c>
      <c r="F6" s="132" t="s">
        <v>0</v>
      </c>
      <c r="H6" s="143"/>
      <c r="I6" s="132"/>
      <c r="J6" s="132"/>
      <c r="K6" s="132"/>
      <c r="L6" s="132"/>
    </row>
    <row r="7" spans="2:12" s="131" customFormat="1" ht="31.5" customHeight="1" x14ac:dyDescent="0.2">
      <c r="B7" s="131" t="s">
        <v>46</v>
      </c>
      <c r="C7" s="133">
        <v>303058642</v>
      </c>
      <c r="D7" s="134">
        <f>C7/C12</f>
        <v>0.80471003305977429</v>
      </c>
      <c r="E7" s="133">
        <v>1918046876783</v>
      </c>
      <c r="F7" s="134">
        <f>E7/E12</f>
        <v>0.95734240381548941</v>
      </c>
      <c r="H7" s="144"/>
      <c r="I7" s="132"/>
      <c r="J7" s="132"/>
      <c r="K7" s="132"/>
      <c r="L7" s="135"/>
    </row>
    <row r="8" spans="2:12" s="131" customFormat="1" ht="31.5" customHeight="1" x14ac:dyDescent="0.2">
      <c r="B8" s="131" t="s">
        <v>47</v>
      </c>
      <c r="C8" s="133">
        <v>22784868</v>
      </c>
      <c r="D8" s="154">
        <f>C8/C12</f>
        <v>6.050054128317052E-2</v>
      </c>
      <c r="E8" s="133">
        <v>59514169532</v>
      </c>
      <c r="F8" s="134">
        <f>E8/E12</f>
        <v>2.970492473907008E-2</v>
      </c>
      <c r="I8" s="132"/>
      <c r="J8" s="135"/>
      <c r="K8" s="132"/>
      <c r="L8" s="135"/>
    </row>
    <row r="9" spans="2:12" s="131" customFormat="1" ht="31.5" customHeight="1" x14ac:dyDescent="0.2">
      <c r="B9" s="131" t="s">
        <v>48</v>
      </c>
      <c r="C9" s="133">
        <v>23137485</v>
      </c>
      <c r="D9" s="134">
        <f>C9/C12</f>
        <v>6.1436843366011101E-2</v>
      </c>
      <c r="E9" s="133">
        <v>5415783828</v>
      </c>
      <c r="F9" s="134">
        <f>E9/E12</f>
        <v>2.7031453564568719E-3</v>
      </c>
      <c r="I9" s="132"/>
      <c r="J9" s="135"/>
      <c r="K9" s="132"/>
      <c r="L9" s="135"/>
    </row>
    <row r="10" spans="2:12" s="131" customFormat="1" ht="31.5" customHeight="1" x14ac:dyDescent="0.2">
      <c r="B10" s="131" t="s">
        <v>49</v>
      </c>
      <c r="C10" s="133">
        <v>27486333</v>
      </c>
      <c r="D10" s="134">
        <f>C10/C12</f>
        <v>7.2984316801373267E-2</v>
      </c>
      <c r="E10" s="133">
        <v>20329358957</v>
      </c>
      <c r="F10" s="134">
        <f>E10/E12</f>
        <v>1.0146862210461084E-2</v>
      </c>
      <c r="I10" s="132"/>
      <c r="J10" s="135"/>
      <c r="K10" s="132"/>
      <c r="L10" s="135"/>
    </row>
    <row r="11" spans="2:12" s="131" customFormat="1" ht="31.5" customHeight="1" x14ac:dyDescent="0.2">
      <c r="B11" s="131" t="s">
        <v>54</v>
      </c>
      <c r="C11" s="136">
        <v>138691</v>
      </c>
      <c r="D11" s="137">
        <f>C11/C12</f>
        <v>3.6826548967078509E-4</v>
      </c>
      <c r="E11" s="136">
        <v>205688300</v>
      </c>
      <c r="F11" s="137">
        <v>2.0000000000000001E-4</v>
      </c>
      <c r="I11" s="132"/>
      <c r="J11" s="135"/>
      <c r="K11" s="132"/>
      <c r="L11" s="135"/>
    </row>
    <row r="12" spans="2:12" s="131" customFormat="1" ht="31.5" customHeight="1" x14ac:dyDescent="0.25">
      <c r="B12" s="138" t="s">
        <v>40</v>
      </c>
      <c r="C12" s="139">
        <f>SUM(C7:C11)</f>
        <v>376606019</v>
      </c>
      <c r="D12" s="140">
        <v>1</v>
      </c>
      <c r="E12" s="139">
        <f>SUM(E7:E11)</f>
        <v>2003511877400</v>
      </c>
      <c r="F12" s="140">
        <v>1</v>
      </c>
      <c r="I12" s="132"/>
      <c r="J12" s="135"/>
      <c r="K12" s="132"/>
      <c r="L12" s="135"/>
    </row>
    <row r="13" spans="2:12" s="131" customFormat="1" ht="31.5" customHeight="1" x14ac:dyDescent="0.2">
      <c r="B13" s="131" t="s">
        <v>6</v>
      </c>
      <c r="C13" s="132"/>
      <c r="D13" s="132"/>
      <c r="E13" s="132"/>
      <c r="F13" s="132"/>
      <c r="I13" s="132"/>
      <c r="J13" s="132"/>
      <c r="K13" s="132"/>
      <c r="L13" s="132"/>
    </row>
    <row r="14" spans="2:12" s="131" customFormat="1" ht="31.5" customHeight="1" x14ac:dyDescent="0.2">
      <c r="B14" s="131" t="s">
        <v>50</v>
      </c>
      <c r="C14" s="133">
        <v>3833309</v>
      </c>
      <c r="D14" s="134">
        <f>C14/C18</f>
        <v>0.36313555203617082</v>
      </c>
      <c r="E14" s="133">
        <v>247167149939</v>
      </c>
      <c r="F14" s="134">
        <f>E14/E18</f>
        <v>0.49943357182374143</v>
      </c>
      <c r="I14" s="132"/>
      <c r="J14" s="135"/>
      <c r="K14" s="132"/>
      <c r="L14" s="135"/>
    </row>
    <row r="15" spans="2:12" s="131" customFormat="1" ht="31.5" customHeight="1" x14ac:dyDescent="0.2">
      <c r="B15" s="131" t="s">
        <v>51</v>
      </c>
      <c r="C15" s="133">
        <v>6484021</v>
      </c>
      <c r="D15" s="134">
        <f>C15/C18</f>
        <v>0.61424178046933453</v>
      </c>
      <c r="E15" s="133">
        <v>247250441295</v>
      </c>
      <c r="F15" s="134">
        <f>E15/E18</f>
        <v>0.49960187290840979</v>
      </c>
      <c r="I15" s="132"/>
      <c r="J15" s="135"/>
      <c r="K15" s="132"/>
      <c r="L15" s="135"/>
    </row>
    <row r="16" spans="2:12" s="131" customFormat="1" ht="31.5" customHeight="1" x14ac:dyDescent="0.2">
      <c r="B16" s="131" t="s">
        <v>52</v>
      </c>
      <c r="C16" s="136">
        <v>13054</v>
      </c>
      <c r="D16" s="134">
        <v>1.2999999999999999E-3</v>
      </c>
      <c r="E16" s="136">
        <v>27493568</v>
      </c>
      <c r="F16" s="134">
        <f>E16/E18</f>
        <v>5.555435207230303E-5</v>
      </c>
      <c r="I16" s="132"/>
      <c r="J16" s="135"/>
      <c r="K16" s="132"/>
      <c r="L16" s="135"/>
    </row>
    <row r="17" spans="2:12" s="131" customFormat="1" ht="31.5" customHeight="1" x14ac:dyDescent="0.2">
      <c r="B17" s="131" t="s">
        <v>53</v>
      </c>
      <c r="C17" s="136">
        <v>225754</v>
      </c>
      <c r="D17" s="137">
        <f>C17/C18</f>
        <v>2.1386040993401186E-2</v>
      </c>
      <c r="E17" s="136">
        <v>449859958</v>
      </c>
      <c r="F17" s="137">
        <f>E17/E18</f>
        <v>9.0900091577649921E-4</v>
      </c>
      <c r="I17" s="132"/>
      <c r="J17" s="135"/>
      <c r="K17" s="132"/>
      <c r="L17" s="135"/>
    </row>
    <row r="18" spans="2:12" s="131" customFormat="1" ht="31.5" customHeight="1" x14ac:dyDescent="0.25">
      <c r="B18" s="138" t="s">
        <v>41</v>
      </c>
      <c r="C18" s="139">
        <f>SUM(C14:C17)</f>
        <v>10556138</v>
      </c>
      <c r="D18" s="140">
        <f>SUM(D14:D17)</f>
        <v>1.0000633734989064</v>
      </c>
      <c r="E18" s="139">
        <f>SUM(E14:E17)</f>
        <v>494894944760</v>
      </c>
      <c r="F18" s="140">
        <v>1</v>
      </c>
      <c r="I18" s="132"/>
      <c r="J18" s="135"/>
      <c r="K18" s="132"/>
      <c r="L18" s="135"/>
    </row>
    <row r="19" spans="2:12" s="131" customFormat="1" ht="31.5" customHeight="1" x14ac:dyDescent="0.25">
      <c r="B19" s="141" t="s">
        <v>235</v>
      </c>
      <c r="C19" s="142">
        <f>C12+C18</f>
        <v>387162157</v>
      </c>
      <c r="D19" s="142"/>
      <c r="E19" s="142">
        <f>E12+E18</f>
        <v>2498406822160</v>
      </c>
      <c r="F19" s="142" t="s">
        <v>0</v>
      </c>
      <c r="I19" s="132"/>
      <c r="J19" s="132"/>
      <c r="K19" s="132"/>
      <c r="L19" s="132"/>
    </row>
    <row r="20" spans="2:12" s="127" customFormat="1" ht="12.95" customHeight="1" x14ac:dyDescent="0.2">
      <c r="B20" s="155" t="s">
        <v>234</v>
      </c>
      <c r="C20" s="156"/>
      <c r="D20" s="156"/>
      <c r="E20" s="156"/>
      <c r="F20" s="128"/>
      <c r="I20" s="4"/>
      <c r="J20" s="4"/>
      <c r="K20" s="4"/>
      <c r="L20" s="4"/>
    </row>
    <row r="21" spans="2:12" s="127" customFormat="1" ht="12.95" customHeight="1" x14ac:dyDescent="0.2">
      <c r="B21" s="155" t="s">
        <v>169</v>
      </c>
      <c r="C21" s="156"/>
      <c r="D21" s="156"/>
      <c r="E21" s="156"/>
      <c r="F21" s="128"/>
      <c r="I21" s="4"/>
      <c r="J21" s="4"/>
      <c r="K21" s="4"/>
      <c r="L21" s="4"/>
    </row>
    <row r="22" spans="2:12" ht="12.95" customHeight="1" x14ac:dyDescent="0.2">
      <c r="B22" s="173" t="s">
        <v>38</v>
      </c>
      <c r="C22" s="173"/>
      <c r="D22" s="173"/>
      <c r="E22" s="173"/>
      <c r="F22" s="173"/>
    </row>
    <row r="23" spans="2:12" ht="12.95" customHeight="1" x14ac:dyDescent="0.2">
      <c r="B23" s="173" t="s">
        <v>0</v>
      </c>
      <c r="C23" s="173"/>
      <c r="D23" s="173"/>
      <c r="E23" s="173"/>
      <c r="F23" s="173"/>
    </row>
    <row r="24" spans="2:12" ht="23.25" customHeight="1" x14ac:dyDescent="0.2">
      <c r="B24" s="175" t="s">
        <v>64</v>
      </c>
      <c r="C24" s="175"/>
      <c r="D24" s="175"/>
      <c r="E24" s="175"/>
      <c r="F24" s="175"/>
    </row>
    <row r="25" spans="2:12" ht="23.25" customHeight="1" x14ac:dyDescent="0.2">
      <c r="B25" s="175" t="s">
        <v>250</v>
      </c>
      <c r="C25" s="175"/>
      <c r="D25" s="175"/>
      <c r="E25" s="175"/>
      <c r="F25" s="175"/>
      <c r="I25" s="1"/>
      <c r="J25" s="1"/>
    </row>
    <row r="26" spans="2:12" ht="23.25" customHeight="1" x14ac:dyDescent="0.2">
      <c r="B26" s="175" t="s">
        <v>251</v>
      </c>
      <c r="C26" s="175"/>
      <c r="D26" s="175"/>
      <c r="E26" s="175"/>
      <c r="F26" s="175"/>
      <c r="I26" s="1"/>
      <c r="J26" s="1"/>
    </row>
    <row r="27" spans="2:12" ht="23.25" customHeight="1" x14ac:dyDescent="0.2">
      <c r="B27" s="175" t="s">
        <v>252</v>
      </c>
      <c r="C27" s="175"/>
      <c r="D27" s="175"/>
      <c r="E27" s="175"/>
      <c r="F27" s="175"/>
      <c r="I27" s="1"/>
      <c r="J27" s="1"/>
    </row>
    <row r="28" spans="2:12" ht="23.25" customHeight="1" x14ac:dyDescent="0.25">
      <c r="B28" s="175" t="s">
        <v>253</v>
      </c>
      <c r="C28" s="175"/>
      <c r="D28" s="175"/>
      <c r="E28" s="175"/>
      <c r="F28" s="175"/>
      <c r="H28" s="124"/>
    </row>
    <row r="29" spans="2:12" ht="23.25" customHeight="1" x14ac:dyDescent="0.2">
      <c r="B29" s="175" t="s">
        <v>254</v>
      </c>
      <c r="C29" s="175"/>
      <c r="D29" s="175"/>
      <c r="E29" s="175"/>
      <c r="F29" s="175"/>
    </row>
    <row r="30" spans="2:12" ht="23.25" customHeight="1" x14ac:dyDescent="0.2">
      <c r="B30" s="175" t="s">
        <v>255</v>
      </c>
      <c r="C30" s="175"/>
      <c r="D30" s="175"/>
      <c r="E30" s="175"/>
      <c r="F30" s="175"/>
    </row>
    <row r="31" spans="2:12" ht="23.25" customHeight="1" x14ac:dyDescent="0.2">
      <c r="B31" s="175" t="s">
        <v>256</v>
      </c>
      <c r="C31" s="175"/>
      <c r="D31" s="175"/>
      <c r="E31" s="175"/>
      <c r="F31" s="175"/>
    </row>
    <row r="32" spans="2:12" ht="23.25" customHeight="1" x14ac:dyDescent="0.2">
      <c r="B32" s="175" t="s">
        <v>257</v>
      </c>
      <c r="C32" s="175"/>
      <c r="D32" s="175"/>
      <c r="E32" s="175"/>
      <c r="F32" s="175"/>
    </row>
    <row r="33" spans="2:6" ht="23.25" customHeight="1" x14ac:dyDescent="0.2">
      <c r="B33" s="175" t="s">
        <v>258</v>
      </c>
      <c r="C33" s="175"/>
      <c r="D33" s="175"/>
      <c r="E33" s="175"/>
      <c r="F33" s="175"/>
    </row>
  </sheetData>
  <mergeCells count="17">
    <mergeCell ref="B25:F25"/>
    <mergeCell ref="H4:L4"/>
    <mergeCell ref="B29:F29"/>
    <mergeCell ref="B30:F30"/>
    <mergeCell ref="B31:F31"/>
    <mergeCell ref="B23:F23"/>
    <mergeCell ref="B24:F24"/>
    <mergeCell ref="B33:F33"/>
    <mergeCell ref="B28:F28"/>
    <mergeCell ref="B32:F32"/>
    <mergeCell ref="B27:F27"/>
    <mergeCell ref="B26:F26"/>
    <mergeCell ref="H2:L2"/>
    <mergeCell ref="B1:F1"/>
    <mergeCell ref="B2:F2"/>
    <mergeCell ref="B4:F4"/>
    <mergeCell ref="B22:F22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8"/>
  <sheetViews>
    <sheetView showGridLines="0" zoomScale="140" zoomScaleNormal="140" workbookViewId="0">
      <selection activeCell="H15" sqref="H15"/>
    </sheetView>
  </sheetViews>
  <sheetFormatPr defaultColWidth="9.33203125" defaultRowHeight="12.95" customHeight="1" x14ac:dyDescent="0.2"/>
  <cols>
    <col min="1" max="1" width="2.83203125" style="5" customWidth="1"/>
    <col min="2" max="2" width="25.1640625" style="5" customWidth="1"/>
    <col min="3" max="3" width="19.6640625" style="5" customWidth="1"/>
    <col min="4" max="4" width="25.5" style="5" customWidth="1"/>
    <col min="5" max="5" width="15.6640625" style="5" customWidth="1"/>
    <col min="6" max="6" width="14.83203125" style="5" bestFit="1" customWidth="1"/>
    <col min="7" max="7" width="13.5" style="5" bestFit="1" customWidth="1"/>
    <col min="8" max="8" width="14.5" style="5" bestFit="1" customWidth="1"/>
    <col min="9" max="16384" width="9.33203125" style="5"/>
  </cols>
  <sheetData>
    <row r="2" spans="2:8" ht="12.95" customHeight="1" x14ac:dyDescent="0.2">
      <c r="B2" s="16" t="s">
        <v>237</v>
      </c>
    </row>
    <row r="4" spans="2:8" ht="11.25" x14ac:dyDescent="0.2">
      <c r="B4" s="8" t="s">
        <v>69</v>
      </c>
      <c r="C4" s="7" t="s">
        <v>39</v>
      </c>
      <c r="D4" s="7" t="s">
        <v>171</v>
      </c>
    </row>
    <row r="5" spans="2:8" ht="12.95" customHeight="1" x14ac:dyDescent="0.2">
      <c r="B5" s="5" t="s">
        <v>22</v>
      </c>
      <c r="C5" s="4">
        <v>189536</v>
      </c>
      <c r="D5" s="4">
        <v>23918694</v>
      </c>
      <c r="G5" s="4"/>
      <c r="H5" s="4"/>
    </row>
    <row r="6" spans="2:8" ht="12.95" customHeight="1" x14ac:dyDescent="0.2">
      <c r="B6" s="5" t="s">
        <v>23</v>
      </c>
      <c r="C6" s="4">
        <v>33096784</v>
      </c>
      <c r="D6" s="4">
        <v>98444170</v>
      </c>
      <c r="G6" s="4"/>
      <c r="H6" s="4"/>
    </row>
    <row r="7" spans="2:8" ht="12.95" customHeight="1" x14ac:dyDescent="0.2">
      <c r="B7" s="5" t="s">
        <v>24</v>
      </c>
      <c r="C7" s="4">
        <v>0</v>
      </c>
      <c r="D7" s="4">
        <v>336523</v>
      </c>
      <c r="G7" s="4"/>
      <c r="H7" s="4"/>
    </row>
    <row r="8" spans="2:8" ht="12.95" customHeight="1" x14ac:dyDescent="0.2">
      <c r="B8" s="5" t="s">
        <v>25</v>
      </c>
      <c r="C8" s="66">
        <v>43814479</v>
      </c>
      <c r="D8" s="66">
        <v>5165600</v>
      </c>
      <c r="H8" s="66"/>
    </row>
    <row r="9" spans="2:8" ht="12.95" customHeight="1" x14ac:dyDescent="0.2">
      <c r="B9" s="5" t="s">
        <v>43</v>
      </c>
      <c r="C9" s="4">
        <v>59844</v>
      </c>
      <c r="D9" s="4">
        <v>0</v>
      </c>
      <c r="E9" s="4"/>
      <c r="F9" s="4"/>
      <c r="G9" s="49"/>
      <c r="H9" s="35"/>
    </row>
    <row r="10" spans="2:8" ht="12.95" customHeight="1" x14ac:dyDescent="0.2">
      <c r="B10" s="5" t="s">
        <v>26</v>
      </c>
      <c r="C10" s="4">
        <v>568323</v>
      </c>
      <c r="D10" s="4">
        <v>228</v>
      </c>
      <c r="E10" s="4"/>
      <c r="F10" s="4"/>
      <c r="G10" s="49"/>
      <c r="H10" s="49"/>
    </row>
    <row r="11" spans="2:8" ht="12.95" customHeight="1" x14ac:dyDescent="0.2">
      <c r="B11" s="20" t="s">
        <v>27</v>
      </c>
      <c r="C11" s="21">
        <v>80442</v>
      </c>
      <c r="D11" s="21">
        <v>2491305</v>
      </c>
      <c r="E11" s="4"/>
      <c r="F11" s="4"/>
      <c r="G11" s="35"/>
      <c r="H11" s="35"/>
    </row>
    <row r="12" spans="2:8" ht="12.95" customHeight="1" x14ac:dyDescent="0.2">
      <c r="B12" s="18" t="s">
        <v>172</v>
      </c>
      <c r="C12" s="4"/>
      <c r="D12" s="4"/>
    </row>
    <row r="13" spans="2:8" s="152" customFormat="1" ht="12.95" customHeight="1" x14ac:dyDescent="0.2">
      <c r="B13" s="18" t="s">
        <v>238</v>
      </c>
      <c r="C13" s="4"/>
      <c r="D13" s="4"/>
    </row>
    <row r="14" spans="2:8" s="152" customFormat="1" ht="12.95" customHeight="1" x14ac:dyDescent="0.2">
      <c r="B14" s="18" t="s">
        <v>38</v>
      </c>
      <c r="C14" s="4"/>
      <c r="D14" s="4"/>
    </row>
    <row r="16" spans="2:8" ht="12.95" customHeight="1" x14ac:dyDescent="0.2">
      <c r="B16" s="16" t="s">
        <v>56</v>
      </c>
    </row>
    <row r="18" spans="2:8" ht="11.25" x14ac:dyDescent="0.2">
      <c r="B18" s="8" t="s">
        <v>69</v>
      </c>
      <c r="C18" s="7" t="s">
        <v>39</v>
      </c>
      <c r="D18" s="7" t="s">
        <v>171</v>
      </c>
    </row>
    <row r="19" spans="2:8" ht="12.95" customHeight="1" x14ac:dyDescent="0.2">
      <c r="B19" s="5" t="s">
        <v>22</v>
      </c>
      <c r="C19" s="4">
        <v>260599916</v>
      </c>
      <c r="D19" s="4">
        <v>264807489001</v>
      </c>
      <c r="G19" s="4"/>
      <c r="H19" s="4"/>
    </row>
    <row r="20" spans="2:8" ht="12.95" customHeight="1" x14ac:dyDescent="0.2">
      <c r="B20" s="5" t="s">
        <v>23</v>
      </c>
      <c r="C20" s="4">
        <v>30750417729</v>
      </c>
      <c r="D20" s="4">
        <v>1051114943729</v>
      </c>
      <c r="G20" s="4"/>
      <c r="H20" s="4"/>
    </row>
    <row r="21" spans="2:8" ht="12.95" customHeight="1" x14ac:dyDescent="0.2">
      <c r="B21" s="5" t="s">
        <v>24</v>
      </c>
      <c r="C21" s="4">
        <v>0</v>
      </c>
      <c r="D21" s="4">
        <v>18608627662</v>
      </c>
      <c r="G21" s="4"/>
      <c r="H21" s="4"/>
    </row>
    <row r="22" spans="2:8" ht="12.95" customHeight="1" x14ac:dyDescent="0.2">
      <c r="B22" s="5" t="s">
        <v>25</v>
      </c>
      <c r="C22" s="66">
        <v>31861204405</v>
      </c>
      <c r="D22" s="66">
        <v>12092145193</v>
      </c>
      <c r="H22" s="66"/>
    </row>
    <row r="23" spans="2:8" ht="12.95" customHeight="1" x14ac:dyDescent="0.2">
      <c r="B23" s="5" t="s">
        <v>43</v>
      </c>
      <c r="C23" s="4">
        <v>44499042</v>
      </c>
      <c r="D23" s="4">
        <v>0</v>
      </c>
      <c r="E23" s="4"/>
      <c r="F23" s="4"/>
      <c r="G23" s="49"/>
      <c r="H23" s="35"/>
    </row>
    <row r="24" spans="2:8" ht="12.95" customHeight="1" x14ac:dyDescent="0.2">
      <c r="B24" s="5" t="s">
        <v>26</v>
      </c>
      <c r="C24" s="4">
        <v>117735388</v>
      </c>
      <c r="D24" s="4">
        <v>64793</v>
      </c>
      <c r="E24" s="4"/>
      <c r="F24" s="4"/>
      <c r="G24" s="49"/>
      <c r="H24" s="49"/>
    </row>
    <row r="25" spans="2:8" ht="12.95" customHeight="1" x14ac:dyDescent="0.2">
      <c r="B25" s="20" t="s">
        <v>27</v>
      </c>
      <c r="C25" s="21">
        <v>1471227078</v>
      </c>
      <c r="D25" s="21">
        <v>88369680549</v>
      </c>
      <c r="E25" s="4"/>
      <c r="F25" s="4"/>
      <c r="G25" s="49"/>
      <c r="H25" s="35"/>
    </row>
    <row r="26" spans="2:8" ht="12.95" customHeight="1" x14ac:dyDescent="0.2">
      <c r="B26" s="18" t="s">
        <v>173</v>
      </c>
    </row>
    <row r="27" spans="2:8" s="152" customFormat="1" ht="12.95" customHeight="1" x14ac:dyDescent="0.2">
      <c r="B27" s="18" t="s">
        <v>238</v>
      </c>
    </row>
    <row r="28" spans="2:8" ht="12.95" customHeight="1" x14ac:dyDescent="0.2">
      <c r="B28" s="18" t="s">
        <v>38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showGridLines="0" zoomScale="130" zoomScaleNormal="130" workbookViewId="0">
      <selection activeCell="I17" sqref="I17"/>
    </sheetView>
  </sheetViews>
  <sheetFormatPr defaultColWidth="9.33203125" defaultRowHeight="12.95" customHeight="1" x14ac:dyDescent="0.2"/>
  <cols>
    <col min="1" max="1" width="2.83203125" style="5" customWidth="1"/>
    <col min="2" max="2" width="24.1640625" style="5" customWidth="1"/>
    <col min="3" max="3" width="15.83203125" style="5" customWidth="1"/>
    <col min="4" max="4" width="17.33203125" style="5" customWidth="1"/>
    <col min="5" max="5" width="16.1640625" style="5" customWidth="1"/>
    <col min="6" max="6" width="19.1640625" style="5" customWidth="1"/>
    <col min="7" max="16384" width="9.33203125" style="5"/>
  </cols>
  <sheetData>
    <row r="2" spans="2:6" ht="12.95" customHeight="1" x14ac:dyDescent="0.2">
      <c r="B2" s="16" t="s">
        <v>60</v>
      </c>
    </row>
    <row r="4" spans="2:6" ht="11.25" x14ac:dyDescent="0.2">
      <c r="B4" s="184" t="s">
        <v>28</v>
      </c>
      <c r="C4" s="186" t="s">
        <v>39</v>
      </c>
      <c r="D4" s="186"/>
      <c r="E4" s="178" t="s">
        <v>171</v>
      </c>
      <c r="F4" s="178"/>
    </row>
    <row r="5" spans="2:6" ht="22.5" x14ac:dyDescent="0.2">
      <c r="B5" s="185"/>
      <c r="C5" s="160" t="s">
        <v>29</v>
      </c>
      <c r="D5" s="160" t="s">
        <v>30</v>
      </c>
      <c r="E5" s="7" t="s">
        <v>29</v>
      </c>
      <c r="F5" s="7" t="s">
        <v>31</v>
      </c>
    </row>
    <row r="6" spans="2:6" ht="12.95" customHeight="1" x14ac:dyDescent="0.2">
      <c r="B6" s="5" t="s">
        <v>44</v>
      </c>
      <c r="C6" s="66">
        <v>25</v>
      </c>
      <c r="D6" s="66">
        <v>23062</v>
      </c>
      <c r="E6" s="4">
        <v>526</v>
      </c>
      <c r="F6" s="4">
        <v>5621477</v>
      </c>
    </row>
    <row r="7" spans="2:6" ht="12.95" customHeight="1" x14ac:dyDescent="0.2">
      <c r="B7" s="5" t="s">
        <v>32</v>
      </c>
      <c r="C7" s="66">
        <v>42</v>
      </c>
      <c r="D7" s="66">
        <v>30263</v>
      </c>
      <c r="E7" s="4">
        <v>101</v>
      </c>
      <c r="F7" s="4">
        <v>235843</v>
      </c>
    </row>
    <row r="8" spans="2:6" ht="12.95" customHeight="1" x14ac:dyDescent="0.2">
      <c r="B8" s="20" t="s">
        <v>26</v>
      </c>
      <c r="C8" s="74">
        <v>10</v>
      </c>
      <c r="D8" s="74">
        <v>2137</v>
      </c>
      <c r="E8" s="21">
        <v>3</v>
      </c>
      <c r="F8" s="21">
        <v>704</v>
      </c>
    </row>
    <row r="9" spans="2:6" ht="12.95" customHeight="1" x14ac:dyDescent="0.2">
      <c r="B9" s="168" t="s">
        <v>239</v>
      </c>
    </row>
    <row r="10" spans="2:6" ht="12.95" customHeight="1" x14ac:dyDescent="0.2">
      <c r="B10" s="18" t="s">
        <v>38</v>
      </c>
    </row>
    <row r="11" spans="2:6" s="152" customFormat="1" ht="12.95" customHeight="1" x14ac:dyDescent="0.2">
      <c r="B11" s="18"/>
    </row>
    <row r="12" spans="2:6" ht="12.95" customHeight="1" x14ac:dyDescent="0.25">
      <c r="B12" s="161"/>
      <c r="C12" s="63"/>
    </row>
    <row r="13" spans="2:6" ht="12.95" customHeight="1" x14ac:dyDescent="0.2">
      <c r="B13" s="52"/>
    </row>
  </sheetData>
  <mergeCells count="3">
    <mergeCell ref="B4:B5"/>
    <mergeCell ref="C4:D4"/>
    <mergeCell ref="E4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showGridLines="0" zoomScaleNormal="100" workbookViewId="0">
      <selection activeCell="B44" sqref="B44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10" width="13.6640625" style="53" customWidth="1"/>
    <col min="11" max="16384" width="9.33203125" style="53"/>
  </cols>
  <sheetData>
    <row r="1" spans="1:6" ht="15.75" x14ac:dyDescent="0.25">
      <c r="A1" s="73" t="s">
        <v>191</v>
      </c>
      <c r="B1" s="56"/>
      <c r="C1" s="56"/>
      <c r="D1" s="56"/>
      <c r="E1" s="56"/>
      <c r="F1" s="56"/>
    </row>
    <row r="3" spans="1:6" ht="11.25" x14ac:dyDescent="0.2">
      <c r="A3" s="176" t="s">
        <v>21</v>
      </c>
      <c r="B3" s="178" t="s">
        <v>63</v>
      </c>
      <c r="C3" s="178"/>
    </row>
    <row r="4" spans="1:6" ht="11.25" x14ac:dyDescent="0.2">
      <c r="A4" s="177"/>
      <c r="B4" s="55" t="s">
        <v>103</v>
      </c>
      <c r="C4" s="54" t="s">
        <v>104</v>
      </c>
    </row>
    <row r="5" spans="1:6" ht="11.25" x14ac:dyDescent="0.2">
      <c r="A5" s="58">
        <v>42370</v>
      </c>
      <c r="B5" s="59">
        <v>2723144</v>
      </c>
      <c r="C5" s="59">
        <v>29219750310</v>
      </c>
    </row>
    <row r="6" spans="1:6" ht="11.25" x14ac:dyDescent="0.2">
      <c r="A6" s="58">
        <v>42401</v>
      </c>
      <c r="B6" s="59">
        <v>2798706</v>
      </c>
      <c r="C6" s="59">
        <v>29957984433</v>
      </c>
    </row>
    <row r="7" spans="1:6" ht="11.25" x14ac:dyDescent="0.2">
      <c r="A7" s="58">
        <v>42430</v>
      </c>
      <c r="B7" s="59">
        <v>2893348</v>
      </c>
      <c r="C7" s="59">
        <v>33655841420</v>
      </c>
    </row>
    <row r="8" spans="1:6" ht="11.25" x14ac:dyDescent="0.2">
      <c r="A8" s="58">
        <v>42461</v>
      </c>
      <c r="B8" s="59">
        <v>2835815</v>
      </c>
      <c r="C8" s="59">
        <v>27656072203</v>
      </c>
    </row>
    <row r="9" spans="1:6" ht="11.25" x14ac:dyDescent="0.2">
      <c r="A9" s="58">
        <v>42491</v>
      </c>
      <c r="B9" s="59">
        <v>3137802</v>
      </c>
      <c r="C9" s="59">
        <v>30425619286</v>
      </c>
    </row>
    <row r="10" spans="1:6" ht="11.25" x14ac:dyDescent="0.2">
      <c r="A10" s="58">
        <v>42522</v>
      </c>
      <c r="B10" s="59">
        <v>2238069</v>
      </c>
      <c r="C10" s="59">
        <v>27410640486</v>
      </c>
    </row>
    <row r="11" spans="1:6" ht="11.25" x14ac:dyDescent="0.2">
      <c r="A11" s="58">
        <v>42552</v>
      </c>
      <c r="B11" s="59">
        <v>2202146</v>
      </c>
      <c r="C11" s="59">
        <v>21697039017</v>
      </c>
    </row>
    <row r="12" spans="1:6" ht="11.25" x14ac:dyDescent="0.2">
      <c r="A12" s="58">
        <v>42583</v>
      </c>
      <c r="B12" s="59">
        <v>3031303</v>
      </c>
      <c r="C12" s="59">
        <v>19882369627</v>
      </c>
    </row>
    <row r="13" spans="1:6" ht="11.25" x14ac:dyDescent="0.2">
      <c r="A13" s="58">
        <v>42614</v>
      </c>
      <c r="B13" s="59">
        <v>2106766</v>
      </c>
      <c r="C13" s="59">
        <v>19907340234</v>
      </c>
    </row>
    <row r="14" spans="1:6" ht="11.25" x14ac:dyDescent="0.2">
      <c r="A14" s="58">
        <v>42644</v>
      </c>
      <c r="B14" s="59">
        <v>2199475</v>
      </c>
      <c r="C14" s="59">
        <v>19744623109</v>
      </c>
    </row>
    <row r="15" spans="1:6" ht="11.25" x14ac:dyDescent="0.2">
      <c r="A15" s="58">
        <v>42675</v>
      </c>
      <c r="B15" s="59">
        <v>2067709</v>
      </c>
      <c r="C15" s="59">
        <v>20409790763</v>
      </c>
    </row>
    <row r="16" spans="1:6" ht="11.25" x14ac:dyDescent="0.2">
      <c r="A16" s="60">
        <v>42705</v>
      </c>
      <c r="B16" s="59">
        <v>2407536</v>
      </c>
      <c r="C16" s="59">
        <v>26084593025</v>
      </c>
    </row>
    <row r="17" spans="1:3" ht="11.25" x14ac:dyDescent="0.2">
      <c r="A17" s="58">
        <v>42736</v>
      </c>
      <c r="B17" s="59">
        <v>1989266</v>
      </c>
      <c r="C17" s="59">
        <v>21819353919</v>
      </c>
    </row>
    <row r="18" spans="1:3" ht="11.25" x14ac:dyDescent="0.2">
      <c r="A18" s="58">
        <v>42767</v>
      </c>
      <c r="B18" s="59">
        <v>2054457</v>
      </c>
      <c r="C18" s="59">
        <v>24034122654</v>
      </c>
    </row>
    <row r="19" spans="1:3" ht="11.25" x14ac:dyDescent="0.2">
      <c r="A19" s="58">
        <v>42795</v>
      </c>
      <c r="B19" s="59">
        <v>2083341</v>
      </c>
      <c r="C19" s="59">
        <v>22376215278</v>
      </c>
    </row>
    <row r="20" spans="1:3" ht="11.25" x14ac:dyDescent="0.2">
      <c r="A20" s="58">
        <v>42826</v>
      </c>
      <c r="B20" s="59">
        <v>2001849</v>
      </c>
      <c r="C20" s="59">
        <v>19576697738</v>
      </c>
    </row>
    <row r="21" spans="1:3" ht="11.25" x14ac:dyDescent="0.2">
      <c r="A21" s="58">
        <v>42856</v>
      </c>
      <c r="B21" s="59">
        <v>2082322</v>
      </c>
      <c r="C21" s="59">
        <v>22631972052</v>
      </c>
    </row>
    <row r="22" spans="1:3" ht="11.25" x14ac:dyDescent="0.2">
      <c r="A22" s="58">
        <v>42887</v>
      </c>
      <c r="B22" s="59">
        <v>2062157</v>
      </c>
      <c r="C22" s="59">
        <v>22575268811</v>
      </c>
    </row>
    <row r="23" spans="1:3" ht="11.25" x14ac:dyDescent="0.2">
      <c r="A23" s="58">
        <v>42917</v>
      </c>
      <c r="B23" s="59">
        <v>2149282</v>
      </c>
      <c r="C23" s="59">
        <v>22309489170</v>
      </c>
    </row>
    <row r="24" spans="1:3" ht="11.25" x14ac:dyDescent="0.2">
      <c r="A24" s="58">
        <v>42948</v>
      </c>
      <c r="B24" s="59">
        <v>2990701</v>
      </c>
      <c r="C24" s="59">
        <v>20308540915</v>
      </c>
    </row>
    <row r="25" spans="1:3" ht="11.25" x14ac:dyDescent="0.2">
      <c r="A25" s="58">
        <v>42979</v>
      </c>
      <c r="B25" s="59">
        <v>1969326</v>
      </c>
      <c r="C25" s="59">
        <v>18538033377</v>
      </c>
    </row>
    <row r="26" spans="1:3" ht="11.25" x14ac:dyDescent="0.2">
      <c r="A26" s="58">
        <v>43009</v>
      </c>
      <c r="B26" s="59">
        <v>2017464</v>
      </c>
      <c r="C26" s="59">
        <v>19345655599</v>
      </c>
    </row>
    <row r="27" spans="1:3" ht="11.25" x14ac:dyDescent="0.2">
      <c r="A27" s="60">
        <v>43040</v>
      </c>
      <c r="B27" s="59">
        <v>1995117</v>
      </c>
      <c r="C27" s="59">
        <v>27159626098</v>
      </c>
    </row>
    <row r="28" spans="1:3" s="97" customFormat="1" ht="11.25" x14ac:dyDescent="0.2">
      <c r="A28" s="93">
        <v>43070</v>
      </c>
      <c r="B28" s="98">
        <v>2272940</v>
      </c>
      <c r="C28" s="98">
        <v>25435021104</v>
      </c>
    </row>
    <row r="29" spans="1:3" s="97" customFormat="1" ht="11.25" x14ac:dyDescent="0.2">
      <c r="A29" s="58">
        <v>43101</v>
      </c>
      <c r="B29" s="98">
        <v>1929967</v>
      </c>
      <c r="C29" s="98">
        <v>23025005007</v>
      </c>
    </row>
    <row r="30" spans="1:3" s="97" customFormat="1" ht="11.25" x14ac:dyDescent="0.2">
      <c r="A30" s="58">
        <v>43132</v>
      </c>
      <c r="B30" s="98">
        <v>1952602</v>
      </c>
      <c r="C30" s="98">
        <v>22939071163</v>
      </c>
    </row>
    <row r="31" spans="1:3" s="97" customFormat="1" ht="11.25" x14ac:dyDescent="0.2">
      <c r="A31" s="58">
        <v>43160</v>
      </c>
      <c r="B31" s="98">
        <v>2026205</v>
      </c>
      <c r="C31" s="98">
        <v>23696627223</v>
      </c>
    </row>
    <row r="32" spans="1:3" s="97" customFormat="1" ht="11.25" x14ac:dyDescent="0.2">
      <c r="A32" s="58">
        <v>43191</v>
      </c>
      <c r="B32" s="98">
        <v>1907304</v>
      </c>
      <c r="C32" s="98">
        <v>21277603062</v>
      </c>
    </row>
    <row r="33" spans="1:7" s="97" customFormat="1" ht="11.25" x14ac:dyDescent="0.2">
      <c r="A33" s="58">
        <v>43221</v>
      </c>
      <c r="B33" s="98">
        <v>1932769</v>
      </c>
      <c r="C33" s="98">
        <v>21922618358</v>
      </c>
    </row>
    <row r="34" spans="1:7" s="97" customFormat="1" ht="11.25" x14ac:dyDescent="0.2">
      <c r="A34" s="58">
        <v>43252</v>
      </c>
      <c r="B34" s="98">
        <v>1933276</v>
      </c>
      <c r="C34" s="98">
        <v>23139002674</v>
      </c>
    </row>
    <row r="35" spans="1:7" s="97" customFormat="1" ht="11.25" x14ac:dyDescent="0.2">
      <c r="A35" s="58">
        <v>43282</v>
      </c>
      <c r="B35" s="98">
        <v>2061044</v>
      </c>
      <c r="C35" s="98">
        <v>25050746971</v>
      </c>
    </row>
    <row r="36" spans="1:7" s="97" customFormat="1" ht="11.25" x14ac:dyDescent="0.2">
      <c r="A36" s="58">
        <v>43313</v>
      </c>
      <c r="B36" s="98">
        <v>2387094</v>
      </c>
      <c r="C36" s="98">
        <v>20599000821</v>
      </c>
    </row>
    <row r="37" spans="1:7" s="97" customFormat="1" ht="11.25" x14ac:dyDescent="0.2">
      <c r="A37" s="58">
        <v>43344</v>
      </c>
      <c r="B37" s="98">
        <v>1913848</v>
      </c>
      <c r="C37" s="98">
        <v>19310029434</v>
      </c>
    </row>
    <row r="38" spans="1:7" s="97" customFormat="1" ht="11.25" x14ac:dyDescent="0.2">
      <c r="A38" s="58">
        <v>43374</v>
      </c>
      <c r="B38" s="98">
        <v>1979789</v>
      </c>
      <c r="C38" s="98">
        <v>21472345320</v>
      </c>
    </row>
    <row r="39" spans="1:7" s="97" customFormat="1" ht="11.25" x14ac:dyDescent="0.2">
      <c r="A39" s="60">
        <v>43405</v>
      </c>
      <c r="B39" s="59">
        <v>1942395</v>
      </c>
      <c r="C39" s="59">
        <v>22265197290</v>
      </c>
    </row>
    <row r="40" spans="1:7" ht="11.25" x14ac:dyDescent="0.2">
      <c r="A40" s="99">
        <v>43435</v>
      </c>
      <c r="B40" s="62">
        <v>2141937</v>
      </c>
      <c r="C40" s="62">
        <v>20370841594</v>
      </c>
    </row>
    <row r="41" spans="1:7" ht="11.25" x14ac:dyDescent="0.2">
      <c r="A41" s="17" t="s">
        <v>38</v>
      </c>
    </row>
    <row r="44" spans="1:7" ht="12.95" customHeight="1" x14ac:dyDescent="0.25">
      <c r="B44" s="73" t="s">
        <v>192</v>
      </c>
      <c r="C44" s="56"/>
      <c r="D44" s="56"/>
      <c r="E44" s="56"/>
      <c r="F44" s="56"/>
      <c r="G44" s="56"/>
    </row>
    <row r="47" spans="1:7" ht="11.25" x14ac:dyDescent="0.2">
      <c r="C47" s="4"/>
      <c r="D47" s="4"/>
    </row>
    <row r="48" spans="1:7" ht="11.25" x14ac:dyDescent="0.2">
      <c r="C48" s="46"/>
      <c r="D48" s="46"/>
    </row>
    <row r="49" spans="3:4" ht="11.25" x14ac:dyDescent="0.2">
      <c r="C49" s="61"/>
      <c r="D49" s="61"/>
    </row>
    <row r="64" spans="3:4" s="153" customFormat="1" ht="12.95" customHeight="1" x14ac:dyDescent="0.2"/>
    <row r="65" spans="2:2" ht="12.95" customHeight="1" x14ac:dyDescent="0.2">
      <c r="B65" s="53" t="s">
        <v>240</v>
      </c>
    </row>
    <row r="66" spans="2:2" ht="12.95" customHeight="1" x14ac:dyDescent="0.2">
      <c r="B66" s="53" t="s">
        <v>38</v>
      </c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showGridLines="0" workbookViewId="0">
      <selection activeCell="B44" sqref="B44"/>
    </sheetView>
  </sheetViews>
  <sheetFormatPr defaultColWidth="9.33203125" defaultRowHeight="11.25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10" width="13.6640625" style="53" customWidth="1"/>
    <col min="11" max="16384" width="9.33203125" style="53"/>
  </cols>
  <sheetData>
    <row r="1" spans="1:6" ht="15.75" x14ac:dyDescent="0.25">
      <c r="A1" s="73" t="s">
        <v>193</v>
      </c>
      <c r="B1" s="56"/>
      <c r="C1" s="56"/>
      <c r="D1" s="56"/>
      <c r="E1" s="56"/>
      <c r="F1" s="56"/>
    </row>
    <row r="3" spans="1:6" x14ac:dyDescent="0.2">
      <c r="A3" s="176" t="s">
        <v>21</v>
      </c>
      <c r="B3" s="178" t="s">
        <v>63</v>
      </c>
      <c r="C3" s="178"/>
    </row>
    <row r="4" spans="1:6" x14ac:dyDescent="0.2">
      <c r="A4" s="177"/>
      <c r="B4" s="55" t="s">
        <v>103</v>
      </c>
      <c r="C4" s="54" t="s">
        <v>104</v>
      </c>
    </row>
    <row r="5" spans="1:6" x14ac:dyDescent="0.2">
      <c r="A5" s="58">
        <v>42370</v>
      </c>
      <c r="B5" s="59">
        <v>1440776</v>
      </c>
      <c r="C5" s="59">
        <v>1068318608</v>
      </c>
    </row>
    <row r="6" spans="1:6" x14ac:dyDescent="0.2">
      <c r="A6" s="58">
        <v>42401</v>
      </c>
      <c r="B6" s="59">
        <v>1566697</v>
      </c>
      <c r="C6" s="59">
        <v>1225814871</v>
      </c>
    </row>
    <row r="7" spans="1:6" x14ac:dyDescent="0.2">
      <c r="A7" s="58">
        <v>42430</v>
      </c>
      <c r="B7" s="59">
        <v>1670787</v>
      </c>
      <c r="C7" s="59">
        <v>1347719966</v>
      </c>
    </row>
    <row r="8" spans="1:6" x14ac:dyDescent="0.2">
      <c r="A8" s="58">
        <v>42461</v>
      </c>
      <c r="B8" s="59">
        <v>1700343</v>
      </c>
      <c r="C8" s="59">
        <v>1397850670</v>
      </c>
    </row>
    <row r="9" spans="1:6" x14ac:dyDescent="0.2">
      <c r="A9" s="58">
        <v>42491</v>
      </c>
      <c r="B9" s="59">
        <v>1823551</v>
      </c>
      <c r="C9" s="59">
        <v>1449034243</v>
      </c>
    </row>
    <row r="10" spans="1:6" x14ac:dyDescent="0.2">
      <c r="A10" s="58">
        <v>42522</v>
      </c>
      <c r="B10" s="59">
        <v>1888202</v>
      </c>
      <c r="C10" s="59">
        <v>1571877004</v>
      </c>
    </row>
    <row r="11" spans="1:6" x14ac:dyDescent="0.2">
      <c r="A11" s="58">
        <v>42552</v>
      </c>
      <c r="B11" s="59">
        <v>1958001</v>
      </c>
      <c r="C11" s="59">
        <v>1677662814</v>
      </c>
    </row>
    <row r="12" spans="1:6" x14ac:dyDescent="0.2">
      <c r="A12" s="58">
        <v>42583</v>
      </c>
      <c r="B12" s="59">
        <v>2020119</v>
      </c>
      <c r="C12" s="59">
        <v>1727467124</v>
      </c>
    </row>
    <row r="13" spans="1:6" x14ac:dyDescent="0.2">
      <c r="A13" s="58">
        <v>42614</v>
      </c>
      <c r="B13" s="59">
        <v>2164189</v>
      </c>
      <c r="C13" s="59">
        <v>1830055664</v>
      </c>
    </row>
    <row r="14" spans="1:6" x14ac:dyDescent="0.2">
      <c r="A14" s="58">
        <v>42644</v>
      </c>
      <c r="B14" s="59">
        <v>2313348</v>
      </c>
      <c r="C14" s="59">
        <v>1841275665</v>
      </c>
    </row>
    <row r="15" spans="1:6" x14ac:dyDescent="0.2">
      <c r="A15" s="58">
        <v>42675</v>
      </c>
      <c r="B15" s="59">
        <v>2268288</v>
      </c>
      <c r="C15" s="59">
        <v>1800212547</v>
      </c>
    </row>
    <row r="16" spans="1:6" x14ac:dyDescent="0.2">
      <c r="A16" s="60">
        <v>42705</v>
      </c>
      <c r="B16" s="59">
        <v>2407181</v>
      </c>
      <c r="C16" s="59">
        <v>2094590454</v>
      </c>
    </row>
    <row r="17" spans="1:3" x14ac:dyDescent="0.2">
      <c r="A17" s="58">
        <v>42736</v>
      </c>
      <c r="B17" s="59">
        <v>2365028</v>
      </c>
      <c r="C17" s="59">
        <v>1823836310</v>
      </c>
    </row>
    <row r="18" spans="1:3" x14ac:dyDescent="0.2">
      <c r="A18" s="58">
        <v>42767</v>
      </c>
      <c r="B18" s="59">
        <v>2348474</v>
      </c>
      <c r="C18" s="59">
        <v>1930037913</v>
      </c>
    </row>
    <row r="19" spans="1:3" x14ac:dyDescent="0.2">
      <c r="A19" s="58">
        <v>42795</v>
      </c>
      <c r="B19" s="59">
        <v>2642375</v>
      </c>
      <c r="C19" s="59">
        <v>2186861976</v>
      </c>
    </row>
    <row r="20" spans="1:3" x14ac:dyDescent="0.2">
      <c r="A20" s="58">
        <v>42826</v>
      </c>
      <c r="B20" s="59">
        <v>2542005</v>
      </c>
      <c r="C20" s="59">
        <v>2148424762</v>
      </c>
    </row>
    <row r="21" spans="1:3" x14ac:dyDescent="0.2">
      <c r="A21" s="58">
        <v>42856</v>
      </c>
      <c r="B21" s="59">
        <v>2823878</v>
      </c>
      <c r="C21" s="59">
        <v>2327346692</v>
      </c>
    </row>
    <row r="22" spans="1:3" x14ac:dyDescent="0.2">
      <c r="A22" s="58">
        <v>42887</v>
      </c>
      <c r="B22" s="59">
        <v>2795970</v>
      </c>
      <c r="C22" s="59">
        <v>2324952398</v>
      </c>
    </row>
    <row r="23" spans="1:3" x14ac:dyDescent="0.2">
      <c r="A23" s="58">
        <v>42917</v>
      </c>
      <c r="B23" s="59">
        <v>2915514</v>
      </c>
      <c r="C23" s="59">
        <v>2586346699</v>
      </c>
    </row>
    <row r="24" spans="1:3" x14ac:dyDescent="0.2">
      <c r="A24" s="58">
        <v>42948</v>
      </c>
      <c r="B24" s="59">
        <v>2872990</v>
      </c>
      <c r="C24" s="59">
        <v>2537121975</v>
      </c>
    </row>
    <row r="25" spans="1:3" x14ac:dyDescent="0.2">
      <c r="A25" s="58">
        <v>42979</v>
      </c>
      <c r="B25" s="59">
        <v>3088462</v>
      </c>
      <c r="C25" s="59">
        <v>2602305167</v>
      </c>
    </row>
    <row r="26" spans="1:3" x14ac:dyDescent="0.2">
      <c r="A26" s="58">
        <v>43009</v>
      </c>
      <c r="B26" s="59">
        <v>3334365</v>
      </c>
      <c r="C26" s="59">
        <v>2813172819</v>
      </c>
    </row>
    <row r="27" spans="1:3" x14ac:dyDescent="0.2">
      <c r="A27" s="60">
        <v>43040</v>
      </c>
      <c r="B27" s="100">
        <v>3323047</v>
      </c>
      <c r="C27" s="100">
        <v>2860550839</v>
      </c>
    </row>
    <row r="28" spans="1:3" s="97" customFormat="1" x14ac:dyDescent="0.2">
      <c r="A28" s="93">
        <v>43070</v>
      </c>
      <c r="B28" s="98">
        <v>3415048</v>
      </c>
      <c r="C28" s="98">
        <v>2917747924</v>
      </c>
    </row>
    <row r="29" spans="1:3" s="97" customFormat="1" x14ac:dyDescent="0.2">
      <c r="A29" s="58">
        <v>43101</v>
      </c>
      <c r="B29" s="98">
        <v>3456341</v>
      </c>
      <c r="C29" s="98">
        <v>2831544870</v>
      </c>
    </row>
    <row r="30" spans="1:3" s="97" customFormat="1" x14ac:dyDescent="0.2">
      <c r="A30" s="58">
        <v>43132</v>
      </c>
      <c r="B30" s="98">
        <v>3435627</v>
      </c>
      <c r="C30" s="98">
        <v>2788130360</v>
      </c>
    </row>
    <row r="31" spans="1:3" s="97" customFormat="1" x14ac:dyDescent="0.2">
      <c r="A31" s="58">
        <v>43160</v>
      </c>
      <c r="B31" s="98">
        <v>3786458</v>
      </c>
      <c r="C31" s="98">
        <v>3225623559</v>
      </c>
    </row>
    <row r="32" spans="1:3" s="97" customFormat="1" x14ac:dyDescent="0.2">
      <c r="A32" s="58">
        <v>43191</v>
      </c>
      <c r="B32" s="98">
        <v>3752314</v>
      </c>
      <c r="C32" s="98">
        <v>3253476351</v>
      </c>
    </row>
    <row r="33" spans="1:7" s="97" customFormat="1" x14ac:dyDescent="0.2">
      <c r="A33" s="58">
        <v>43221</v>
      </c>
      <c r="B33" s="98">
        <v>4008145</v>
      </c>
      <c r="C33" s="98">
        <v>3539962181</v>
      </c>
    </row>
    <row r="34" spans="1:7" s="97" customFormat="1" x14ac:dyDescent="0.2">
      <c r="A34" s="58">
        <v>43252</v>
      </c>
      <c r="B34" s="98">
        <v>4014107</v>
      </c>
      <c r="C34" s="98">
        <v>3591922948</v>
      </c>
    </row>
    <row r="35" spans="1:7" s="97" customFormat="1" x14ac:dyDescent="0.2">
      <c r="A35" s="58">
        <v>43282</v>
      </c>
      <c r="B35" s="98">
        <v>4180803</v>
      </c>
      <c r="C35" s="98">
        <v>3951945824</v>
      </c>
    </row>
    <row r="36" spans="1:7" s="97" customFormat="1" x14ac:dyDescent="0.2">
      <c r="A36" s="58">
        <v>43313</v>
      </c>
      <c r="B36" s="98">
        <v>4088881</v>
      </c>
      <c r="C36" s="98">
        <v>3818033488</v>
      </c>
    </row>
    <row r="37" spans="1:7" s="97" customFormat="1" x14ac:dyDescent="0.2">
      <c r="A37" s="58">
        <v>43344</v>
      </c>
      <c r="B37" s="98">
        <v>4232102</v>
      </c>
      <c r="C37" s="98">
        <v>3917009754</v>
      </c>
    </row>
    <row r="38" spans="1:7" s="97" customFormat="1" x14ac:dyDescent="0.2">
      <c r="A38" s="58">
        <v>43374</v>
      </c>
      <c r="B38" s="98">
        <v>4641779</v>
      </c>
      <c r="C38" s="98">
        <v>4329700480</v>
      </c>
    </row>
    <row r="39" spans="1:7" s="97" customFormat="1" x14ac:dyDescent="0.2">
      <c r="A39" s="60">
        <v>43405</v>
      </c>
      <c r="B39" s="98">
        <v>4623756</v>
      </c>
      <c r="C39" s="98">
        <v>4250697214</v>
      </c>
    </row>
    <row r="40" spans="1:7" x14ac:dyDescent="0.2">
      <c r="A40" s="96">
        <v>43435</v>
      </c>
      <c r="B40" s="62">
        <v>4759766</v>
      </c>
      <c r="C40" s="62">
        <v>4455302569</v>
      </c>
    </row>
    <row r="41" spans="1:7" x14ac:dyDescent="0.2">
      <c r="A41" s="57" t="s">
        <v>38</v>
      </c>
    </row>
    <row r="44" spans="1:7" ht="15.75" x14ac:dyDescent="0.25">
      <c r="B44" s="73" t="s">
        <v>241</v>
      </c>
      <c r="C44" s="56"/>
      <c r="D44" s="56"/>
      <c r="E44" s="56"/>
      <c r="F44" s="56"/>
      <c r="G44" s="56"/>
    </row>
    <row r="47" spans="1:7" x14ac:dyDescent="0.2">
      <c r="C47" s="4"/>
      <c r="D47" s="4"/>
    </row>
    <row r="48" spans="1:7" x14ac:dyDescent="0.2">
      <c r="C48" s="46"/>
      <c r="D48" s="46"/>
    </row>
    <row r="49" spans="3:4" x14ac:dyDescent="0.2">
      <c r="C49" s="61"/>
      <c r="D49" s="61"/>
    </row>
  </sheetData>
  <mergeCells count="2">
    <mergeCell ref="A3:A4"/>
    <mergeCell ref="B3:C3"/>
  </mergeCell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showGridLines="0" zoomScale="140" zoomScaleNormal="140" workbookViewId="0">
      <selection activeCell="H15" sqref="H15"/>
    </sheetView>
  </sheetViews>
  <sheetFormatPr defaultColWidth="9.33203125" defaultRowHeight="12.95" customHeight="1" x14ac:dyDescent="0.2"/>
  <cols>
    <col min="1" max="1" width="2.83203125" style="5" customWidth="1"/>
    <col min="2" max="2" width="23" style="5" customWidth="1"/>
    <col min="3" max="3" width="22.83203125" style="5" customWidth="1"/>
    <col min="4" max="4" width="23.5" style="5" customWidth="1"/>
    <col min="5" max="16384" width="9.33203125" style="5"/>
  </cols>
  <sheetData>
    <row r="2" spans="2:4" ht="15.75" x14ac:dyDescent="0.25">
      <c r="B2" s="14" t="s">
        <v>70</v>
      </c>
    </row>
    <row r="5" spans="2:4" ht="22.5" x14ac:dyDescent="0.2">
      <c r="B5" s="8" t="s">
        <v>21</v>
      </c>
      <c r="C5" s="7" t="s">
        <v>83</v>
      </c>
      <c r="D5" s="7" t="s">
        <v>174</v>
      </c>
    </row>
    <row r="6" spans="2:4" ht="12.95" customHeight="1" x14ac:dyDescent="0.2">
      <c r="B6" s="18" t="s">
        <v>88</v>
      </c>
      <c r="C6" s="4">
        <v>1970830</v>
      </c>
      <c r="D6" s="4">
        <v>52078</v>
      </c>
    </row>
    <row r="7" spans="2:4" ht="12.95" customHeight="1" x14ac:dyDescent="0.2">
      <c r="B7" s="18" t="s">
        <v>89</v>
      </c>
      <c r="C7" s="4">
        <v>1984323</v>
      </c>
      <c r="D7" s="4">
        <v>43081</v>
      </c>
    </row>
    <row r="8" spans="2:4" ht="12.95" customHeight="1" x14ac:dyDescent="0.2">
      <c r="B8" s="18" t="s">
        <v>90</v>
      </c>
      <c r="C8" s="4">
        <v>2002858</v>
      </c>
      <c r="D8" s="4">
        <v>44291</v>
      </c>
    </row>
    <row r="9" spans="2:4" ht="12.95" customHeight="1" x14ac:dyDescent="0.2">
      <c r="B9" s="18" t="s">
        <v>91</v>
      </c>
      <c r="C9" s="4">
        <v>1999871</v>
      </c>
      <c r="D9" s="4">
        <v>51596</v>
      </c>
    </row>
    <row r="10" spans="2:4" ht="12.95" customHeight="1" x14ac:dyDescent="0.2">
      <c r="B10" s="18" t="s">
        <v>92</v>
      </c>
      <c r="C10" s="4">
        <v>2019698</v>
      </c>
      <c r="D10" s="4">
        <v>43237</v>
      </c>
    </row>
    <row r="11" spans="2:4" ht="12.95" customHeight="1" x14ac:dyDescent="0.2">
      <c r="B11" s="18" t="s">
        <v>93</v>
      </c>
      <c r="C11" s="4">
        <v>1993020</v>
      </c>
      <c r="D11" s="4">
        <v>47689</v>
      </c>
    </row>
    <row r="12" spans="2:4" ht="12.95" customHeight="1" x14ac:dyDescent="0.2">
      <c r="B12" s="18" t="s">
        <v>94</v>
      </c>
      <c r="C12" s="4">
        <v>1990718</v>
      </c>
      <c r="D12" s="4">
        <v>53893</v>
      </c>
    </row>
    <row r="13" spans="2:4" ht="12.95" customHeight="1" x14ac:dyDescent="0.2">
      <c r="B13" s="18" t="s">
        <v>95</v>
      </c>
      <c r="C13" s="4">
        <v>1990938</v>
      </c>
      <c r="D13" s="4">
        <v>46387</v>
      </c>
    </row>
    <row r="14" spans="2:4" ht="12.95" customHeight="1" x14ac:dyDescent="0.2">
      <c r="B14" s="18" t="s">
        <v>96</v>
      </c>
      <c r="C14" s="4">
        <v>1995214</v>
      </c>
      <c r="D14" s="4">
        <v>44543</v>
      </c>
    </row>
    <row r="15" spans="2:4" ht="12.95" customHeight="1" x14ac:dyDescent="0.2">
      <c r="B15" s="18" t="s">
        <v>97</v>
      </c>
      <c r="C15" s="4">
        <v>2010581</v>
      </c>
      <c r="D15" s="4">
        <v>56673</v>
      </c>
    </row>
    <row r="16" spans="2:4" ht="12.95" customHeight="1" x14ac:dyDescent="0.2">
      <c r="B16" s="18" t="s">
        <v>98</v>
      </c>
      <c r="C16" s="4">
        <v>2021024</v>
      </c>
      <c r="D16" s="4">
        <v>46489</v>
      </c>
    </row>
    <row r="17" spans="2:4" ht="12.95" customHeight="1" x14ac:dyDescent="0.2">
      <c r="B17" s="81" t="s">
        <v>99</v>
      </c>
      <c r="C17" s="21">
        <v>2012290</v>
      </c>
      <c r="D17" s="21">
        <v>46787</v>
      </c>
    </row>
    <row r="18" spans="2:4" ht="12.95" customHeight="1" x14ac:dyDescent="0.2">
      <c r="B18" s="18" t="s">
        <v>38</v>
      </c>
    </row>
    <row r="20" spans="2:4" ht="12.95" customHeight="1" x14ac:dyDescent="0.2">
      <c r="B20" s="187" t="s">
        <v>100</v>
      </c>
      <c r="C20" s="187"/>
    </row>
  </sheetData>
  <mergeCells count="1">
    <mergeCell ref="B20:C20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8"/>
  <sheetViews>
    <sheetView showGridLines="0" zoomScale="140" zoomScaleNormal="140" workbookViewId="0">
      <selection activeCell="G81" sqref="G81"/>
    </sheetView>
  </sheetViews>
  <sheetFormatPr defaultColWidth="9.33203125" defaultRowHeight="12.95" customHeight="1" x14ac:dyDescent="0.2"/>
  <cols>
    <col min="1" max="1" width="2.83203125" style="5" customWidth="1"/>
    <col min="2" max="2" width="21.5" style="5" customWidth="1"/>
    <col min="3" max="3" width="15.33203125" style="5" customWidth="1"/>
    <col min="4" max="4" width="20.33203125" style="5" customWidth="1"/>
    <col min="5" max="5" width="17.33203125" style="5" customWidth="1"/>
    <col min="6" max="6" width="21.5" style="5" customWidth="1"/>
    <col min="7" max="7" width="18.33203125" style="5" customWidth="1"/>
    <col min="8" max="8" width="19.33203125" style="5" customWidth="1"/>
    <col min="9" max="16384" width="9.33203125" style="5"/>
  </cols>
  <sheetData>
    <row r="2" spans="2:10" ht="15.75" x14ac:dyDescent="0.25">
      <c r="B2" s="14" t="s">
        <v>71</v>
      </c>
    </row>
    <row r="5" spans="2:10" ht="12.95" customHeight="1" x14ac:dyDescent="0.2">
      <c r="B5" s="176" t="s">
        <v>21</v>
      </c>
      <c r="C5" s="178" t="s">
        <v>39</v>
      </c>
      <c r="D5" s="178"/>
      <c r="E5" s="181" t="s">
        <v>171</v>
      </c>
      <c r="F5" s="181"/>
      <c r="G5" s="178" t="s">
        <v>63</v>
      </c>
      <c r="H5" s="178"/>
      <c r="J5" s="5" t="s">
        <v>35</v>
      </c>
    </row>
    <row r="6" spans="2:10" ht="22.5" x14ac:dyDescent="0.2">
      <c r="B6" s="177"/>
      <c r="C6" s="7" t="s">
        <v>76</v>
      </c>
      <c r="D6" s="7" t="s">
        <v>37</v>
      </c>
      <c r="E6" s="22" t="s">
        <v>76</v>
      </c>
      <c r="F6" s="22" t="s">
        <v>37</v>
      </c>
      <c r="G6" s="7" t="s">
        <v>36</v>
      </c>
      <c r="H6" s="7" t="s">
        <v>77</v>
      </c>
    </row>
    <row r="7" spans="2:10" ht="12.95" customHeight="1" x14ac:dyDescent="0.2">
      <c r="B7" s="18" t="s">
        <v>88</v>
      </c>
      <c r="C7" s="4">
        <v>1817075</v>
      </c>
      <c r="D7" s="4">
        <v>1085577713</v>
      </c>
      <c r="E7" s="23">
        <v>64027</v>
      </c>
      <c r="F7" s="23">
        <v>3776821697</v>
      </c>
      <c r="G7" s="4">
        <f t="shared" ref="G7:G18" si="0">C7+E7</f>
        <v>1881102</v>
      </c>
      <c r="H7" s="4">
        <f t="shared" ref="H7:H18" si="1">D7+F7</f>
        <v>4862399410</v>
      </c>
    </row>
    <row r="8" spans="2:10" ht="12.95" customHeight="1" x14ac:dyDescent="0.2">
      <c r="B8" s="18" t="s">
        <v>89</v>
      </c>
      <c r="C8" s="4">
        <v>1821430</v>
      </c>
      <c r="D8" s="4">
        <v>1101140284</v>
      </c>
      <c r="E8" s="23">
        <v>53569</v>
      </c>
      <c r="F8" s="23">
        <v>3472699655</v>
      </c>
      <c r="G8" s="4">
        <f t="shared" si="0"/>
        <v>1874999</v>
      </c>
      <c r="H8" s="4">
        <f t="shared" si="1"/>
        <v>4573839939</v>
      </c>
    </row>
    <row r="9" spans="2:10" ht="12.95" customHeight="1" x14ac:dyDescent="0.2">
      <c r="B9" s="18" t="s">
        <v>90</v>
      </c>
      <c r="C9" s="4">
        <v>1828109</v>
      </c>
      <c r="D9" s="4">
        <v>1102479498</v>
      </c>
      <c r="E9" s="23">
        <v>55474</v>
      </c>
      <c r="F9" s="23">
        <v>3895915005</v>
      </c>
      <c r="G9" s="4">
        <f t="shared" si="0"/>
        <v>1883583</v>
      </c>
      <c r="H9" s="4">
        <f t="shared" si="1"/>
        <v>4998394503</v>
      </c>
    </row>
    <row r="10" spans="2:10" ht="12.95" customHeight="1" x14ac:dyDescent="0.2">
      <c r="B10" s="18" t="s">
        <v>91</v>
      </c>
      <c r="C10" s="4">
        <v>1820747</v>
      </c>
      <c r="D10" s="4">
        <v>1101227133</v>
      </c>
      <c r="E10" s="23">
        <v>63664</v>
      </c>
      <c r="F10" s="23">
        <v>3915292032</v>
      </c>
      <c r="G10" s="4">
        <f t="shared" si="0"/>
        <v>1884411</v>
      </c>
      <c r="H10" s="4">
        <f t="shared" si="1"/>
        <v>5016519165</v>
      </c>
    </row>
    <row r="11" spans="2:10" ht="12.95" customHeight="1" x14ac:dyDescent="0.2">
      <c r="B11" s="18" t="s">
        <v>92</v>
      </c>
      <c r="C11" s="4">
        <v>1842839</v>
      </c>
      <c r="D11" s="4">
        <v>1133836368</v>
      </c>
      <c r="E11" s="23">
        <v>55021</v>
      </c>
      <c r="F11" s="23">
        <v>3748445433</v>
      </c>
      <c r="G11" s="4">
        <f t="shared" si="0"/>
        <v>1897860</v>
      </c>
      <c r="H11" s="4">
        <f t="shared" si="1"/>
        <v>4882281801</v>
      </c>
    </row>
    <row r="12" spans="2:10" ht="12.95" customHeight="1" x14ac:dyDescent="0.2">
      <c r="B12" s="18" t="s">
        <v>93</v>
      </c>
      <c r="C12" s="4">
        <v>1836554</v>
      </c>
      <c r="D12" s="4">
        <v>1149800946</v>
      </c>
      <c r="E12" s="23">
        <v>58183</v>
      </c>
      <c r="F12" s="23">
        <v>3614143616</v>
      </c>
      <c r="G12" s="4">
        <f t="shared" si="0"/>
        <v>1894737</v>
      </c>
      <c r="H12" s="4">
        <f t="shared" si="1"/>
        <v>4763944562</v>
      </c>
    </row>
    <row r="13" spans="2:10" ht="12.95" customHeight="1" x14ac:dyDescent="0.2">
      <c r="B13" s="18" t="s">
        <v>94</v>
      </c>
      <c r="C13" s="4">
        <v>1833782</v>
      </c>
      <c r="D13" s="4">
        <v>1219950449</v>
      </c>
      <c r="E13" s="23">
        <v>66115</v>
      </c>
      <c r="F13" s="23">
        <v>4290306747</v>
      </c>
      <c r="G13" s="4">
        <f t="shared" si="0"/>
        <v>1899897</v>
      </c>
      <c r="H13" s="4">
        <f t="shared" si="1"/>
        <v>5510257196</v>
      </c>
    </row>
    <row r="14" spans="2:10" ht="12.95" customHeight="1" x14ac:dyDescent="0.2">
      <c r="B14" s="18" t="s">
        <v>95</v>
      </c>
      <c r="C14" s="4">
        <v>1819975</v>
      </c>
      <c r="D14" s="4">
        <v>1157995969</v>
      </c>
      <c r="E14" s="23">
        <v>58005</v>
      </c>
      <c r="F14" s="23">
        <v>3523752712</v>
      </c>
      <c r="G14" s="4">
        <f t="shared" si="0"/>
        <v>1877980</v>
      </c>
      <c r="H14" s="4">
        <f t="shared" si="1"/>
        <v>4681748681</v>
      </c>
    </row>
    <row r="15" spans="2:10" ht="12.95" customHeight="1" x14ac:dyDescent="0.2">
      <c r="B15" s="18" t="s">
        <v>96</v>
      </c>
      <c r="C15" s="4">
        <v>1805731</v>
      </c>
      <c r="D15" s="4">
        <v>1133057153</v>
      </c>
      <c r="E15" s="23">
        <v>53492</v>
      </c>
      <c r="F15" s="23">
        <v>3803338774</v>
      </c>
      <c r="G15" s="4">
        <f t="shared" si="0"/>
        <v>1859223</v>
      </c>
      <c r="H15" s="4">
        <f t="shared" si="1"/>
        <v>4936395927</v>
      </c>
    </row>
    <row r="16" spans="2:10" ht="12.95" customHeight="1" x14ac:dyDescent="0.2">
      <c r="B16" s="18" t="s">
        <v>97</v>
      </c>
      <c r="C16" s="4">
        <v>1848633</v>
      </c>
      <c r="D16" s="4">
        <v>1153832639</v>
      </c>
      <c r="E16" s="23">
        <v>69081</v>
      </c>
      <c r="F16" s="23">
        <v>4018986812</v>
      </c>
      <c r="G16" s="4">
        <f t="shared" si="0"/>
        <v>1917714</v>
      </c>
      <c r="H16" s="4">
        <f t="shared" si="1"/>
        <v>5172819451</v>
      </c>
    </row>
    <row r="17" spans="2:10" ht="12.95" customHeight="1" x14ac:dyDescent="0.2">
      <c r="B17" s="18" t="s">
        <v>98</v>
      </c>
      <c r="C17" s="4">
        <v>1848482</v>
      </c>
      <c r="D17" s="4">
        <v>1174566403</v>
      </c>
      <c r="E17" s="23">
        <v>57209</v>
      </c>
      <c r="F17" s="23">
        <v>3746235529</v>
      </c>
      <c r="G17" s="4">
        <f t="shared" si="0"/>
        <v>1905691</v>
      </c>
      <c r="H17" s="4">
        <f t="shared" si="1"/>
        <v>4920801932</v>
      </c>
    </row>
    <row r="18" spans="2:10" ht="12.95" customHeight="1" x14ac:dyDescent="0.2">
      <c r="B18" s="18" t="s">
        <v>99</v>
      </c>
      <c r="C18" s="4">
        <v>1871141</v>
      </c>
      <c r="D18" s="4">
        <v>1200109146</v>
      </c>
      <c r="E18" s="23">
        <v>57339</v>
      </c>
      <c r="F18" s="23">
        <v>3778993611</v>
      </c>
      <c r="G18" s="4">
        <f t="shared" si="0"/>
        <v>1928480</v>
      </c>
      <c r="H18" s="4">
        <f t="shared" si="1"/>
        <v>4979102757</v>
      </c>
    </row>
    <row r="19" spans="2:10" ht="12.95" customHeight="1" x14ac:dyDescent="0.2">
      <c r="B19" s="9" t="s">
        <v>63</v>
      </c>
      <c r="C19" s="10">
        <f t="shared" ref="C19:H19" si="2">SUM(C7:C18)</f>
        <v>21994498</v>
      </c>
      <c r="D19" s="10">
        <f t="shared" si="2"/>
        <v>13713573701</v>
      </c>
      <c r="E19" s="27">
        <f t="shared" si="2"/>
        <v>711179</v>
      </c>
      <c r="F19" s="27">
        <f t="shared" si="2"/>
        <v>45584931623</v>
      </c>
      <c r="G19" s="10">
        <f t="shared" si="2"/>
        <v>22705677</v>
      </c>
      <c r="H19" s="10">
        <f t="shared" si="2"/>
        <v>59298505324</v>
      </c>
    </row>
    <row r="20" spans="2:10" ht="12.95" customHeight="1" x14ac:dyDescent="0.2">
      <c r="B20" s="18" t="s">
        <v>38</v>
      </c>
      <c r="C20" s="4"/>
      <c r="D20" s="4"/>
      <c r="E20" s="4"/>
      <c r="F20" s="4"/>
      <c r="G20" s="4"/>
      <c r="H20" s="4"/>
      <c r="I20" s="43"/>
      <c r="J20" s="43"/>
    </row>
    <row r="21" spans="2:10" ht="12.95" customHeight="1" x14ac:dyDescent="0.2">
      <c r="C21" s="4"/>
      <c r="D21" s="4"/>
      <c r="E21" s="4"/>
      <c r="F21" s="4"/>
      <c r="G21" s="4"/>
      <c r="H21" s="4"/>
      <c r="I21" s="43"/>
      <c r="J21" s="43"/>
    </row>
    <row r="22" spans="2:10" s="117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101</v>
      </c>
      <c r="C23" s="4"/>
      <c r="D23" s="4"/>
      <c r="E23" s="4"/>
      <c r="F23" s="4"/>
      <c r="G23" s="4"/>
      <c r="H23" s="4"/>
    </row>
    <row r="24" spans="2:10" ht="12.95" customHeight="1" x14ac:dyDescent="0.2">
      <c r="B24" s="36"/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46" spans="2:8" ht="12.95" customHeight="1" x14ac:dyDescent="0.2">
      <c r="B46" s="16" t="s">
        <v>102</v>
      </c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68" spans="2:2" ht="12.95" customHeight="1" x14ac:dyDescent="0.2">
      <c r="B68" s="16" t="s">
        <v>194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63"/>
  <sheetViews>
    <sheetView showGridLines="0" workbookViewId="0">
      <selection activeCell="F25" sqref="F25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9" width="13.6640625" style="53" customWidth="1"/>
    <col min="10" max="10" width="21.5" style="53" customWidth="1"/>
    <col min="11" max="16384" width="9.33203125" style="53"/>
  </cols>
  <sheetData>
    <row r="3" spans="1:6" ht="15.75" x14ac:dyDescent="0.25">
      <c r="A3" s="73" t="s">
        <v>211</v>
      </c>
      <c r="B3" s="56"/>
      <c r="C3" s="56"/>
      <c r="D3" s="56"/>
      <c r="E3" s="56"/>
      <c r="F3" s="56"/>
    </row>
    <row r="5" spans="1:6" ht="11.25" x14ac:dyDescent="0.2">
      <c r="A5" s="176" t="s">
        <v>21</v>
      </c>
      <c r="B5" s="178" t="s">
        <v>63</v>
      </c>
      <c r="C5" s="178"/>
    </row>
    <row r="6" spans="1:6" ht="11.25" x14ac:dyDescent="0.2">
      <c r="A6" s="177"/>
      <c r="B6" s="55" t="s">
        <v>103</v>
      </c>
      <c r="C6" s="54" t="s">
        <v>104</v>
      </c>
    </row>
    <row r="7" spans="1:6" ht="11.25" x14ac:dyDescent="0.2">
      <c r="A7" s="58">
        <v>42005</v>
      </c>
      <c r="B7" s="59">
        <v>3342</v>
      </c>
      <c r="C7" s="59">
        <v>984660540</v>
      </c>
    </row>
    <row r="8" spans="1:6" ht="11.25" x14ac:dyDescent="0.2">
      <c r="A8" s="58">
        <v>42036</v>
      </c>
      <c r="B8" s="59">
        <v>3359</v>
      </c>
      <c r="C8" s="59">
        <v>892913306</v>
      </c>
    </row>
    <row r="9" spans="1:6" ht="11.25" x14ac:dyDescent="0.2">
      <c r="A9" s="58">
        <v>42064</v>
      </c>
      <c r="B9" s="59">
        <v>4095</v>
      </c>
      <c r="C9" s="59">
        <v>1095415822</v>
      </c>
    </row>
    <row r="10" spans="1:6" ht="11.25" x14ac:dyDescent="0.2">
      <c r="A10" s="58">
        <v>42095</v>
      </c>
      <c r="B10" s="59">
        <v>4298</v>
      </c>
      <c r="C10" s="59">
        <v>1389414922</v>
      </c>
    </row>
    <row r="11" spans="1:6" ht="11.25" x14ac:dyDescent="0.2">
      <c r="A11" s="58">
        <v>42125</v>
      </c>
      <c r="B11" s="59">
        <v>4254</v>
      </c>
      <c r="C11" s="59">
        <v>1276590713</v>
      </c>
    </row>
    <row r="12" spans="1:6" ht="11.25" x14ac:dyDescent="0.2">
      <c r="A12" s="58">
        <v>42156</v>
      </c>
      <c r="B12" s="59">
        <v>4486</v>
      </c>
      <c r="C12" s="59">
        <v>1185356845</v>
      </c>
    </row>
    <row r="13" spans="1:6" ht="11.25" x14ac:dyDescent="0.2">
      <c r="A13" s="58">
        <v>42186</v>
      </c>
      <c r="B13" s="59">
        <v>5031</v>
      </c>
      <c r="C13" s="59">
        <v>1527129809</v>
      </c>
    </row>
    <row r="14" spans="1:6" ht="11.25" x14ac:dyDescent="0.2">
      <c r="A14" s="58">
        <v>42217</v>
      </c>
      <c r="B14" s="59">
        <v>3828</v>
      </c>
      <c r="C14" s="59">
        <v>1105594035</v>
      </c>
    </row>
    <row r="15" spans="1:6" ht="11.25" x14ac:dyDescent="0.2">
      <c r="A15" s="58">
        <v>42248</v>
      </c>
      <c r="B15" s="59">
        <v>4819</v>
      </c>
      <c r="C15" s="59">
        <v>1406297764</v>
      </c>
    </row>
    <row r="16" spans="1:6" ht="11.25" x14ac:dyDescent="0.2">
      <c r="A16" s="58">
        <v>42278</v>
      </c>
      <c r="B16" s="59">
        <v>4659</v>
      </c>
      <c r="C16" s="59">
        <v>1382022516</v>
      </c>
    </row>
    <row r="17" spans="1:11" ht="11.25" x14ac:dyDescent="0.2">
      <c r="A17" s="58">
        <v>42309</v>
      </c>
      <c r="B17" s="59">
        <v>4543</v>
      </c>
      <c r="C17" s="59">
        <v>1414867362</v>
      </c>
    </row>
    <row r="18" spans="1:11" ht="11.25" x14ac:dyDescent="0.2">
      <c r="A18" s="60">
        <v>42339</v>
      </c>
      <c r="B18" s="59">
        <v>4745</v>
      </c>
      <c r="C18" s="59">
        <v>1836195022</v>
      </c>
    </row>
    <row r="19" spans="1:11" ht="15" x14ac:dyDescent="0.2">
      <c r="A19" s="58">
        <v>42370</v>
      </c>
      <c r="B19" s="59">
        <v>1679</v>
      </c>
      <c r="C19" s="59">
        <v>1258689359</v>
      </c>
      <c r="I19" s="118"/>
      <c r="J19" s="118"/>
      <c r="K19" s="118"/>
    </row>
    <row r="20" spans="1:11" ht="15" x14ac:dyDescent="0.2">
      <c r="A20" s="58">
        <v>42401</v>
      </c>
      <c r="B20" s="59">
        <v>1882</v>
      </c>
      <c r="C20" s="59">
        <v>1127877175</v>
      </c>
      <c r="I20" s="119"/>
      <c r="J20" s="119"/>
      <c r="K20" s="118"/>
    </row>
    <row r="21" spans="1:11" ht="15" x14ac:dyDescent="0.2">
      <c r="A21" s="58">
        <v>42430</v>
      </c>
      <c r="B21" s="59">
        <v>1958</v>
      </c>
      <c r="C21" s="59">
        <v>1286482090</v>
      </c>
      <c r="I21" s="119"/>
      <c r="J21" s="119"/>
      <c r="K21" s="118"/>
    </row>
    <row r="22" spans="1:11" ht="15" x14ac:dyDescent="0.2">
      <c r="A22" s="58">
        <v>42461</v>
      </c>
      <c r="B22" s="59">
        <v>2087</v>
      </c>
      <c r="C22" s="59">
        <v>1183712798</v>
      </c>
      <c r="I22" s="119"/>
      <c r="J22" s="119"/>
      <c r="K22" s="118"/>
    </row>
    <row r="23" spans="1:11" ht="15" x14ac:dyDescent="0.2">
      <c r="A23" s="58">
        <v>42491</v>
      </c>
      <c r="B23" s="59">
        <v>2102</v>
      </c>
      <c r="C23" s="59">
        <v>1338146505</v>
      </c>
      <c r="I23" s="119"/>
      <c r="J23" s="119"/>
      <c r="K23" s="118"/>
    </row>
    <row r="24" spans="1:11" ht="15" x14ac:dyDescent="0.2">
      <c r="A24" s="58">
        <v>42522</v>
      </c>
      <c r="B24" s="59">
        <v>2214</v>
      </c>
      <c r="C24" s="59">
        <v>1357088383</v>
      </c>
      <c r="I24" s="119"/>
      <c r="J24" s="119"/>
      <c r="K24" s="118"/>
    </row>
    <row r="25" spans="1:11" ht="15" x14ac:dyDescent="0.2">
      <c r="A25" s="58">
        <v>42552</v>
      </c>
      <c r="B25" s="59">
        <v>2472</v>
      </c>
      <c r="C25" s="59">
        <v>1510558530</v>
      </c>
      <c r="I25" s="119"/>
      <c r="J25" s="119"/>
      <c r="K25" s="118"/>
    </row>
    <row r="26" spans="1:11" ht="15" x14ac:dyDescent="0.2">
      <c r="A26" s="58">
        <v>42583</v>
      </c>
      <c r="B26" s="59">
        <v>2287</v>
      </c>
      <c r="C26" s="59">
        <v>1430090485</v>
      </c>
      <c r="I26" s="119"/>
      <c r="J26" s="119"/>
      <c r="K26" s="118"/>
    </row>
    <row r="27" spans="1:11" ht="15" x14ac:dyDescent="0.2">
      <c r="A27" s="58">
        <v>42614</v>
      </c>
      <c r="B27" s="59">
        <v>2363</v>
      </c>
      <c r="C27" s="59">
        <v>1858675255</v>
      </c>
      <c r="I27" s="119"/>
      <c r="J27" s="119"/>
      <c r="K27" s="118"/>
    </row>
    <row r="28" spans="1:11" ht="15" x14ac:dyDescent="0.2">
      <c r="A28" s="58">
        <v>42644</v>
      </c>
      <c r="B28" s="59">
        <v>2356</v>
      </c>
      <c r="C28" s="59">
        <v>1432019155</v>
      </c>
      <c r="I28" s="119"/>
      <c r="J28" s="119"/>
      <c r="K28" s="118"/>
    </row>
    <row r="29" spans="1:11" ht="15" x14ac:dyDescent="0.2">
      <c r="A29" s="58">
        <v>42675</v>
      </c>
      <c r="B29" s="59">
        <v>2320</v>
      </c>
      <c r="C29" s="59">
        <v>1585592813</v>
      </c>
      <c r="I29" s="119"/>
      <c r="J29" s="119"/>
      <c r="K29" s="118"/>
    </row>
    <row r="30" spans="1:11" ht="15" x14ac:dyDescent="0.2">
      <c r="A30" s="60">
        <v>42705</v>
      </c>
      <c r="B30" s="59">
        <v>2401</v>
      </c>
      <c r="C30" s="59">
        <v>1580933527</v>
      </c>
      <c r="I30" s="119"/>
      <c r="J30" s="119"/>
      <c r="K30" s="118"/>
    </row>
    <row r="31" spans="1:11" ht="15" x14ac:dyDescent="0.2">
      <c r="A31" s="58">
        <v>42736</v>
      </c>
      <c r="B31" s="59">
        <v>2044</v>
      </c>
      <c r="C31" s="59">
        <v>1391332212</v>
      </c>
      <c r="I31" s="119"/>
      <c r="J31" s="119"/>
      <c r="K31" s="118"/>
    </row>
    <row r="32" spans="1:11" ht="15" x14ac:dyDescent="0.2">
      <c r="A32" s="58">
        <v>42767</v>
      </c>
      <c r="B32" s="59">
        <v>1955</v>
      </c>
      <c r="C32" s="59">
        <v>957497503</v>
      </c>
      <c r="H32" s="118"/>
      <c r="I32" s="120"/>
      <c r="J32" s="120"/>
    </row>
    <row r="33" spans="1:10" ht="15" x14ac:dyDescent="0.2">
      <c r="A33" s="58">
        <v>42795</v>
      </c>
      <c r="B33" s="59">
        <v>2277</v>
      </c>
      <c r="C33" s="59">
        <v>1450345280</v>
      </c>
      <c r="I33" s="118"/>
      <c r="J33" s="118"/>
    </row>
    <row r="34" spans="1:10" ht="15" x14ac:dyDescent="0.2">
      <c r="A34" s="58">
        <v>42826</v>
      </c>
      <c r="B34" s="59">
        <v>1950</v>
      </c>
      <c r="C34" s="59">
        <v>1690706676</v>
      </c>
      <c r="I34" s="120"/>
      <c r="J34" s="120"/>
    </row>
    <row r="35" spans="1:10" ht="15" x14ac:dyDescent="0.2">
      <c r="A35" s="58">
        <v>42856</v>
      </c>
      <c r="B35" s="59">
        <v>2540</v>
      </c>
      <c r="C35" s="59">
        <v>2237657016</v>
      </c>
      <c r="I35" s="118"/>
      <c r="J35" s="118"/>
    </row>
    <row r="36" spans="1:10" ht="11.25" x14ac:dyDescent="0.2">
      <c r="A36" s="58">
        <v>42887</v>
      </c>
      <c r="B36" s="59">
        <v>2782</v>
      </c>
      <c r="C36" s="59">
        <v>1659879530</v>
      </c>
    </row>
    <row r="37" spans="1:10" ht="11.25" x14ac:dyDescent="0.2">
      <c r="A37" s="58">
        <v>42917</v>
      </c>
      <c r="B37" s="59">
        <v>2553</v>
      </c>
      <c r="C37" s="59">
        <v>1699677299</v>
      </c>
    </row>
    <row r="38" spans="1:10" ht="11.25" x14ac:dyDescent="0.2">
      <c r="A38" s="58">
        <v>42948</v>
      </c>
      <c r="B38" s="59">
        <v>2473</v>
      </c>
      <c r="C38" s="59">
        <v>1928545920</v>
      </c>
    </row>
    <row r="39" spans="1:10" ht="11.25" x14ac:dyDescent="0.2">
      <c r="A39" s="58">
        <v>42979</v>
      </c>
      <c r="B39" s="59">
        <v>2411</v>
      </c>
      <c r="C39" s="59">
        <v>2344208002</v>
      </c>
    </row>
    <row r="40" spans="1:10" ht="11.25" x14ac:dyDescent="0.2">
      <c r="A40" s="58">
        <v>43009</v>
      </c>
      <c r="B40" s="59">
        <v>2696</v>
      </c>
      <c r="C40" s="59">
        <v>2254700279</v>
      </c>
    </row>
    <row r="41" spans="1:10" ht="11.25" x14ac:dyDescent="0.2">
      <c r="A41" s="60">
        <v>43040</v>
      </c>
      <c r="B41" s="59">
        <v>2600</v>
      </c>
      <c r="C41" s="59">
        <v>2533280655</v>
      </c>
    </row>
    <row r="42" spans="1:10" s="101" customFormat="1" ht="11.25" x14ac:dyDescent="0.2">
      <c r="A42" s="93">
        <v>43070</v>
      </c>
      <c r="B42" s="98">
        <v>2611</v>
      </c>
      <c r="C42" s="98">
        <v>2139057507</v>
      </c>
    </row>
    <row r="43" spans="1:10" s="101" customFormat="1" ht="11.25" x14ac:dyDescent="0.2">
      <c r="A43" s="58">
        <v>43101</v>
      </c>
      <c r="B43" s="98">
        <v>2485</v>
      </c>
      <c r="C43" s="98">
        <v>1995266684</v>
      </c>
    </row>
    <row r="44" spans="1:10" s="101" customFormat="1" ht="11.25" x14ac:dyDescent="0.2">
      <c r="A44" s="58">
        <v>43132</v>
      </c>
      <c r="B44" s="98">
        <v>2252</v>
      </c>
      <c r="C44" s="98">
        <v>1224626731</v>
      </c>
    </row>
    <row r="45" spans="1:10" s="101" customFormat="1" ht="11.25" x14ac:dyDescent="0.2">
      <c r="A45" s="58">
        <v>43160</v>
      </c>
      <c r="B45" s="98">
        <v>2531</v>
      </c>
      <c r="C45" s="98">
        <v>1681951552</v>
      </c>
    </row>
    <row r="46" spans="1:10" s="101" customFormat="1" ht="11.25" x14ac:dyDescent="0.2">
      <c r="A46" s="58">
        <v>43191</v>
      </c>
      <c r="B46" s="98">
        <v>2529</v>
      </c>
      <c r="C46" s="98">
        <v>1884129693</v>
      </c>
    </row>
    <row r="47" spans="1:10" s="101" customFormat="1" ht="11.25" x14ac:dyDescent="0.2">
      <c r="A47" s="58">
        <v>43221</v>
      </c>
      <c r="B47" s="98">
        <v>2854</v>
      </c>
      <c r="C47" s="98">
        <v>1857553810</v>
      </c>
    </row>
    <row r="48" spans="1:10" s="101" customFormat="1" ht="11.25" x14ac:dyDescent="0.2">
      <c r="A48" s="58">
        <v>43252</v>
      </c>
      <c r="B48" s="98">
        <v>2730</v>
      </c>
      <c r="C48" s="98">
        <v>1877663377</v>
      </c>
    </row>
    <row r="49" spans="1:5" s="101" customFormat="1" ht="11.25" x14ac:dyDescent="0.2">
      <c r="A49" s="58">
        <v>43282</v>
      </c>
      <c r="B49" s="98">
        <v>3346</v>
      </c>
      <c r="C49" s="98">
        <v>2020245480</v>
      </c>
    </row>
    <row r="50" spans="1:5" s="101" customFormat="1" ht="11.25" x14ac:dyDescent="0.2">
      <c r="A50" s="58">
        <v>43313</v>
      </c>
      <c r="B50" s="98">
        <v>2762</v>
      </c>
      <c r="C50" s="98">
        <v>2074531854</v>
      </c>
    </row>
    <row r="51" spans="1:5" s="101" customFormat="1" ht="11.25" x14ac:dyDescent="0.2">
      <c r="A51" s="58">
        <v>43344</v>
      </c>
      <c r="B51" s="98">
        <v>2701</v>
      </c>
      <c r="C51" s="98">
        <v>2034907942</v>
      </c>
    </row>
    <row r="52" spans="1:5" s="101" customFormat="1" ht="11.25" x14ac:dyDescent="0.2">
      <c r="A52" s="58">
        <v>43374</v>
      </c>
      <c r="B52" s="98">
        <v>2993</v>
      </c>
      <c r="C52" s="98">
        <v>1844766946</v>
      </c>
    </row>
    <row r="53" spans="1:5" s="101" customFormat="1" ht="11.25" x14ac:dyDescent="0.2">
      <c r="A53" s="60">
        <v>43405</v>
      </c>
      <c r="B53" s="98">
        <v>2834</v>
      </c>
      <c r="C53" s="98">
        <v>2017906793</v>
      </c>
    </row>
    <row r="54" spans="1:5" ht="11.25" x14ac:dyDescent="0.2">
      <c r="A54" s="96">
        <v>43435</v>
      </c>
      <c r="B54" s="62">
        <v>2739</v>
      </c>
      <c r="C54" s="62">
        <v>2121321760</v>
      </c>
    </row>
    <row r="55" spans="1:5" ht="11.25" x14ac:dyDescent="0.2">
      <c r="A55" s="57" t="s">
        <v>38</v>
      </c>
    </row>
    <row r="57" spans="1:5" ht="12.95" customHeight="1" x14ac:dyDescent="0.25">
      <c r="B57" s="126" t="s">
        <v>212</v>
      </c>
      <c r="C57" s="56"/>
      <c r="D57" s="56"/>
      <c r="E57" s="56"/>
    </row>
    <row r="61" spans="1:5" ht="11.25" x14ac:dyDescent="0.2">
      <c r="C61" s="4"/>
      <c r="D61" s="4"/>
    </row>
    <row r="62" spans="1:5" ht="11.25" x14ac:dyDescent="0.2">
      <c r="C62" s="46"/>
      <c r="D62" s="46"/>
    </row>
    <row r="63" spans="1:5" ht="11.25" x14ac:dyDescent="0.2">
      <c r="C63" s="61"/>
      <c r="D63" s="61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66"/>
  <sheetViews>
    <sheetView showGridLines="0" zoomScale="130" zoomScaleNormal="130" workbookViewId="0">
      <selection activeCell="G28" sqref="G28"/>
    </sheetView>
  </sheetViews>
  <sheetFormatPr defaultColWidth="9.33203125" defaultRowHeight="12.95" customHeight="1" x14ac:dyDescent="0.2"/>
  <cols>
    <col min="1" max="1" width="2.83203125" style="6" customWidth="1"/>
    <col min="2" max="2" width="14.5" style="6" customWidth="1"/>
    <col min="3" max="3" width="17.33203125" style="6" customWidth="1"/>
    <col min="4" max="4" width="20.5" style="6" customWidth="1"/>
    <col min="5" max="5" width="18.33203125" style="6" customWidth="1"/>
    <col min="6" max="6" width="20.5" style="6" customWidth="1"/>
    <col min="7" max="7" width="17.6640625" style="6" customWidth="1"/>
    <col min="8" max="8" width="21.6640625" style="6" customWidth="1"/>
    <col min="9" max="16384" width="9.33203125" style="6"/>
  </cols>
  <sheetData>
    <row r="2" spans="2:8" ht="15.75" x14ac:dyDescent="0.25">
      <c r="B2" s="14" t="s">
        <v>216</v>
      </c>
    </row>
    <row r="3" spans="2:8" ht="12.95" customHeight="1" x14ac:dyDescent="0.2">
      <c r="B3" s="6" t="s">
        <v>65</v>
      </c>
    </row>
    <row r="5" spans="2:8" ht="12.95" customHeight="1" x14ac:dyDescent="0.2">
      <c r="B5" s="176" t="s">
        <v>21</v>
      </c>
      <c r="C5" s="178" t="s">
        <v>39</v>
      </c>
      <c r="D5" s="178"/>
      <c r="E5" s="181" t="s">
        <v>171</v>
      </c>
      <c r="F5" s="181"/>
      <c r="G5" s="178" t="s">
        <v>63</v>
      </c>
      <c r="H5" s="178"/>
    </row>
    <row r="6" spans="2:8" ht="22.5" x14ac:dyDescent="0.2">
      <c r="B6" s="177"/>
      <c r="C6" s="15" t="s">
        <v>76</v>
      </c>
      <c r="D6" s="15" t="s">
        <v>81</v>
      </c>
      <c r="E6" s="26" t="s">
        <v>76</v>
      </c>
      <c r="F6" s="26" t="s">
        <v>37</v>
      </c>
      <c r="G6" s="15" t="s">
        <v>76</v>
      </c>
      <c r="H6" s="15" t="s">
        <v>37</v>
      </c>
    </row>
    <row r="7" spans="2:8" ht="12.95" customHeight="1" x14ac:dyDescent="0.2">
      <c r="B7" s="18" t="s">
        <v>88</v>
      </c>
      <c r="C7" s="4">
        <v>26235</v>
      </c>
      <c r="D7" s="4">
        <v>549171901</v>
      </c>
      <c r="E7" s="23">
        <v>275360</v>
      </c>
      <c r="F7" s="23">
        <v>15760188088</v>
      </c>
      <c r="G7" s="4">
        <f t="shared" ref="G7:G18" si="0">C7+E7</f>
        <v>301595</v>
      </c>
      <c r="H7" s="4">
        <f t="shared" ref="H7:H18" si="1">D7+F7</f>
        <v>16309359989</v>
      </c>
    </row>
    <row r="8" spans="2:8" ht="12.95" customHeight="1" x14ac:dyDescent="0.2">
      <c r="B8" s="18" t="s">
        <v>89</v>
      </c>
      <c r="C8" s="4">
        <v>21702</v>
      </c>
      <c r="D8" s="4">
        <v>408594978</v>
      </c>
      <c r="E8" s="23">
        <v>271482</v>
      </c>
      <c r="F8" s="23">
        <v>15215794922</v>
      </c>
      <c r="G8" s="4">
        <f t="shared" si="0"/>
        <v>293184</v>
      </c>
      <c r="H8" s="4">
        <f t="shared" si="1"/>
        <v>15624389900</v>
      </c>
    </row>
    <row r="9" spans="2:8" ht="12.95" customHeight="1" x14ac:dyDescent="0.2">
      <c r="B9" s="18" t="s">
        <v>90</v>
      </c>
      <c r="C9" s="4">
        <v>21831</v>
      </c>
      <c r="D9" s="4">
        <v>495719972</v>
      </c>
      <c r="E9" s="23">
        <v>288797</v>
      </c>
      <c r="F9" s="23">
        <v>16545943397</v>
      </c>
      <c r="G9" s="4">
        <f t="shared" si="0"/>
        <v>310628</v>
      </c>
      <c r="H9" s="4">
        <f t="shared" si="1"/>
        <v>17041663369</v>
      </c>
    </row>
    <row r="10" spans="2:8" ht="12.95" customHeight="1" x14ac:dyDescent="0.2">
      <c r="B10" s="18" t="s">
        <v>91</v>
      </c>
      <c r="C10" s="4">
        <v>20728</v>
      </c>
      <c r="D10" s="4">
        <v>446241670</v>
      </c>
      <c r="E10" s="23">
        <v>292133</v>
      </c>
      <c r="F10" s="23">
        <v>16663809311</v>
      </c>
      <c r="G10" s="4">
        <f t="shared" si="0"/>
        <v>312861</v>
      </c>
      <c r="H10" s="4">
        <f t="shared" si="1"/>
        <v>17110050981</v>
      </c>
    </row>
    <row r="11" spans="2:8" ht="12.95" customHeight="1" x14ac:dyDescent="0.2">
      <c r="B11" s="18" t="s">
        <v>92</v>
      </c>
      <c r="C11" s="4">
        <v>21516</v>
      </c>
      <c r="D11" s="4">
        <v>510164051</v>
      </c>
      <c r="E11" s="23">
        <v>301787</v>
      </c>
      <c r="F11" s="23">
        <v>17961235810</v>
      </c>
      <c r="G11" s="4">
        <f t="shared" si="0"/>
        <v>323303</v>
      </c>
      <c r="H11" s="4">
        <f t="shared" si="1"/>
        <v>18471399861</v>
      </c>
    </row>
    <row r="12" spans="2:8" ht="12.95" customHeight="1" x14ac:dyDescent="0.2">
      <c r="B12" s="18" t="s">
        <v>93</v>
      </c>
      <c r="C12" s="4">
        <v>21522</v>
      </c>
      <c r="D12" s="45">
        <v>568065922</v>
      </c>
      <c r="E12" s="23">
        <v>295691</v>
      </c>
      <c r="F12" s="23">
        <v>17788879990</v>
      </c>
      <c r="G12" s="4">
        <f t="shared" si="0"/>
        <v>317213</v>
      </c>
      <c r="H12" s="4">
        <f t="shared" si="1"/>
        <v>18356945912</v>
      </c>
    </row>
    <row r="13" spans="2:8" ht="12.95" customHeight="1" x14ac:dyDescent="0.2">
      <c r="B13" s="18" t="s">
        <v>94</v>
      </c>
      <c r="C13" s="4">
        <v>23529</v>
      </c>
      <c r="D13" s="4">
        <v>590123258</v>
      </c>
      <c r="E13" s="23">
        <v>306131</v>
      </c>
      <c r="F13" s="23">
        <v>19409575083</v>
      </c>
      <c r="G13" s="4">
        <f t="shared" si="0"/>
        <v>329660</v>
      </c>
      <c r="H13" s="4">
        <f t="shared" si="1"/>
        <v>19999698341</v>
      </c>
    </row>
    <row r="14" spans="2:8" ht="12.95" customHeight="1" x14ac:dyDescent="0.2">
      <c r="B14" s="18" t="s">
        <v>95</v>
      </c>
      <c r="C14" s="4">
        <v>23425</v>
      </c>
      <c r="D14" s="45">
        <v>627921980</v>
      </c>
      <c r="E14" s="23">
        <v>288947</v>
      </c>
      <c r="F14" s="23">
        <v>17704561178</v>
      </c>
      <c r="G14" s="4">
        <f t="shared" si="0"/>
        <v>312372</v>
      </c>
      <c r="H14" s="4">
        <f t="shared" si="1"/>
        <v>18332483158</v>
      </c>
    </row>
    <row r="15" spans="2:8" ht="12.95" customHeight="1" x14ac:dyDescent="0.2">
      <c r="B15" s="18" t="s">
        <v>96</v>
      </c>
      <c r="C15" s="4">
        <v>24710</v>
      </c>
      <c r="D15" s="4">
        <v>607564299</v>
      </c>
      <c r="E15" s="23">
        <v>290072</v>
      </c>
      <c r="F15" s="23">
        <v>18210039807</v>
      </c>
      <c r="G15" s="4">
        <f t="shared" si="0"/>
        <v>314782</v>
      </c>
      <c r="H15" s="4">
        <f t="shared" si="1"/>
        <v>18817604106</v>
      </c>
    </row>
    <row r="16" spans="2:8" ht="12.95" customHeight="1" x14ac:dyDescent="0.2">
      <c r="B16" s="18" t="s">
        <v>97</v>
      </c>
      <c r="C16" s="4">
        <v>27699</v>
      </c>
      <c r="D16" s="4">
        <v>600072915</v>
      </c>
      <c r="E16" s="23">
        <v>312343</v>
      </c>
      <c r="F16" s="23">
        <v>19364348638</v>
      </c>
      <c r="G16" s="4">
        <f t="shared" si="0"/>
        <v>340042</v>
      </c>
      <c r="H16" s="4">
        <f t="shared" si="1"/>
        <v>19964421553</v>
      </c>
    </row>
    <row r="17" spans="2:10" ht="12.95" customHeight="1" x14ac:dyDescent="0.2">
      <c r="B17" s="18" t="s">
        <v>98</v>
      </c>
      <c r="C17" s="4">
        <v>26012</v>
      </c>
      <c r="D17" s="4">
        <v>1250958913</v>
      </c>
      <c r="E17" s="23">
        <v>300943</v>
      </c>
      <c r="F17" s="23">
        <v>18070034136</v>
      </c>
      <c r="G17" s="4">
        <f t="shared" si="0"/>
        <v>326955</v>
      </c>
      <c r="H17" s="4">
        <f t="shared" si="1"/>
        <v>19320993049</v>
      </c>
    </row>
    <row r="18" spans="2:10" ht="12.95" customHeight="1" x14ac:dyDescent="0.2">
      <c r="B18" s="18" t="s">
        <v>99</v>
      </c>
      <c r="C18" s="4">
        <v>25114</v>
      </c>
      <c r="D18" s="4">
        <v>621227030</v>
      </c>
      <c r="E18" s="23">
        <v>286252</v>
      </c>
      <c r="F18" s="23">
        <v>19520096232</v>
      </c>
      <c r="G18" s="4">
        <f t="shared" si="0"/>
        <v>311366</v>
      </c>
      <c r="H18" s="4">
        <f t="shared" si="1"/>
        <v>20141323262</v>
      </c>
    </row>
    <row r="19" spans="2:10" ht="12.95" customHeight="1" x14ac:dyDescent="0.2">
      <c r="B19" s="9" t="s">
        <v>33</v>
      </c>
      <c r="C19" s="10">
        <f t="shared" ref="C19:H19" si="2">SUM(C7:C18)</f>
        <v>284023</v>
      </c>
      <c r="D19" s="10">
        <f t="shared" si="2"/>
        <v>7275826889</v>
      </c>
      <c r="E19" s="27">
        <f t="shared" si="2"/>
        <v>3509938</v>
      </c>
      <c r="F19" s="27">
        <f t="shared" si="2"/>
        <v>212214506592</v>
      </c>
      <c r="G19" s="10">
        <f t="shared" si="2"/>
        <v>3793961</v>
      </c>
      <c r="H19" s="10">
        <f t="shared" si="2"/>
        <v>219490333481</v>
      </c>
    </row>
    <row r="20" spans="2:10" ht="12.95" customHeight="1" x14ac:dyDescent="0.2">
      <c r="B20" s="18" t="s">
        <v>38</v>
      </c>
      <c r="C20" s="4"/>
      <c r="D20" s="4"/>
      <c r="E20" s="4"/>
      <c r="F20" s="4"/>
      <c r="G20" s="4"/>
      <c r="H20" s="4"/>
      <c r="I20" s="44"/>
      <c r="J20" s="44"/>
    </row>
    <row r="21" spans="2:10" ht="12.95" customHeight="1" x14ac:dyDescent="0.2">
      <c r="C21" s="4"/>
      <c r="D21" s="4"/>
      <c r="E21" s="4"/>
      <c r="F21" s="4"/>
      <c r="G21" s="4"/>
      <c r="H21" s="4"/>
      <c r="I21" s="44"/>
      <c r="J21" s="44"/>
    </row>
    <row r="22" spans="2:10" ht="12.95" customHeight="1" x14ac:dyDescent="0.2">
      <c r="B22" s="25" t="s">
        <v>215</v>
      </c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25" t="s">
        <v>214</v>
      </c>
    </row>
    <row r="46" spans="2:8" ht="12.95" customHeight="1" x14ac:dyDescent="0.2">
      <c r="G46" s="6" t="s">
        <v>35</v>
      </c>
    </row>
    <row r="66" spans="2:2" ht="12.95" customHeight="1" x14ac:dyDescent="0.2">
      <c r="B66" s="25" t="s">
        <v>213</v>
      </c>
    </row>
  </sheetData>
  <mergeCells count="4">
    <mergeCell ref="C5:D5"/>
    <mergeCell ref="E5:F5"/>
    <mergeCell ref="G5:H5"/>
    <mergeCell ref="B5:B6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46"/>
  <sheetViews>
    <sheetView showGridLines="0" zoomScale="120" zoomScaleNormal="120" workbookViewId="0">
      <selection activeCell="I22" sqref="I22"/>
    </sheetView>
  </sheetViews>
  <sheetFormatPr defaultColWidth="9.33203125" defaultRowHeight="12.95" customHeight="1" x14ac:dyDescent="0.2"/>
  <cols>
    <col min="1" max="1" width="2.83203125" style="6" customWidth="1"/>
    <col min="2" max="2" width="18.33203125" style="6" customWidth="1"/>
    <col min="3" max="3" width="35.83203125" style="6" customWidth="1"/>
    <col min="4" max="4" width="9.33203125" style="6" customWidth="1"/>
    <col min="5" max="16384" width="9.33203125" style="6"/>
  </cols>
  <sheetData>
    <row r="2" spans="2:3" ht="15.75" x14ac:dyDescent="0.25">
      <c r="B2" s="14" t="s">
        <v>217</v>
      </c>
    </row>
    <row r="5" spans="2:3" ht="22.5" x14ac:dyDescent="0.2">
      <c r="B5" s="8" t="s">
        <v>34</v>
      </c>
      <c r="C5" s="15" t="s">
        <v>196</v>
      </c>
    </row>
    <row r="6" spans="2:3" ht="12.95" customHeight="1" x14ac:dyDescent="0.2">
      <c r="B6" s="6" t="s">
        <v>72</v>
      </c>
      <c r="C6" s="1">
        <v>0.92951535347885761</v>
      </c>
    </row>
    <row r="7" spans="2:3" ht="12.95" customHeight="1" x14ac:dyDescent="0.2">
      <c r="B7" s="6" t="s">
        <v>73</v>
      </c>
      <c r="C7" s="1">
        <v>2.8161596811353624E-2</v>
      </c>
    </row>
    <row r="8" spans="2:3" ht="12.95" customHeight="1" x14ac:dyDescent="0.2">
      <c r="B8" s="6" t="s">
        <v>74</v>
      </c>
      <c r="C8" s="1">
        <v>7.0406627796121253E-3</v>
      </c>
    </row>
    <row r="9" spans="2:3" ht="12.95" customHeight="1" x14ac:dyDescent="0.2">
      <c r="B9" s="6" t="s">
        <v>75</v>
      </c>
      <c r="C9" s="1">
        <v>3.2607082676917344E-3</v>
      </c>
    </row>
    <row r="10" spans="2:3" ht="12.95" customHeight="1" x14ac:dyDescent="0.2">
      <c r="B10" s="20" t="s">
        <v>27</v>
      </c>
      <c r="C10" s="109">
        <v>3.2000000000000001E-2</v>
      </c>
    </row>
    <row r="11" spans="2:3" ht="12.95" customHeight="1" x14ac:dyDescent="0.2">
      <c r="B11" s="18" t="s">
        <v>38</v>
      </c>
      <c r="C11" s="1"/>
    </row>
    <row r="12" spans="2:3" ht="12.95" customHeight="1" x14ac:dyDescent="0.2">
      <c r="C12" s="1"/>
    </row>
    <row r="13" spans="2:3" ht="12.95" customHeight="1" x14ac:dyDescent="0.2">
      <c r="B13" s="75" t="s">
        <v>218</v>
      </c>
    </row>
    <row r="17" spans="10:11" ht="12.95" customHeight="1" x14ac:dyDescent="0.2">
      <c r="J17" s="51"/>
      <c r="K17" s="50"/>
    </row>
    <row r="27" spans="10:11" ht="12.95" customHeight="1" x14ac:dyDescent="0.2">
      <c r="J27" s="35"/>
    </row>
    <row r="33" spans="2:10" ht="12.95" customHeight="1" x14ac:dyDescent="0.2">
      <c r="J33" s="35"/>
    </row>
    <row r="35" spans="2:10" ht="15.75" x14ac:dyDescent="0.25">
      <c r="B35" s="14" t="s">
        <v>219</v>
      </c>
    </row>
    <row r="38" spans="2:10" ht="22.5" x14ac:dyDescent="0.2">
      <c r="B38" s="34" t="s">
        <v>34</v>
      </c>
      <c r="C38" s="15" t="s">
        <v>195</v>
      </c>
    </row>
    <row r="39" spans="2:10" ht="12.95" customHeight="1" x14ac:dyDescent="0.2">
      <c r="B39" s="6" t="s">
        <v>72</v>
      </c>
      <c r="C39" s="1">
        <v>0.8642313050742042</v>
      </c>
    </row>
    <row r="40" spans="2:10" ht="12.95" customHeight="1" x14ac:dyDescent="0.2">
      <c r="B40" s="6" t="s">
        <v>73</v>
      </c>
      <c r="C40" s="1">
        <v>0.11975036867741722</v>
      </c>
    </row>
    <row r="41" spans="2:10" ht="12.95" customHeight="1" x14ac:dyDescent="0.2">
      <c r="B41" s="41" t="s">
        <v>74</v>
      </c>
      <c r="C41" s="1">
        <v>4.8461932612237904E-3</v>
      </c>
    </row>
    <row r="42" spans="2:10" ht="12.95" customHeight="1" x14ac:dyDescent="0.2">
      <c r="B42" s="6" t="s">
        <v>75</v>
      </c>
      <c r="C42" s="1">
        <v>1.951452828080392E-3</v>
      </c>
    </row>
    <row r="43" spans="2:10" ht="12.95" customHeight="1" x14ac:dyDescent="0.2">
      <c r="B43" s="20" t="s">
        <v>27</v>
      </c>
      <c r="C43" s="32">
        <v>8.5000000000000006E-3</v>
      </c>
    </row>
    <row r="44" spans="2:10" ht="12.95" customHeight="1" x14ac:dyDescent="0.2">
      <c r="B44" s="18" t="s">
        <v>38</v>
      </c>
    </row>
    <row r="46" spans="2:10" ht="12.95" customHeight="1" x14ac:dyDescent="0.2">
      <c r="B46" s="75" t="s">
        <v>220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51"/>
  <sheetViews>
    <sheetView showGridLines="0" workbookViewId="0">
      <selection activeCell="D14" sqref="D14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10" width="13.6640625" style="53" customWidth="1"/>
    <col min="11" max="11" width="24" style="53" customWidth="1"/>
    <col min="12" max="16384" width="9.33203125" style="53"/>
  </cols>
  <sheetData>
    <row r="3" spans="1:6" ht="15.75" x14ac:dyDescent="0.25">
      <c r="A3" s="73" t="s">
        <v>221</v>
      </c>
      <c r="B3" s="56"/>
      <c r="C3" s="56"/>
      <c r="D3" s="56"/>
      <c r="E3" s="56"/>
      <c r="F3" s="56"/>
    </row>
    <row r="5" spans="1:6" ht="11.25" x14ac:dyDescent="0.2">
      <c r="A5" s="176" t="s">
        <v>21</v>
      </c>
      <c r="B5" s="178" t="s">
        <v>63</v>
      </c>
      <c r="C5" s="178"/>
    </row>
    <row r="6" spans="1:6" ht="11.25" x14ac:dyDescent="0.2">
      <c r="A6" s="177"/>
      <c r="B6" s="55" t="s">
        <v>103</v>
      </c>
      <c r="C6" s="54" t="s">
        <v>104</v>
      </c>
    </row>
    <row r="7" spans="1:6" ht="11.25" x14ac:dyDescent="0.2">
      <c r="A7" s="58">
        <v>42370</v>
      </c>
      <c r="B7" s="59">
        <v>11322</v>
      </c>
      <c r="C7" s="59">
        <v>1014671961</v>
      </c>
    </row>
    <row r="8" spans="1:6" ht="11.25" x14ac:dyDescent="0.2">
      <c r="A8" s="58">
        <v>42401</v>
      </c>
      <c r="B8" s="59">
        <v>8476</v>
      </c>
      <c r="C8" s="59">
        <v>1024866148</v>
      </c>
    </row>
    <row r="9" spans="1:6" ht="11.25" x14ac:dyDescent="0.2">
      <c r="A9" s="58">
        <v>42430</v>
      </c>
      <c r="B9" s="59">
        <v>9808</v>
      </c>
      <c r="C9" s="59">
        <v>890356053</v>
      </c>
    </row>
    <row r="10" spans="1:6" ht="11.25" x14ac:dyDescent="0.2">
      <c r="A10" s="58">
        <v>42461</v>
      </c>
      <c r="B10" s="59">
        <v>9215</v>
      </c>
      <c r="C10" s="59">
        <v>909069777</v>
      </c>
    </row>
    <row r="11" spans="1:6" ht="11.25" x14ac:dyDescent="0.2">
      <c r="A11" s="58">
        <v>42491</v>
      </c>
      <c r="B11" s="59">
        <v>9989</v>
      </c>
      <c r="C11" s="59">
        <v>1019728060</v>
      </c>
    </row>
    <row r="12" spans="1:6" ht="11.25" x14ac:dyDescent="0.2">
      <c r="A12" s="58">
        <v>42522</v>
      </c>
      <c r="B12" s="59">
        <v>11958</v>
      </c>
      <c r="C12" s="59">
        <v>1409934586</v>
      </c>
    </row>
    <row r="13" spans="1:6" ht="11.25" x14ac:dyDescent="0.2">
      <c r="A13" s="58">
        <v>42552</v>
      </c>
      <c r="B13" s="59">
        <v>11222</v>
      </c>
      <c r="C13" s="59">
        <v>1128971942</v>
      </c>
    </row>
    <row r="14" spans="1:6" ht="11.25" x14ac:dyDescent="0.2">
      <c r="A14" s="58">
        <v>42583</v>
      </c>
      <c r="B14" s="59">
        <v>11201</v>
      </c>
      <c r="C14" s="59">
        <v>932700429</v>
      </c>
    </row>
    <row r="15" spans="1:6" ht="11.25" x14ac:dyDescent="0.2">
      <c r="A15" s="58">
        <v>42614</v>
      </c>
      <c r="B15" s="59">
        <v>13012</v>
      </c>
      <c r="C15" s="59">
        <v>1135815431</v>
      </c>
    </row>
    <row r="16" spans="1:6" ht="11.25" x14ac:dyDescent="0.2">
      <c r="A16" s="58">
        <v>42644</v>
      </c>
      <c r="B16" s="59">
        <v>13091</v>
      </c>
      <c r="C16" s="59">
        <v>1049259627</v>
      </c>
    </row>
    <row r="17" spans="1:11" ht="11.25" x14ac:dyDescent="0.2">
      <c r="A17" s="58">
        <v>42675</v>
      </c>
      <c r="B17" s="59">
        <v>13655</v>
      </c>
      <c r="C17" s="59">
        <v>935899684</v>
      </c>
    </row>
    <row r="18" spans="1:11" ht="11.25" x14ac:dyDescent="0.2">
      <c r="A18" s="60">
        <v>42705</v>
      </c>
      <c r="B18" s="59">
        <v>14423</v>
      </c>
      <c r="C18" s="59">
        <v>1341840599</v>
      </c>
    </row>
    <row r="19" spans="1:11" ht="11.25" x14ac:dyDescent="0.2">
      <c r="A19" s="58">
        <v>42736</v>
      </c>
      <c r="B19" s="59">
        <v>13498</v>
      </c>
      <c r="C19" s="59">
        <v>1462334104</v>
      </c>
    </row>
    <row r="20" spans="1:11" ht="11.25" x14ac:dyDescent="0.2">
      <c r="A20" s="58">
        <v>42767</v>
      </c>
      <c r="B20" s="59">
        <v>12242</v>
      </c>
      <c r="C20" s="59">
        <v>696143599</v>
      </c>
    </row>
    <row r="21" spans="1:11" ht="11.25" x14ac:dyDescent="0.2">
      <c r="A21" s="58">
        <v>42795</v>
      </c>
      <c r="B21" s="59">
        <v>15984</v>
      </c>
      <c r="C21" s="59">
        <v>991634142</v>
      </c>
    </row>
    <row r="22" spans="1:11" ht="11.25" x14ac:dyDescent="0.2">
      <c r="A22" s="58">
        <v>42826</v>
      </c>
      <c r="B22" s="59">
        <v>13869</v>
      </c>
      <c r="C22" s="59">
        <v>1385404316</v>
      </c>
    </row>
    <row r="23" spans="1:11" ht="11.25" x14ac:dyDescent="0.2">
      <c r="A23" s="58">
        <v>42856</v>
      </c>
      <c r="B23" s="59">
        <v>16471</v>
      </c>
      <c r="C23" s="59">
        <v>1357650496</v>
      </c>
    </row>
    <row r="24" spans="1:11" ht="11.25" x14ac:dyDescent="0.2">
      <c r="A24" s="58">
        <v>42887</v>
      </c>
      <c r="B24" s="59">
        <v>18961</v>
      </c>
      <c r="C24" s="59">
        <v>1905606889</v>
      </c>
    </row>
    <row r="25" spans="1:11" ht="11.25" x14ac:dyDescent="0.2">
      <c r="A25" s="58">
        <v>42917</v>
      </c>
      <c r="B25" s="59">
        <v>17930</v>
      </c>
      <c r="C25" s="59">
        <v>1628379557</v>
      </c>
    </row>
    <row r="26" spans="1:11" ht="11.25" x14ac:dyDescent="0.2">
      <c r="A26" s="58">
        <v>42948</v>
      </c>
      <c r="B26" s="59">
        <v>18808</v>
      </c>
      <c r="C26" s="59">
        <v>1480403081</v>
      </c>
    </row>
    <row r="27" spans="1:11" ht="11.25" x14ac:dyDescent="0.2">
      <c r="A27" s="58">
        <v>42979</v>
      </c>
      <c r="B27" s="59">
        <v>17650</v>
      </c>
      <c r="C27" s="59">
        <v>2228833905</v>
      </c>
    </row>
    <row r="28" spans="1:11" ht="11.25" x14ac:dyDescent="0.2">
      <c r="A28" s="58">
        <v>43009</v>
      </c>
      <c r="B28" s="59">
        <v>19192</v>
      </c>
      <c r="C28" s="59">
        <v>2458915324</v>
      </c>
    </row>
    <row r="29" spans="1:11" ht="11.25" x14ac:dyDescent="0.2">
      <c r="A29" s="60">
        <v>43040</v>
      </c>
      <c r="B29" s="59">
        <v>19092</v>
      </c>
      <c r="C29" s="59">
        <v>2207487369</v>
      </c>
    </row>
    <row r="30" spans="1:11" s="102" customFormat="1" ht="18" x14ac:dyDescent="0.25">
      <c r="A30" s="93">
        <v>43070</v>
      </c>
      <c r="B30" s="98">
        <v>18499</v>
      </c>
      <c r="C30" s="98">
        <v>1718582481</v>
      </c>
      <c r="I30" s="121"/>
      <c r="J30" s="122"/>
      <c r="K30" s="122"/>
    </row>
    <row r="31" spans="1:11" s="102" customFormat="1" ht="18" x14ac:dyDescent="0.25">
      <c r="A31" s="58">
        <v>43101</v>
      </c>
      <c r="B31" s="98">
        <v>18326</v>
      </c>
      <c r="C31" s="98">
        <v>2203863344</v>
      </c>
      <c r="I31" s="121"/>
      <c r="J31" s="122"/>
      <c r="K31" s="122"/>
    </row>
    <row r="32" spans="1:11" s="102" customFormat="1" ht="18" x14ac:dyDescent="0.25">
      <c r="A32" s="58">
        <v>43132</v>
      </c>
      <c r="B32" s="98">
        <v>16563</v>
      </c>
      <c r="C32" s="98">
        <v>1466361257</v>
      </c>
      <c r="I32" s="121"/>
      <c r="J32" s="122"/>
      <c r="K32" s="122"/>
    </row>
    <row r="33" spans="1:11" s="102" customFormat="1" ht="18" x14ac:dyDescent="0.25">
      <c r="A33" s="58">
        <v>43160</v>
      </c>
      <c r="B33" s="98">
        <v>18898</v>
      </c>
      <c r="C33" s="98">
        <v>1391071984</v>
      </c>
      <c r="I33" s="121"/>
      <c r="J33" s="122"/>
      <c r="K33" s="122"/>
    </row>
    <row r="34" spans="1:11" s="102" customFormat="1" ht="18" x14ac:dyDescent="0.25">
      <c r="A34" s="58">
        <v>43191</v>
      </c>
      <c r="B34" s="98">
        <v>18098</v>
      </c>
      <c r="C34" s="98">
        <v>1729614630</v>
      </c>
      <c r="I34" s="121"/>
      <c r="J34" s="122"/>
      <c r="K34" s="122"/>
    </row>
    <row r="35" spans="1:11" s="102" customFormat="1" ht="18" x14ac:dyDescent="0.25">
      <c r="A35" s="58">
        <v>43221</v>
      </c>
      <c r="B35" s="98">
        <v>19833</v>
      </c>
      <c r="C35" s="98">
        <v>1673285037</v>
      </c>
      <c r="I35" s="121"/>
      <c r="J35" s="122"/>
      <c r="K35" s="122"/>
    </row>
    <row r="36" spans="1:11" s="102" customFormat="1" ht="18" x14ac:dyDescent="0.25">
      <c r="A36" s="58">
        <v>43252</v>
      </c>
      <c r="B36" s="98">
        <v>19036</v>
      </c>
      <c r="C36" s="98">
        <v>1843341774</v>
      </c>
      <c r="I36" s="121"/>
      <c r="J36" s="122"/>
      <c r="K36" s="122"/>
    </row>
    <row r="37" spans="1:11" s="102" customFormat="1" ht="18" x14ac:dyDescent="0.25">
      <c r="A37" s="58">
        <v>43282</v>
      </c>
      <c r="B37" s="98">
        <v>19065</v>
      </c>
      <c r="C37" s="98">
        <v>2161979050</v>
      </c>
      <c r="I37" s="121"/>
      <c r="J37" s="122"/>
      <c r="K37" s="122"/>
    </row>
    <row r="38" spans="1:11" s="102" customFormat="1" ht="18" x14ac:dyDescent="0.25">
      <c r="A38" s="58">
        <v>43313</v>
      </c>
      <c r="B38" s="98">
        <v>17603</v>
      </c>
      <c r="C38" s="98">
        <v>1270608617</v>
      </c>
      <c r="I38" s="121"/>
      <c r="J38" s="122"/>
      <c r="K38" s="122"/>
    </row>
    <row r="39" spans="1:11" s="102" customFormat="1" ht="18" x14ac:dyDescent="0.25">
      <c r="A39" s="58">
        <v>43344</v>
      </c>
      <c r="B39" s="98">
        <v>16246</v>
      </c>
      <c r="C39" s="98">
        <v>1197948027</v>
      </c>
      <c r="I39" s="121"/>
      <c r="J39" s="122"/>
      <c r="K39" s="122"/>
    </row>
    <row r="40" spans="1:11" s="102" customFormat="1" ht="18" x14ac:dyDescent="0.25">
      <c r="A40" s="58">
        <v>43374</v>
      </c>
      <c r="B40" s="98">
        <v>18456</v>
      </c>
      <c r="C40" s="98">
        <v>1312418265</v>
      </c>
      <c r="I40" s="123"/>
      <c r="J40" s="122"/>
      <c r="K40" s="122"/>
    </row>
    <row r="41" spans="1:11" s="102" customFormat="1" ht="18" x14ac:dyDescent="0.25">
      <c r="A41" s="60">
        <v>43405</v>
      </c>
      <c r="B41" s="98">
        <v>17981</v>
      </c>
      <c r="C41" s="98">
        <v>1547583272</v>
      </c>
      <c r="I41" s="165"/>
      <c r="J41" s="122"/>
      <c r="K41" s="122"/>
    </row>
    <row r="42" spans="1:11" ht="18" x14ac:dyDescent="0.25">
      <c r="A42" s="99">
        <v>43435</v>
      </c>
      <c r="B42" s="62">
        <v>18471</v>
      </c>
      <c r="C42" s="62">
        <v>1909534034</v>
      </c>
      <c r="I42" s="124"/>
      <c r="J42" s="125"/>
      <c r="K42" s="125"/>
    </row>
    <row r="43" spans="1:11" ht="11.25" x14ac:dyDescent="0.2">
      <c r="A43" s="57" t="s">
        <v>38</v>
      </c>
    </row>
    <row r="45" spans="1:11" ht="15.75" customHeight="1" x14ac:dyDescent="0.25">
      <c r="J45" s="125"/>
      <c r="K45" s="125"/>
    </row>
    <row r="46" spans="1:11" ht="12.95" customHeight="1" x14ac:dyDescent="0.25">
      <c r="B46" s="126" t="s">
        <v>222</v>
      </c>
      <c r="C46" s="56"/>
      <c r="D46" s="56"/>
      <c r="E46" s="56"/>
      <c r="J46" s="125"/>
      <c r="K46" s="125"/>
    </row>
    <row r="47" spans="1:11" ht="12.95" customHeight="1" x14ac:dyDescent="0.25">
      <c r="J47" s="125"/>
      <c r="K47" s="125"/>
    </row>
    <row r="49" spans="3:4" ht="11.25" x14ac:dyDescent="0.2">
      <c r="C49" s="4"/>
      <c r="D49" s="4"/>
    </row>
    <row r="50" spans="3:4" ht="11.25" x14ac:dyDescent="0.2">
      <c r="C50" s="46"/>
      <c r="D50" s="46"/>
    </row>
    <row r="51" spans="3:4" ht="11.25" x14ac:dyDescent="0.2">
      <c r="C51" s="61"/>
      <c r="D51" s="61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O68"/>
  <sheetViews>
    <sheetView showGridLines="0" workbookViewId="0">
      <selection activeCell="K78" sqref="K78"/>
    </sheetView>
  </sheetViews>
  <sheetFormatPr defaultColWidth="9.33203125" defaultRowHeight="12.95" customHeight="1" x14ac:dyDescent="0.2"/>
  <cols>
    <col min="1" max="1" width="2.83203125" style="5" customWidth="1"/>
    <col min="2" max="9" width="9.33203125" style="5"/>
    <col min="10" max="10" width="16" style="5" customWidth="1"/>
    <col min="11" max="11" width="51.5" style="5" customWidth="1"/>
    <col min="12" max="12" width="15" style="5" customWidth="1"/>
    <col min="13" max="13" width="9.33203125" style="5"/>
    <col min="14" max="14" width="22.1640625" style="5" customWidth="1"/>
    <col min="15" max="16384" width="9.33203125" style="5"/>
  </cols>
  <sheetData>
    <row r="2" spans="2:15" ht="12.95" customHeight="1" x14ac:dyDescent="0.2">
      <c r="B2" s="75" t="s">
        <v>18</v>
      </c>
      <c r="K2" s="8" t="s">
        <v>1</v>
      </c>
      <c r="L2" s="7" t="s">
        <v>2</v>
      </c>
      <c r="M2" s="7" t="s">
        <v>3</v>
      </c>
      <c r="N2" s="7" t="s">
        <v>4</v>
      </c>
      <c r="O2" s="7" t="s">
        <v>3</v>
      </c>
    </row>
    <row r="3" spans="2:15" ht="12.95" customHeight="1" x14ac:dyDescent="0.2">
      <c r="K3" s="5" t="s">
        <v>5</v>
      </c>
      <c r="L3" s="4" t="s">
        <v>0</v>
      </c>
      <c r="M3" s="4" t="s">
        <v>0</v>
      </c>
      <c r="N3" s="4" t="s">
        <v>0</v>
      </c>
      <c r="O3" s="4" t="s">
        <v>0</v>
      </c>
    </row>
    <row r="4" spans="2:15" ht="12.95" customHeight="1" x14ac:dyDescent="0.2">
      <c r="K4" s="5" t="s">
        <v>10</v>
      </c>
      <c r="L4" s="40">
        <v>303058642</v>
      </c>
      <c r="M4" s="47">
        <f>L4/L9</f>
        <v>0.80471003305977429</v>
      </c>
      <c r="N4" s="40">
        <v>1918046876783</v>
      </c>
      <c r="O4" s="47">
        <f>N4/N9</f>
        <v>0.95734240381548941</v>
      </c>
    </row>
    <row r="5" spans="2:15" ht="12.95" customHeight="1" x14ac:dyDescent="0.2">
      <c r="K5" s="5" t="s">
        <v>11</v>
      </c>
      <c r="L5" s="40">
        <v>22784868</v>
      </c>
      <c r="M5" s="48">
        <f>L5/L9</f>
        <v>6.050054128317052E-2</v>
      </c>
      <c r="N5" s="40">
        <v>59514169532</v>
      </c>
      <c r="O5" s="47">
        <f>N5/N9</f>
        <v>2.970492473907008E-2</v>
      </c>
    </row>
    <row r="6" spans="2:15" ht="12.95" customHeight="1" x14ac:dyDescent="0.2">
      <c r="K6" s="5" t="s">
        <v>12</v>
      </c>
      <c r="L6" s="40">
        <v>23137485</v>
      </c>
      <c r="M6" s="47">
        <f>L6/L9</f>
        <v>6.1436843366011101E-2</v>
      </c>
      <c r="N6" s="40">
        <v>5415783828</v>
      </c>
      <c r="O6" s="47">
        <f>N6/N9</f>
        <v>2.7031453564568719E-3</v>
      </c>
    </row>
    <row r="7" spans="2:15" ht="12.95" customHeight="1" x14ac:dyDescent="0.2">
      <c r="K7" s="5" t="s">
        <v>13</v>
      </c>
      <c r="L7" s="40">
        <v>27486333</v>
      </c>
      <c r="M7" s="47">
        <f>L7/L9</f>
        <v>7.2984316801373267E-2</v>
      </c>
      <c r="N7" s="40">
        <v>20329358957</v>
      </c>
      <c r="O7" s="47">
        <f>N7/N9</f>
        <v>1.0146862210461084E-2</v>
      </c>
    </row>
    <row r="8" spans="2:15" ht="12.95" customHeight="1" x14ac:dyDescent="0.2">
      <c r="K8" s="5" t="s">
        <v>14</v>
      </c>
      <c r="L8" s="110">
        <v>138691</v>
      </c>
      <c r="M8" s="111">
        <v>3.6826548967078509E-4</v>
      </c>
      <c r="N8" s="110">
        <v>205688300</v>
      </c>
      <c r="O8" s="111">
        <v>2.0000000000000001E-4</v>
      </c>
    </row>
    <row r="9" spans="2:15" ht="12.95" customHeight="1" x14ac:dyDescent="0.2">
      <c r="K9" s="11" t="s">
        <v>8</v>
      </c>
      <c r="L9" s="12">
        <f>SUM(L4:L8)</f>
        <v>376606019</v>
      </c>
      <c r="M9" s="13">
        <v>1</v>
      </c>
      <c r="N9" s="12">
        <f>SUM(N4:N8)</f>
        <v>2003511877400</v>
      </c>
      <c r="O9" s="13">
        <v>1</v>
      </c>
    </row>
    <row r="10" spans="2:15" ht="12.95" customHeight="1" x14ac:dyDescent="0.2">
      <c r="K10" s="5" t="s">
        <v>6</v>
      </c>
      <c r="L10" s="4"/>
      <c r="M10" s="4"/>
      <c r="N10" s="4"/>
      <c r="O10" s="4"/>
    </row>
    <row r="11" spans="2:15" ht="12.95" customHeight="1" x14ac:dyDescent="0.2">
      <c r="K11" s="5" t="s">
        <v>15</v>
      </c>
      <c r="L11" s="40">
        <v>3833309</v>
      </c>
      <c r="M11" s="47">
        <f>L11/L15</f>
        <v>0.36313555203617082</v>
      </c>
      <c r="N11" s="40">
        <v>247167149939</v>
      </c>
      <c r="O11" s="47">
        <f>N11/N15</f>
        <v>0.49943357182374143</v>
      </c>
    </row>
    <row r="12" spans="2:15" ht="12.95" customHeight="1" x14ac:dyDescent="0.2">
      <c r="K12" s="5" t="s">
        <v>16</v>
      </c>
      <c r="L12" s="40">
        <v>6484021</v>
      </c>
      <c r="M12" s="47">
        <f>L12/L15</f>
        <v>0.61424178046933453</v>
      </c>
      <c r="N12" s="40">
        <v>247250441295</v>
      </c>
      <c r="O12" s="47">
        <f>N12/N15</f>
        <v>0.49960187290840979</v>
      </c>
    </row>
    <row r="13" spans="2:15" ht="12.95" customHeight="1" x14ac:dyDescent="0.2">
      <c r="K13" s="5" t="s">
        <v>14</v>
      </c>
      <c r="L13" s="110">
        <v>13054</v>
      </c>
      <c r="M13" s="111">
        <v>1.2999999999999999E-3</v>
      </c>
      <c r="N13" s="110">
        <v>27493568</v>
      </c>
      <c r="O13" s="111">
        <v>5.555435207230303E-5</v>
      </c>
    </row>
    <row r="14" spans="2:15" ht="12.95" customHeight="1" x14ac:dyDescent="0.2">
      <c r="K14" s="5" t="s">
        <v>17</v>
      </c>
      <c r="L14" s="110">
        <v>225754</v>
      </c>
      <c r="M14" s="111">
        <v>2.1386040993401186E-2</v>
      </c>
      <c r="N14" s="110">
        <v>449859958</v>
      </c>
      <c r="O14" s="111">
        <v>9.0900091577649921E-4</v>
      </c>
    </row>
    <row r="15" spans="2:15" ht="12.95" customHeight="1" x14ac:dyDescent="0.2">
      <c r="K15" s="11" t="s">
        <v>9</v>
      </c>
      <c r="L15" s="12">
        <f>SUM(L11:L14)</f>
        <v>10556138</v>
      </c>
      <c r="M15" s="13">
        <v>1</v>
      </c>
      <c r="N15" s="12">
        <f>SUM(N11:N14)</f>
        <v>494894944760</v>
      </c>
      <c r="O15" s="13">
        <v>1</v>
      </c>
    </row>
    <row r="16" spans="2:15" ht="12.95" customHeight="1" x14ac:dyDescent="0.2">
      <c r="K16" s="9" t="s">
        <v>7</v>
      </c>
      <c r="L16" s="10">
        <f>L9+L15</f>
        <v>387162157</v>
      </c>
      <c r="M16" s="10"/>
      <c r="N16" s="10">
        <f>N9+N15</f>
        <v>2498406822160</v>
      </c>
      <c r="O16" s="10" t="s">
        <v>0</v>
      </c>
    </row>
    <row r="18" spans="2:11" ht="12.95" customHeight="1" x14ac:dyDescent="0.2">
      <c r="K18" s="155" t="s">
        <v>234</v>
      </c>
    </row>
    <row r="19" spans="2:11" ht="12.95" customHeight="1" x14ac:dyDescent="0.2">
      <c r="K19" s="155" t="s">
        <v>169</v>
      </c>
    </row>
    <row r="20" spans="2:11" ht="12.95" customHeight="1" x14ac:dyDescent="0.2">
      <c r="K20" s="39" t="s">
        <v>38</v>
      </c>
    </row>
    <row r="24" spans="2:11" ht="12.95" customHeight="1" x14ac:dyDescent="0.2">
      <c r="B24" s="75" t="s">
        <v>19</v>
      </c>
    </row>
    <row r="46" spans="2:2" ht="12.95" customHeight="1" x14ac:dyDescent="0.2">
      <c r="B46" s="75" t="s">
        <v>42</v>
      </c>
    </row>
    <row r="55" spans="11:11" ht="12.95" customHeight="1" x14ac:dyDescent="0.2">
      <c r="K55" s="63"/>
    </row>
    <row r="68" spans="2:2" ht="12.95" customHeight="1" x14ac:dyDescent="0.2">
      <c r="B68" s="75" t="s">
        <v>82</v>
      </c>
    </row>
  </sheetData>
  <pageMargins left="0.7" right="0.7" top="0.75" bottom="0.75" header="0.3" footer="0.3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52"/>
  <sheetViews>
    <sheetView showGridLines="0" workbookViewId="0">
      <selection activeCell="H22" sqref="H22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6" width="12" style="53" customWidth="1"/>
    <col min="7" max="7" width="15.6640625" style="53" customWidth="1"/>
    <col min="8" max="8" width="28.33203125" style="53" customWidth="1"/>
    <col min="9" max="10" width="13.6640625" style="53" customWidth="1"/>
    <col min="11" max="16384" width="9.33203125" style="53"/>
  </cols>
  <sheetData>
    <row r="3" spans="1:8" ht="15.75" x14ac:dyDescent="0.25">
      <c r="A3" s="73" t="s">
        <v>223</v>
      </c>
      <c r="B3" s="56"/>
      <c r="C3" s="56"/>
      <c r="D3" s="56"/>
      <c r="E3" s="56"/>
      <c r="F3" s="56"/>
    </row>
    <row r="4" spans="1:8" ht="15" x14ac:dyDescent="0.25">
      <c r="A4" s="83" t="s">
        <v>65</v>
      </c>
      <c r="B4" s="56"/>
      <c r="C4" s="56"/>
      <c r="D4" s="56"/>
      <c r="E4" s="56"/>
      <c r="F4" s="56"/>
    </row>
    <row r="6" spans="1:8" ht="11.25" x14ac:dyDescent="0.2">
      <c r="A6" s="176" t="s">
        <v>21</v>
      </c>
      <c r="B6" s="178" t="s">
        <v>63</v>
      </c>
      <c r="C6" s="178"/>
    </row>
    <row r="7" spans="1:8" ht="11.25" x14ac:dyDescent="0.2">
      <c r="A7" s="177"/>
      <c r="B7" s="55" t="s">
        <v>103</v>
      </c>
      <c r="C7" s="54" t="s">
        <v>104</v>
      </c>
    </row>
    <row r="8" spans="1:8" ht="12.95" customHeight="1" x14ac:dyDescent="0.2">
      <c r="A8" s="58">
        <v>42370</v>
      </c>
      <c r="B8" s="59">
        <v>321535</v>
      </c>
      <c r="C8" s="59">
        <v>12174993582</v>
      </c>
      <c r="F8" s="58"/>
      <c r="G8" s="98"/>
      <c r="H8" s="98"/>
    </row>
    <row r="9" spans="1:8" ht="12.95" customHeight="1" x14ac:dyDescent="0.2">
      <c r="A9" s="58">
        <v>42401</v>
      </c>
      <c r="B9" s="59">
        <v>372305</v>
      </c>
      <c r="C9" s="59">
        <v>13711984315</v>
      </c>
      <c r="F9" s="58"/>
      <c r="G9" s="98"/>
      <c r="H9" s="98"/>
    </row>
    <row r="10" spans="1:8" ht="12.95" customHeight="1" x14ac:dyDescent="0.2">
      <c r="A10" s="58">
        <v>42430</v>
      </c>
      <c r="B10" s="59">
        <v>364963</v>
      </c>
      <c r="C10" s="59">
        <v>14419405029</v>
      </c>
      <c r="F10" s="58"/>
      <c r="G10" s="98"/>
      <c r="H10" s="98"/>
    </row>
    <row r="11" spans="1:8" ht="12.95" customHeight="1" x14ac:dyDescent="0.2">
      <c r="A11" s="58">
        <v>42461</v>
      </c>
      <c r="B11" s="59">
        <v>423760</v>
      </c>
      <c r="C11" s="59">
        <v>16265763741</v>
      </c>
      <c r="F11" s="58"/>
      <c r="G11" s="98"/>
      <c r="H11" s="98"/>
    </row>
    <row r="12" spans="1:8" ht="12.95" customHeight="1" x14ac:dyDescent="0.2">
      <c r="A12" s="58">
        <v>42491</v>
      </c>
      <c r="B12" s="59">
        <v>414267</v>
      </c>
      <c r="C12" s="59">
        <v>16402289787</v>
      </c>
      <c r="F12" s="58"/>
      <c r="G12" s="98"/>
      <c r="H12" s="98"/>
    </row>
    <row r="13" spans="1:8" ht="12.95" customHeight="1" x14ac:dyDescent="0.2">
      <c r="A13" s="58">
        <v>42522</v>
      </c>
      <c r="B13" s="59">
        <v>457487</v>
      </c>
      <c r="C13" s="59">
        <v>16403932575</v>
      </c>
      <c r="F13" s="58"/>
      <c r="G13" s="98"/>
      <c r="H13" s="98"/>
    </row>
    <row r="14" spans="1:8" ht="12.95" customHeight="1" x14ac:dyDescent="0.2">
      <c r="A14" s="58">
        <v>42552</v>
      </c>
      <c r="B14" s="59">
        <v>477909</v>
      </c>
      <c r="C14" s="59">
        <v>15955297309</v>
      </c>
      <c r="F14" s="58"/>
      <c r="G14" s="98"/>
      <c r="H14" s="98"/>
    </row>
    <row r="15" spans="1:8" ht="12.95" customHeight="1" x14ac:dyDescent="0.2">
      <c r="A15" s="58">
        <v>42583</v>
      </c>
      <c r="B15" s="59">
        <v>505540</v>
      </c>
      <c r="C15" s="59">
        <v>14637661092</v>
      </c>
      <c r="F15" s="58"/>
      <c r="G15" s="98"/>
      <c r="H15" s="98"/>
    </row>
    <row r="16" spans="1:8" ht="12.95" customHeight="1" x14ac:dyDescent="0.2">
      <c r="A16" s="58">
        <v>42614</v>
      </c>
      <c r="B16" s="59">
        <v>447546</v>
      </c>
      <c r="C16" s="59">
        <v>15027238989</v>
      </c>
      <c r="F16" s="60"/>
      <c r="G16" s="98"/>
      <c r="H16" s="98"/>
    </row>
    <row r="17" spans="1:8" ht="12.95" customHeight="1" x14ac:dyDescent="0.2">
      <c r="A17" s="58">
        <v>42644</v>
      </c>
      <c r="B17" s="59">
        <v>403001</v>
      </c>
      <c r="C17" s="59">
        <v>15091657622</v>
      </c>
      <c r="F17" s="166"/>
      <c r="G17" s="98"/>
      <c r="H17" s="98"/>
    </row>
    <row r="18" spans="1:8" ht="12.95" customHeight="1" x14ac:dyDescent="0.25">
      <c r="A18" s="58">
        <v>42675</v>
      </c>
      <c r="B18" s="59">
        <v>414077</v>
      </c>
      <c r="C18" s="59">
        <v>16288407574</v>
      </c>
      <c r="F18" s="124"/>
      <c r="G18" s="125"/>
      <c r="H18" s="125"/>
    </row>
    <row r="19" spans="1:8" ht="12.95" customHeight="1" x14ac:dyDescent="0.25">
      <c r="A19" s="60">
        <v>42705</v>
      </c>
      <c r="B19" s="59">
        <v>433753</v>
      </c>
      <c r="C19" s="59">
        <v>17485264485</v>
      </c>
      <c r="F19" s="124"/>
      <c r="G19" s="124"/>
      <c r="H19" s="124"/>
    </row>
    <row r="20" spans="1:8" ht="12.95" customHeight="1" x14ac:dyDescent="0.25">
      <c r="A20" s="58">
        <v>42736</v>
      </c>
      <c r="B20" s="59">
        <v>398248</v>
      </c>
      <c r="C20" s="59">
        <v>13605350956</v>
      </c>
      <c r="F20" s="124"/>
      <c r="G20" s="125"/>
      <c r="H20" s="125"/>
    </row>
    <row r="21" spans="1:8" ht="12.95" customHeight="1" x14ac:dyDescent="0.25">
      <c r="A21" s="58">
        <v>42767</v>
      </c>
      <c r="B21" s="59">
        <v>414148</v>
      </c>
      <c r="C21" s="59">
        <v>14358987295</v>
      </c>
      <c r="F21" s="124"/>
      <c r="G21" s="125"/>
      <c r="H21" s="125"/>
    </row>
    <row r="22" spans="1:8" ht="12.95" customHeight="1" x14ac:dyDescent="0.25">
      <c r="A22" s="58">
        <v>42795</v>
      </c>
      <c r="B22" s="59">
        <v>477673</v>
      </c>
      <c r="C22" s="59">
        <v>15954807533</v>
      </c>
      <c r="F22" s="124"/>
      <c r="G22" s="125"/>
      <c r="H22" s="125"/>
    </row>
    <row r="23" spans="1:8" ht="12.95" customHeight="1" x14ac:dyDescent="0.25">
      <c r="A23" s="58">
        <v>42826</v>
      </c>
      <c r="B23" s="59">
        <v>429669</v>
      </c>
      <c r="C23" s="59">
        <v>14409148197</v>
      </c>
      <c r="F23" s="124"/>
      <c r="G23" s="124"/>
      <c r="H23" s="124"/>
    </row>
    <row r="24" spans="1:8" ht="12.95" customHeight="1" x14ac:dyDescent="0.25">
      <c r="A24" s="58">
        <v>42856</v>
      </c>
      <c r="B24" s="59">
        <v>483000</v>
      </c>
      <c r="C24" s="59">
        <v>17122813186</v>
      </c>
      <c r="F24" s="124"/>
      <c r="G24" s="124"/>
      <c r="H24" s="124"/>
    </row>
    <row r="25" spans="1:8" ht="12.95" customHeight="1" x14ac:dyDescent="0.25">
      <c r="A25" s="58">
        <v>42887</v>
      </c>
      <c r="B25" s="59">
        <v>543255</v>
      </c>
      <c r="C25" s="59">
        <v>18171808321</v>
      </c>
      <c r="F25" s="124"/>
      <c r="G25" s="124"/>
      <c r="H25" s="124"/>
    </row>
    <row r="26" spans="1:8" ht="12.95" customHeight="1" x14ac:dyDescent="0.2">
      <c r="A26" s="58">
        <v>42917</v>
      </c>
      <c r="B26" s="59">
        <v>545054</v>
      </c>
      <c r="C26" s="59">
        <v>17966162520</v>
      </c>
    </row>
    <row r="27" spans="1:8" ht="12.95" customHeight="1" x14ac:dyDescent="0.2">
      <c r="A27" s="58">
        <v>42948</v>
      </c>
      <c r="B27" s="59">
        <v>556828</v>
      </c>
      <c r="C27" s="59">
        <v>16256407296</v>
      </c>
    </row>
    <row r="28" spans="1:8" ht="12.95" customHeight="1" x14ac:dyDescent="0.2">
      <c r="A28" s="58">
        <v>42979</v>
      </c>
      <c r="B28" s="59">
        <v>504641</v>
      </c>
      <c r="C28" s="59">
        <v>16324948536</v>
      </c>
    </row>
    <row r="29" spans="1:8" ht="12.95" customHeight="1" x14ac:dyDescent="0.2">
      <c r="A29" s="58">
        <v>43009</v>
      </c>
      <c r="B29" s="59">
        <v>473305</v>
      </c>
      <c r="C29" s="59">
        <v>18705907486</v>
      </c>
    </row>
    <row r="30" spans="1:8" ht="12.95" customHeight="1" x14ac:dyDescent="0.2">
      <c r="A30" s="60">
        <v>43040</v>
      </c>
      <c r="B30" s="59">
        <v>436489</v>
      </c>
      <c r="C30" s="59">
        <v>17773851472</v>
      </c>
    </row>
    <row r="31" spans="1:8" s="102" customFormat="1" ht="12.95" customHeight="1" x14ac:dyDescent="0.2">
      <c r="A31" s="93">
        <v>43070</v>
      </c>
      <c r="B31" s="98">
        <v>453266</v>
      </c>
      <c r="C31" s="98">
        <v>17421458038</v>
      </c>
    </row>
    <row r="32" spans="1:8" s="102" customFormat="1" ht="12.95" customHeight="1" x14ac:dyDescent="0.2">
      <c r="A32" s="58">
        <v>43101</v>
      </c>
      <c r="B32" s="98">
        <v>450988</v>
      </c>
      <c r="C32" s="98">
        <v>15062237817</v>
      </c>
    </row>
    <row r="33" spans="1:7" s="102" customFormat="1" ht="12.95" customHeight="1" x14ac:dyDescent="0.2">
      <c r="A33" s="58">
        <v>43132</v>
      </c>
      <c r="B33" s="98">
        <v>450334</v>
      </c>
      <c r="C33" s="98">
        <v>15114611301</v>
      </c>
    </row>
    <row r="34" spans="1:7" s="102" customFormat="1" ht="12.95" customHeight="1" x14ac:dyDescent="0.2">
      <c r="A34" s="58">
        <v>43160</v>
      </c>
      <c r="B34" s="98">
        <v>487467</v>
      </c>
      <c r="C34" s="98">
        <v>16235912590</v>
      </c>
    </row>
    <row r="35" spans="1:7" s="102" customFormat="1" ht="12.95" customHeight="1" x14ac:dyDescent="0.2">
      <c r="A35" s="58">
        <v>43191</v>
      </c>
      <c r="B35" s="98">
        <v>489395</v>
      </c>
      <c r="C35" s="98">
        <v>17946204870</v>
      </c>
    </row>
    <row r="36" spans="1:7" s="102" customFormat="1" ht="12.95" customHeight="1" x14ac:dyDescent="0.2">
      <c r="A36" s="58">
        <v>43221</v>
      </c>
      <c r="B36" s="98">
        <v>518931</v>
      </c>
      <c r="C36" s="98">
        <v>18638427424</v>
      </c>
    </row>
    <row r="37" spans="1:7" s="102" customFormat="1" ht="12.95" customHeight="1" x14ac:dyDescent="0.2">
      <c r="A37" s="58">
        <v>43252</v>
      </c>
      <c r="B37" s="98">
        <v>586420</v>
      </c>
      <c r="C37" s="98">
        <v>17920660165</v>
      </c>
    </row>
    <row r="38" spans="1:7" s="102" customFormat="1" ht="12.95" customHeight="1" x14ac:dyDescent="0.2">
      <c r="A38" s="58">
        <v>43282</v>
      </c>
      <c r="B38" s="98">
        <v>614574</v>
      </c>
      <c r="C38" s="98">
        <v>19544136944</v>
      </c>
    </row>
    <row r="39" spans="1:7" s="102" customFormat="1" ht="12.95" customHeight="1" x14ac:dyDescent="0.2">
      <c r="A39" s="58">
        <v>43313</v>
      </c>
      <c r="B39" s="98">
        <v>630321</v>
      </c>
      <c r="C39" s="98">
        <v>19061437609</v>
      </c>
    </row>
    <row r="40" spans="1:7" s="102" customFormat="1" ht="12.95" customHeight="1" x14ac:dyDescent="0.2">
      <c r="A40" s="58">
        <v>43344</v>
      </c>
      <c r="B40" s="98">
        <v>532056</v>
      </c>
      <c r="C40" s="98">
        <v>18404557590</v>
      </c>
    </row>
    <row r="41" spans="1:7" s="102" customFormat="1" ht="12.95" customHeight="1" x14ac:dyDescent="0.2">
      <c r="A41" s="58">
        <v>43374</v>
      </c>
      <c r="B41" s="98">
        <v>545576</v>
      </c>
      <c r="C41" s="98">
        <v>20427765460</v>
      </c>
    </row>
    <row r="42" spans="1:7" s="102" customFormat="1" ht="12.95" customHeight="1" x14ac:dyDescent="0.2">
      <c r="A42" s="60">
        <v>43405</v>
      </c>
      <c r="B42" s="98">
        <v>482247</v>
      </c>
      <c r="C42" s="98">
        <v>18105744806</v>
      </c>
    </row>
    <row r="43" spans="1:7" ht="12.95" customHeight="1" x14ac:dyDescent="0.2">
      <c r="A43" s="99">
        <v>43435</v>
      </c>
      <c r="B43" s="62">
        <v>444208</v>
      </c>
      <c r="C43" s="62">
        <v>17412575166</v>
      </c>
    </row>
    <row r="44" spans="1:7" ht="11.25" x14ac:dyDescent="0.2">
      <c r="A44" s="57" t="s">
        <v>38</v>
      </c>
    </row>
    <row r="47" spans="1:7" ht="12.95" customHeight="1" x14ac:dyDescent="0.25">
      <c r="B47" s="126" t="s">
        <v>224</v>
      </c>
      <c r="C47" s="56"/>
      <c r="D47" s="56"/>
      <c r="E47" s="56"/>
      <c r="F47" s="56"/>
      <c r="G47" s="56"/>
    </row>
    <row r="50" spans="3:4" ht="11.25" x14ac:dyDescent="0.2">
      <c r="C50" s="4"/>
      <c r="D50" s="4"/>
    </row>
    <row r="51" spans="3:4" ht="11.25" x14ac:dyDescent="0.2">
      <c r="C51" s="46"/>
      <c r="D51" s="46"/>
    </row>
    <row r="52" spans="3:4" ht="11.25" x14ac:dyDescent="0.2">
      <c r="C52" s="61"/>
      <c r="D52" s="61"/>
    </row>
  </sheetData>
  <mergeCells count="2">
    <mergeCell ref="A6:A7"/>
    <mergeCell ref="B6:C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5"/>
  <sheetViews>
    <sheetView showGridLines="0" zoomScale="140" zoomScaleNormal="140" workbookViewId="0">
      <selection activeCell="H17" sqref="H17"/>
    </sheetView>
  </sheetViews>
  <sheetFormatPr defaultColWidth="9.33203125" defaultRowHeight="12.95" customHeight="1" x14ac:dyDescent="0.2"/>
  <cols>
    <col min="1" max="1" width="2.83203125" style="28" customWidth="1"/>
    <col min="2" max="2" width="26.33203125" style="28" customWidth="1"/>
    <col min="3" max="3" width="36" style="28" customWidth="1"/>
    <col min="4" max="16384" width="9.33203125" style="28"/>
  </cols>
  <sheetData>
    <row r="2" spans="2:3" ht="15.75" x14ac:dyDescent="0.25">
      <c r="B2" s="29" t="s">
        <v>225</v>
      </c>
    </row>
    <row r="5" spans="2:3" ht="22.5" x14ac:dyDescent="0.2">
      <c r="B5" s="8" t="s">
        <v>34</v>
      </c>
      <c r="C5" s="30" t="s">
        <v>197</v>
      </c>
    </row>
    <row r="6" spans="2:3" ht="12.95" customHeight="1" x14ac:dyDescent="0.2">
      <c r="B6" s="18" t="s">
        <v>72</v>
      </c>
      <c r="C6" s="1">
        <v>0.95451741246754718</v>
      </c>
    </row>
    <row r="7" spans="2:3" ht="12.95" customHeight="1" x14ac:dyDescent="0.2">
      <c r="B7" s="18" t="s">
        <v>73</v>
      </c>
      <c r="C7" s="1">
        <v>2.5973134128635351E-2</v>
      </c>
    </row>
    <row r="8" spans="2:3" ht="12.95" customHeight="1" x14ac:dyDescent="0.2">
      <c r="B8" s="18" t="s">
        <v>75</v>
      </c>
      <c r="C8" s="1">
        <v>7.4652022609805954E-3</v>
      </c>
    </row>
    <row r="9" spans="2:3" ht="12.95" customHeight="1" x14ac:dyDescent="0.2">
      <c r="B9" s="24" t="s">
        <v>27</v>
      </c>
      <c r="C9" s="32">
        <v>1.2E-2</v>
      </c>
    </row>
    <row r="10" spans="2:3" ht="12.95" customHeight="1" x14ac:dyDescent="0.2">
      <c r="B10" s="18" t="s">
        <v>38</v>
      </c>
      <c r="C10" s="1"/>
    </row>
    <row r="12" spans="2:3" ht="12.95" customHeight="1" x14ac:dyDescent="0.2">
      <c r="B12" s="31" t="s">
        <v>226</v>
      </c>
    </row>
    <row r="13" spans="2:3" s="37" customFormat="1" ht="12.95" customHeight="1" x14ac:dyDescent="0.2">
      <c r="B13" s="38"/>
    </row>
    <row r="14" spans="2:3" s="37" customFormat="1" ht="12.95" customHeight="1" x14ac:dyDescent="0.2">
      <c r="B14" s="38"/>
    </row>
    <row r="15" spans="2:3" s="37" customFormat="1" ht="12.95" customHeight="1" x14ac:dyDescent="0.2">
      <c r="B15" s="38"/>
    </row>
    <row r="16" spans="2:3" s="37" customFormat="1" ht="12.95" customHeight="1" x14ac:dyDescent="0.2">
      <c r="B16" s="38"/>
    </row>
    <row r="35" spans="2:3" ht="15.75" x14ac:dyDescent="0.25">
      <c r="B35" s="29" t="s">
        <v>227</v>
      </c>
    </row>
    <row r="38" spans="2:3" ht="22.5" x14ac:dyDescent="0.2">
      <c r="B38" s="8" t="s">
        <v>34</v>
      </c>
      <c r="C38" s="30" t="s">
        <v>198</v>
      </c>
    </row>
    <row r="39" spans="2:3" ht="12.95" customHeight="1" x14ac:dyDescent="0.2">
      <c r="B39" s="18" t="s">
        <v>72</v>
      </c>
      <c r="C39" s="1">
        <v>0.87700706883128432</v>
      </c>
    </row>
    <row r="40" spans="2:3" ht="12.95" customHeight="1" x14ac:dyDescent="0.2">
      <c r="B40" s="18" t="s">
        <v>73</v>
      </c>
      <c r="C40" s="1">
        <v>0.10012043934826903</v>
      </c>
    </row>
    <row r="41" spans="2:3" ht="12.95" customHeight="1" x14ac:dyDescent="0.2">
      <c r="B41" s="18" t="s">
        <v>75</v>
      </c>
      <c r="C41" s="1">
        <v>3.969163252268198E-3</v>
      </c>
    </row>
    <row r="42" spans="2:3" ht="12.95" customHeight="1" x14ac:dyDescent="0.2">
      <c r="B42" s="24" t="s">
        <v>27</v>
      </c>
      <c r="C42" s="32">
        <v>1.89E-2</v>
      </c>
    </row>
    <row r="43" spans="2:3" ht="12.95" customHeight="1" x14ac:dyDescent="0.2">
      <c r="B43" s="18" t="s">
        <v>38</v>
      </c>
      <c r="C43" s="1"/>
    </row>
    <row r="45" spans="2:3" ht="12.95" customHeight="1" x14ac:dyDescent="0.2">
      <c r="B45" s="31" t="s">
        <v>228</v>
      </c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3"/>
  <sheetViews>
    <sheetView showGridLines="0" zoomScale="140" zoomScaleNormal="140" workbookViewId="0">
      <selection activeCell="J33" sqref="J33"/>
    </sheetView>
  </sheetViews>
  <sheetFormatPr defaultColWidth="9.33203125" defaultRowHeight="12.95" customHeight="1" x14ac:dyDescent="0.2"/>
  <cols>
    <col min="1" max="1" width="2.83203125" style="103" customWidth="1"/>
    <col min="2" max="2" width="23.1640625" style="103" customWidth="1"/>
    <col min="3" max="3" width="19.1640625" style="103" customWidth="1"/>
    <col min="4" max="4" width="22.33203125" style="103" customWidth="1"/>
    <col min="5" max="7" width="9.33203125" style="103"/>
    <col min="8" max="8" width="14.33203125" style="103" customWidth="1"/>
    <col min="9" max="9" width="16" style="103" customWidth="1"/>
    <col min="10" max="16384" width="9.33203125" style="103"/>
  </cols>
  <sheetData>
    <row r="2" spans="2:9" ht="12.95" customHeight="1" x14ac:dyDescent="0.25">
      <c r="B2" s="104" t="s">
        <v>105</v>
      </c>
    </row>
    <row r="3" spans="2:9" ht="12.95" customHeight="1" x14ac:dyDescent="0.25">
      <c r="B3" s="104"/>
    </row>
    <row r="5" spans="2:9" ht="25.5" customHeight="1" x14ac:dyDescent="0.2">
      <c r="B5" s="105" t="s">
        <v>21</v>
      </c>
      <c r="C5" s="107" t="s">
        <v>106</v>
      </c>
      <c r="D5" s="107" t="s">
        <v>107</v>
      </c>
      <c r="F5" s="63"/>
      <c r="G5" s="63"/>
      <c r="H5" s="173"/>
      <c r="I5" s="173"/>
    </row>
    <row r="6" spans="2:9" ht="12.95" customHeight="1" x14ac:dyDescent="0.2">
      <c r="B6" s="18" t="s">
        <v>88</v>
      </c>
      <c r="C6" s="4">
        <v>1885115</v>
      </c>
      <c r="D6" s="4">
        <v>440781129</v>
      </c>
    </row>
    <row r="7" spans="2:9" ht="12.95" customHeight="1" x14ac:dyDescent="0.2">
      <c r="B7" s="18" t="s">
        <v>89</v>
      </c>
      <c r="C7" s="66">
        <v>1839721</v>
      </c>
      <c r="D7" s="66">
        <v>430998591</v>
      </c>
    </row>
    <row r="8" spans="2:9" ht="12.95" customHeight="1" x14ac:dyDescent="0.2">
      <c r="B8" s="18" t="s">
        <v>90</v>
      </c>
      <c r="C8" s="4">
        <v>1981574</v>
      </c>
      <c r="D8" s="4">
        <v>464149695</v>
      </c>
      <c r="H8" s="4"/>
      <c r="I8" s="4"/>
    </row>
    <row r="9" spans="2:9" ht="12.95" customHeight="1" x14ac:dyDescent="0.2">
      <c r="B9" s="18" t="s">
        <v>91</v>
      </c>
      <c r="C9" s="4">
        <v>1888324</v>
      </c>
      <c r="D9" s="4">
        <v>438726715</v>
      </c>
    </row>
    <row r="10" spans="2:9" ht="12.95" customHeight="1" x14ac:dyDescent="0.2">
      <c r="B10" s="18" t="s">
        <v>92</v>
      </c>
      <c r="C10" s="4">
        <v>1994345</v>
      </c>
      <c r="D10" s="4">
        <v>451256550</v>
      </c>
      <c r="G10" s="4"/>
      <c r="H10" s="4"/>
    </row>
    <row r="11" spans="2:9" ht="12.95" customHeight="1" x14ac:dyDescent="0.2">
      <c r="B11" s="18" t="s">
        <v>93</v>
      </c>
      <c r="C11" s="4">
        <v>1955701</v>
      </c>
      <c r="D11" s="4">
        <v>444675520</v>
      </c>
      <c r="H11" s="1"/>
      <c r="I11" s="1"/>
    </row>
    <row r="12" spans="2:9" ht="12.95" customHeight="1" x14ac:dyDescent="0.2">
      <c r="B12" s="18" t="s">
        <v>94</v>
      </c>
      <c r="C12" s="4">
        <v>1997966</v>
      </c>
      <c r="D12" s="66">
        <v>486429155</v>
      </c>
    </row>
    <row r="13" spans="2:9" ht="12.95" customHeight="1" x14ac:dyDescent="0.2">
      <c r="B13" s="18" t="s">
        <v>95</v>
      </c>
      <c r="C13" s="4">
        <v>1865448</v>
      </c>
      <c r="D13" s="4">
        <v>485307395</v>
      </c>
    </row>
    <row r="14" spans="2:9" ht="12.95" customHeight="1" x14ac:dyDescent="0.2">
      <c r="B14" s="18" t="s">
        <v>96</v>
      </c>
      <c r="C14" s="4">
        <v>1899790</v>
      </c>
      <c r="D14" s="4">
        <v>441788704</v>
      </c>
    </row>
    <row r="15" spans="2:9" ht="12.95" customHeight="1" x14ac:dyDescent="0.2">
      <c r="B15" s="18" t="s">
        <v>97</v>
      </c>
      <c r="C15" s="66">
        <v>2026623</v>
      </c>
      <c r="D15" s="4">
        <v>456181752</v>
      </c>
    </row>
    <row r="16" spans="2:9" ht="12.95" customHeight="1" x14ac:dyDescent="0.2">
      <c r="B16" s="18" t="s">
        <v>98</v>
      </c>
      <c r="C16" s="4">
        <v>1912796</v>
      </c>
      <c r="D16" s="4">
        <v>434067504</v>
      </c>
    </row>
    <row r="17" spans="2:8" ht="12.95" customHeight="1" x14ac:dyDescent="0.2">
      <c r="B17" s="18" t="s">
        <v>99</v>
      </c>
      <c r="C17" s="4">
        <v>1890082</v>
      </c>
      <c r="D17" s="4">
        <v>441421118</v>
      </c>
    </row>
    <row r="18" spans="2:8" ht="12.95" customHeight="1" x14ac:dyDescent="0.2">
      <c r="B18" s="9" t="s">
        <v>63</v>
      </c>
      <c r="C18" s="10">
        <f>SUM(C6:C17)</f>
        <v>23137485</v>
      </c>
      <c r="D18" s="10">
        <f>SUM(D6:D17)</f>
        <v>5415783828</v>
      </c>
      <c r="G18" s="4"/>
      <c r="H18" s="4"/>
    </row>
    <row r="19" spans="2:8" ht="12.95" customHeight="1" x14ac:dyDescent="0.2">
      <c r="B19" s="18" t="s">
        <v>38</v>
      </c>
    </row>
    <row r="21" spans="2:8" ht="12.95" customHeight="1" x14ac:dyDescent="0.2">
      <c r="B21" s="106" t="s">
        <v>108</v>
      </c>
      <c r="C21" s="4"/>
      <c r="D21" s="4"/>
    </row>
    <row r="23" spans="2:8" ht="12.95" customHeight="1" x14ac:dyDescent="0.2">
      <c r="D23" s="4"/>
    </row>
  </sheetData>
  <mergeCells count="1">
    <mergeCell ref="H5:I5"/>
  </mergeCells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24"/>
  <sheetViews>
    <sheetView showGridLines="0" zoomScale="140" zoomScaleNormal="140" workbookViewId="0">
      <selection activeCell="J32" sqref="J32"/>
    </sheetView>
  </sheetViews>
  <sheetFormatPr defaultColWidth="9.33203125" defaultRowHeight="12.95" customHeight="1" x14ac:dyDescent="0.2"/>
  <cols>
    <col min="1" max="1" width="2.83203125" style="103" customWidth="1"/>
    <col min="2" max="2" width="20.33203125" style="103" customWidth="1"/>
    <col min="3" max="3" width="14.83203125" style="103" customWidth="1"/>
    <col min="4" max="4" width="19.5" style="103" customWidth="1"/>
    <col min="5" max="16384" width="9.33203125" style="103"/>
  </cols>
  <sheetData>
    <row r="2" spans="2:13" ht="15.75" x14ac:dyDescent="0.25">
      <c r="B2" s="104" t="s">
        <v>109</v>
      </c>
    </row>
    <row r="3" spans="2:13" ht="12.95" customHeight="1" x14ac:dyDescent="0.2">
      <c r="B3" s="103" t="s">
        <v>110</v>
      </c>
    </row>
    <row r="4" spans="2:13" ht="12.95" customHeight="1" x14ac:dyDescent="0.2">
      <c r="G4" s="36"/>
    </row>
    <row r="5" spans="2:13" ht="12.95" customHeight="1" x14ac:dyDescent="0.2">
      <c r="B5" s="176" t="s">
        <v>21</v>
      </c>
      <c r="C5" s="178" t="s">
        <v>39</v>
      </c>
      <c r="D5" s="178"/>
    </row>
    <row r="6" spans="2:13" ht="21" customHeight="1" x14ac:dyDescent="0.2">
      <c r="B6" s="177"/>
      <c r="C6" s="107" t="s">
        <v>106</v>
      </c>
      <c r="D6" s="107" t="s">
        <v>107</v>
      </c>
      <c r="G6" s="64"/>
      <c r="H6" s="64"/>
      <c r="I6" s="64"/>
      <c r="J6" s="64"/>
      <c r="K6" s="64"/>
      <c r="L6" s="64"/>
      <c r="M6" s="64"/>
    </row>
    <row r="7" spans="2:13" ht="12.95" customHeight="1" x14ac:dyDescent="0.2">
      <c r="B7" s="18" t="s">
        <v>88</v>
      </c>
      <c r="C7" s="4">
        <v>9872</v>
      </c>
      <c r="D7" s="4">
        <v>13941452</v>
      </c>
    </row>
    <row r="8" spans="2:13" ht="12.95" customHeight="1" x14ac:dyDescent="0.2">
      <c r="B8" s="18" t="s">
        <v>89</v>
      </c>
      <c r="C8" s="4">
        <v>9739</v>
      </c>
      <c r="D8" s="4">
        <v>13754225</v>
      </c>
    </row>
    <row r="9" spans="2:13" ht="12.95" customHeight="1" x14ac:dyDescent="0.2">
      <c r="B9" s="18" t="s">
        <v>90</v>
      </c>
      <c r="C9" s="4">
        <v>11526</v>
      </c>
      <c r="D9" s="4">
        <v>16072657</v>
      </c>
    </row>
    <row r="10" spans="2:13" ht="12.95" customHeight="1" x14ac:dyDescent="0.2">
      <c r="B10" s="18" t="s">
        <v>91</v>
      </c>
      <c r="C10" s="4">
        <v>11270</v>
      </c>
      <c r="D10" s="4">
        <v>16852386</v>
      </c>
    </row>
    <row r="11" spans="2:13" ht="12.95" customHeight="1" x14ac:dyDescent="0.2">
      <c r="B11" s="18" t="s">
        <v>92</v>
      </c>
      <c r="C11" s="4">
        <v>12040</v>
      </c>
      <c r="D11" s="4">
        <v>17926916</v>
      </c>
    </row>
    <row r="12" spans="2:13" ht="12.95" customHeight="1" x14ac:dyDescent="0.2">
      <c r="B12" s="18" t="s">
        <v>93</v>
      </c>
      <c r="C12" s="4">
        <v>12658</v>
      </c>
      <c r="D12" s="4">
        <v>18803995</v>
      </c>
    </row>
    <row r="13" spans="2:13" ht="12.95" customHeight="1" x14ac:dyDescent="0.2">
      <c r="B13" s="18" t="s">
        <v>94</v>
      </c>
      <c r="C13" s="4">
        <v>13628</v>
      </c>
      <c r="D13" s="4">
        <v>21166191</v>
      </c>
    </row>
    <row r="14" spans="2:13" ht="12.95" customHeight="1" x14ac:dyDescent="0.2">
      <c r="B14" s="18" t="s">
        <v>95</v>
      </c>
      <c r="C14" s="4">
        <v>13842</v>
      </c>
      <c r="D14" s="4">
        <v>21477176</v>
      </c>
    </row>
    <row r="15" spans="2:13" ht="12.95" customHeight="1" x14ac:dyDescent="0.2">
      <c r="B15" s="18" t="s">
        <v>96</v>
      </c>
      <c r="C15" s="4">
        <v>11630</v>
      </c>
      <c r="D15" s="4">
        <v>17342640</v>
      </c>
    </row>
    <row r="16" spans="2:13" ht="12.95" customHeight="1" x14ac:dyDescent="0.2">
      <c r="B16" s="18" t="s">
        <v>97</v>
      </c>
      <c r="C16" s="4">
        <v>11805</v>
      </c>
      <c r="D16" s="4">
        <v>17255917</v>
      </c>
    </row>
    <row r="17" spans="2:6" ht="12.95" customHeight="1" x14ac:dyDescent="0.2">
      <c r="B17" s="18" t="s">
        <v>98</v>
      </c>
      <c r="C17" s="4">
        <v>10551</v>
      </c>
      <c r="D17" s="4">
        <v>15887281</v>
      </c>
    </row>
    <row r="18" spans="2:6" ht="12.95" customHeight="1" x14ac:dyDescent="0.2">
      <c r="B18" s="18" t="s">
        <v>99</v>
      </c>
      <c r="C18" s="4">
        <v>10130</v>
      </c>
      <c r="D18" s="4">
        <v>15207464</v>
      </c>
    </row>
    <row r="19" spans="2:6" ht="12.95" customHeight="1" x14ac:dyDescent="0.2">
      <c r="B19" s="9" t="s">
        <v>63</v>
      </c>
      <c r="C19" s="10">
        <f>SUM(C7:C18)</f>
        <v>138691</v>
      </c>
      <c r="D19" s="10">
        <f>SUM(D7:D18)</f>
        <v>205688300</v>
      </c>
      <c r="F19" s="4"/>
    </row>
    <row r="20" spans="2:6" ht="12.95" customHeight="1" x14ac:dyDescent="0.2">
      <c r="B20" s="18" t="s">
        <v>38</v>
      </c>
    </row>
    <row r="21" spans="2:6" ht="12.95" customHeight="1" x14ac:dyDescent="0.2">
      <c r="C21" s="4"/>
      <c r="D21" s="4"/>
    </row>
    <row r="22" spans="2:6" ht="12.95" customHeight="1" x14ac:dyDescent="0.2">
      <c r="B22" s="106" t="s">
        <v>242</v>
      </c>
      <c r="C22" s="4"/>
      <c r="D22" s="46"/>
    </row>
    <row r="24" spans="2:6" ht="12.95" customHeight="1" x14ac:dyDescent="0.2">
      <c r="D24" s="46"/>
    </row>
  </sheetData>
  <mergeCells count="2">
    <mergeCell ref="B5:B6"/>
    <mergeCell ref="C5:D5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showGridLines="0" zoomScale="140" zoomScaleNormal="140" workbookViewId="0">
      <selection activeCell="I17" sqref="I17"/>
    </sheetView>
  </sheetViews>
  <sheetFormatPr defaultColWidth="9.33203125" defaultRowHeight="12.95" customHeight="1" x14ac:dyDescent="0.2"/>
  <cols>
    <col min="1" max="1" width="2.83203125" style="103" customWidth="1"/>
    <col min="2" max="2" width="22.6640625" style="103" customWidth="1"/>
    <col min="3" max="3" width="14.1640625" style="103" customWidth="1"/>
    <col min="4" max="4" width="19.5" style="103" customWidth="1"/>
    <col min="5" max="16384" width="9.33203125" style="103"/>
  </cols>
  <sheetData>
    <row r="2" spans="2:4" ht="15.75" x14ac:dyDescent="0.25">
      <c r="B2" s="65" t="s">
        <v>229</v>
      </c>
    </row>
    <row r="3" spans="2:4" ht="12.95" customHeight="1" x14ac:dyDescent="0.2">
      <c r="B3" s="103" t="s">
        <v>110</v>
      </c>
    </row>
    <row r="6" spans="2:4" ht="12.95" customHeight="1" x14ac:dyDescent="0.2">
      <c r="B6" s="176" t="s">
        <v>21</v>
      </c>
      <c r="C6" s="178" t="s">
        <v>39</v>
      </c>
      <c r="D6" s="178"/>
    </row>
    <row r="7" spans="2:4" ht="23.25" customHeight="1" x14ac:dyDescent="0.2">
      <c r="B7" s="177"/>
      <c r="C7" s="107" t="s">
        <v>106</v>
      </c>
      <c r="D7" s="107" t="s">
        <v>107</v>
      </c>
    </row>
    <row r="8" spans="2:4" ht="12.95" customHeight="1" x14ac:dyDescent="0.2">
      <c r="B8" s="18" t="s">
        <v>88</v>
      </c>
      <c r="C8" s="4">
        <v>894</v>
      </c>
      <c r="D8" s="4">
        <v>1721279</v>
      </c>
    </row>
    <row r="9" spans="2:4" ht="12.95" customHeight="1" x14ac:dyDescent="0.2">
      <c r="B9" s="18" t="s">
        <v>89</v>
      </c>
      <c r="C9" s="4">
        <v>948</v>
      </c>
      <c r="D9" s="4">
        <v>1877892</v>
      </c>
    </row>
    <row r="10" spans="2:4" ht="12.95" customHeight="1" x14ac:dyDescent="0.2">
      <c r="B10" s="18" t="s">
        <v>90</v>
      </c>
      <c r="C10" s="4">
        <v>1108</v>
      </c>
      <c r="D10" s="4">
        <v>2295622</v>
      </c>
    </row>
    <row r="11" spans="2:4" ht="12.95" customHeight="1" x14ac:dyDescent="0.2">
      <c r="B11" s="18" t="s">
        <v>91</v>
      </c>
      <c r="C11" s="4">
        <v>959</v>
      </c>
      <c r="D11" s="4">
        <v>1973504</v>
      </c>
    </row>
    <row r="12" spans="2:4" ht="12.95" customHeight="1" x14ac:dyDescent="0.2">
      <c r="B12" s="18" t="s">
        <v>92</v>
      </c>
      <c r="C12" s="4">
        <v>1124</v>
      </c>
      <c r="D12" s="4">
        <v>2254636</v>
      </c>
    </row>
    <row r="13" spans="2:4" ht="12.95" customHeight="1" x14ac:dyDescent="0.2">
      <c r="B13" s="18" t="s">
        <v>93</v>
      </c>
      <c r="C13" s="66">
        <v>1240</v>
      </c>
      <c r="D13" s="66">
        <v>2511285</v>
      </c>
    </row>
    <row r="14" spans="2:4" ht="12.95" customHeight="1" x14ac:dyDescent="0.2">
      <c r="B14" s="18" t="s">
        <v>94</v>
      </c>
      <c r="C14" s="4">
        <v>1423</v>
      </c>
      <c r="D14" s="4">
        <v>3104505</v>
      </c>
    </row>
    <row r="15" spans="2:4" ht="12.95" customHeight="1" x14ac:dyDescent="0.2">
      <c r="B15" s="18" t="s">
        <v>95</v>
      </c>
      <c r="C15" s="4">
        <v>1423</v>
      </c>
      <c r="D15" s="4">
        <v>3268218</v>
      </c>
    </row>
    <row r="16" spans="2:4" ht="12.95" customHeight="1" x14ac:dyDescent="0.2">
      <c r="B16" s="18" t="s">
        <v>96</v>
      </c>
      <c r="C16" s="4">
        <v>1108</v>
      </c>
      <c r="D16" s="4">
        <v>2297862</v>
      </c>
    </row>
    <row r="17" spans="2:12" ht="12.95" customHeight="1" x14ac:dyDescent="0.2">
      <c r="B17" s="18" t="s">
        <v>97</v>
      </c>
      <c r="C17" s="4">
        <v>1103</v>
      </c>
      <c r="D17" s="4">
        <v>2408787</v>
      </c>
    </row>
    <row r="18" spans="2:12" ht="12.95" customHeight="1" x14ac:dyDescent="0.2">
      <c r="B18" s="18" t="s">
        <v>98</v>
      </c>
      <c r="C18" s="4">
        <v>898</v>
      </c>
      <c r="D18" s="4">
        <v>1802751</v>
      </c>
    </row>
    <row r="19" spans="2:12" ht="12.95" customHeight="1" x14ac:dyDescent="0.2">
      <c r="B19" s="18" t="s">
        <v>99</v>
      </c>
      <c r="C19" s="4">
        <v>826</v>
      </c>
      <c r="D19" s="4">
        <v>1977227</v>
      </c>
    </row>
    <row r="20" spans="2:12" ht="12.95" customHeight="1" x14ac:dyDescent="0.2">
      <c r="B20" s="9" t="s">
        <v>63</v>
      </c>
      <c r="C20" s="10">
        <f>SUM(C8:C19)</f>
        <v>13054</v>
      </c>
      <c r="D20" s="10">
        <f>SUM(D8:D19)</f>
        <v>27493568</v>
      </c>
      <c r="F20" s="4"/>
    </row>
    <row r="21" spans="2:12" ht="12.95" customHeight="1" x14ac:dyDescent="0.2">
      <c r="B21" s="18" t="s">
        <v>38</v>
      </c>
    </row>
    <row r="22" spans="2:12" ht="12.95" customHeight="1" x14ac:dyDescent="0.2">
      <c r="C22" s="4"/>
      <c r="D22" s="46"/>
    </row>
    <row r="23" spans="2:12" ht="12.95" customHeight="1" x14ac:dyDescent="0.2">
      <c r="B23" s="67" t="s">
        <v>230</v>
      </c>
      <c r="C23" s="67"/>
      <c r="D23" s="67"/>
      <c r="E23" s="67"/>
      <c r="F23" s="67"/>
      <c r="G23" s="67"/>
      <c r="H23" s="67"/>
      <c r="I23" s="67"/>
      <c r="J23" s="67"/>
      <c r="K23" s="67"/>
      <c r="L23" s="67"/>
    </row>
    <row r="24" spans="2:12" ht="12.95" customHeight="1" x14ac:dyDescent="0.2">
      <c r="D24" s="46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5"/>
  <sheetViews>
    <sheetView showGridLines="0" zoomScale="140" zoomScaleNormal="140" workbookViewId="0">
      <selection activeCell="H33" sqref="H33"/>
    </sheetView>
  </sheetViews>
  <sheetFormatPr defaultColWidth="9.33203125" defaultRowHeight="12.95" customHeight="1" x14ac:dyDescent="0.2"/>
  <cols>
    <col min="1" max="1" width="2.83203125" style="103" customWidth="1"/>
    <col min="2" max="2" width="21.6640625" style="103" customWidth="1"/>
    <col min="3" max="3" width="15.33203125" style="103" customWidth="1"/>
    <col min="4" max="4" width="21.83203125" style="103" customWidth="1"/>
    <col min="5" max="16384" width="9.33203125" style="103"/>
  </cols>
  <sheetData>
    <row r="2" spans="2:8" ht="15.75" x14ac:dyDescent="0.25">
      <c r="B2" s="104" t="s">
        <v>231</v>
      </c>
    </row>
    <row r="3" spans="2:8" ht="12.95" customHeight="1" x14ac:dyDescent="0.2">
      <c r="B3" s="103" t="s">
        <v>110</v>
      </c>
    </row>
    <row r="4" spans="2:8" ht="12.95" customHeight="1" x14ac:dyDescent="0.2">
      <c r="F4" s="63"/>
      <c r="G4" s="63"/>
      <c r="H4" s="63"/>
    </row>
    <row r="6" spans="2:8" ht="12.95" customHeight="1" x14ac:dyDescent="0.2">
      <c r="B6" s="176" t="s">
        <v>21</v>
      </c>
      <c r="C6" s="178" t="s">
        <v>39</v>
      </c>
      <c r="D6" s="178"/>
    </row>
    <row r="7" spans="2:8" ht="33.75" x14ac:dyDescent="0.2">
      <c r="B7" s="177"/>
      <c r="C7" s="107" t="s">
        <v>111</v>
      </c>
      <c r="D7" s="107" t="s">
        <v>112</v>
      </c>
    </row>
    <row r="8" spans="2:8" ht="12.95" customHeight="1" x14ac:dyDescent="0.2">
      <c r="B8" s="18" t="s">
        <v>88</v>
      </c>
      <c r="C8" s="4">
        <v>572</v>
      </c>
      <c r="D8" s="4">
        <v>1045941</v>
      </c>
    </row>
    <row r="9" spans="2:8" ht="12.95" customHeight="1" x14ac:dyDescent="0.2">
      <c r="B9" s="18" t="s">
        <v>89</v>
      </c>
      <c r="C9" s="4">
        <v>525</v>
      </c>
      <c r="D9" s="4">
        <v>1048301</v>
      </c>
    </row>
    <row r="10" spans="2:8" ht="12.95" customHeight="1" x14ac:dyDescent="0.2">
      <c r="B10" s="18" t="s">
        <v>90</v>
      </c>
      <c r="C10" s="4">
        <v>671</v>
      </c>
      <c r="D10" s="4">
        <v>1389335</v>
      </c>
    </row>
    <row r="11" spans="2:8" ht="12.95" customHeight="1" x14ac:dyDescent="0.2">
      <c r="B11" s="18" t="s">
        <v>91</v>
      </c>
      <c r="C11" s="4">
        <v>575</v>
      </c>
      <c r="D11" s="4">
        <v>1131790</v>
      </c>
    </row>
    <row r="12" spans="2:8" ht="12.95" customHeight="1" x14ac:dyDescent="0.2">
      <c r="B12" s="18" t="s">
        <v>92</v>
      </c>
      <c r="C12" s="4">
        <v>558</v>
      </c>
      <c r="D12" s="4">
        <v>1209200</v>
      </c>
    </row>
    <row r="13" spans="2:8" ht="12.95" customHeight="1" x14ac:dyDescent="0.2">
      <c r="B13" s="18" t="s">
        <v>93</v>
      </c>
      <c r="C13" s="4">
        <v>579</v>
      </c>
      <c r="D13" s="4">
        <v>1182469</v>
      </c>
    </row>
    <row r="14" spans="2:8" ht="12.95" customHeight="1" x14ac:dyDescent="0.2">
      <c r="B14" s="18" t="s">
        <v>94</v>
      </c>
      <c r="C14" s="4">
        <v>551</v>
      </c>
      <c r="D14" s="4">
        <v>1102211</v>
      </c>
    </row>
    <row r="15" spans="2:8" ht="12.95" customHeight="1" x14ac:dyDescent="0.2">
      <c r="B15" s="18" t="s">
        <v>95</v>
      </c>
      <c r="C15" s="4">
        <v>540</v>
      </c>
      <c r="D15" s="4">
        <v>1019647</v>
      </c>
    </row>
    <row r="16" spans="2:8" ht="12.95" customHeight="1" x14ac:dyDescent="0.2">
      <c r="B16" s="18" t="s">
        <v>96</v>
      </c>
      <c r="C16" s="4">
        <v>558</v>
      </c>
      <c r="D16" s="4">
        <v>1215861</v>
      </c>
    </row>
    <row r="17" spans="2:6" ht="12.95" customHeight="1" x14ac:dyDescent="0.2">
      <c r="B17" s="18" t="s">
        <v>97</v>
      </c>
      <c r="C17" s="4">
        <v>646</v>
      </c>
      <c r="D17" s="4">
        <v>1352985</v>
      </c>
    </row>
    <row r="18" spans="2:6" ht="12.95" customHeight="1" x14ac:dyDescent="0.2">
      <c r="B18" s="18" t="s">
        <v>98</v>
      </c>
      <c r="C18" s="4">
        <v>609</v>
      </c>
      <c r="D18" s="4">
        <v>1277872</v>
      </c>
    </row>
    <row r="19" spans="2:6" ht="12.95" customHeight="1" x14ac:dyDescent="0.2">
      <c r="B19" s="18" t="s">
        <v>99</v>
      </c>
      <c r="C19" s="4">
        <v>741</v>
      </c>
      <c r="D19" s="4">
        <v>1354621</v>
      </c>
    </row>
    <row r="20" spans="2:6" ht="12.95" customHeight="1" x14ac:dyDescent="0.2">
      <c r="B20" s="9" t="s">
        <v>63</v>
      </c>
      <c r="C20" s="10">
        <f>SUM(C8:C19)</f>
        <v>7125</v>
      </c>
      <c r="D20" s="10">
        <f>SUM(D8:D19)</f>
        <v>14330233</v>
      </c>
      <c r="F20" s="4"/>
    </row>
    <row r="21" spans="2:6" ht="12.95" customHeight="1" x14ac:dyDescent="0.2">
      <c r="B21" s="18" t="s">
        <v>38</v>
      </c>
    </row>
    <row r="22" spans="2:6" ht="12.95" customHeight="1" x14ac:dyDescent="0.2">
      <c r="C22" s="4"/>
      <c r="D22" s="4"/>
    </row>
    <row r="23" spans="2:6" ht="12.95" customHeight="1" x14ac:dyDescent="0.2">
      <c r="B23" s="106" t="s">
        <v>243</v>
      </c>
      <c r="C23" s="4"/>
      <c r="D23" s="46"/>
    </row>
    <row r="24" spans="2:6" ht="12.95" customHeight="1" x14ac:dyDescent="0.2">
      <c r="C24" s="4"/>
      <c r="D24" s="46"/>
    </row>
    <row r="25" spans="2:6" ht="12.95" customHeight="1" x14ac:dyDescent="0.2">
      <c r="D25" s="46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showGridLines="0" zoomScale="140" zoomScaleNormal="140" workbookViewId="0">
      <selection activeCell="K22" sqref="K22"/>
    </sheetView>
  </sheetViews>
  <sheetFormatPr defaultColWidth="9.33203125" defaultRowHeight="12.95" customHeight="1" x14ac:dyDescent="0.2"/>
  <cols>
    <col min="1" max="1" width="2.83203125" style="103" customWidth="1"/>
    <col min="2" max="2" width="21.6640625" style="103" customWidth="1"/>
    <col min="3" max="3" width="16.33203125" style="103" customWidth="1"/>
    <col min="4" max="4" width="20.33203125" style="103" customWidth="1"/>
    <col min="5" max="16384" width="9.33203125" style="103"/>
  </cols>
  <sheetData>
    <row r="2" spans="2:6" ht="15.75" x14ac:dyDescent="0.25">
      <c r="B2" s="104" t="s">
        <v>232</v>
      </c>
    </row>
    <row r="3" spans="2:6" ht="12.95" customHeight="1" x14ac:dyDescent="0.2">
      <c r="B3" s="103" t="s">
        <v>110</v>
      </c>
    </row>
    <row r="6" spans="2:6" ht="12.95" customHeight="1" x14ac:dyDescent="0.2">
      <c r="B6" s="176" t="s">
        <v>21</v>
      </c>
      <c r="C6" s="178" t="s">
        <v>39</v>
      </c>
      <c r="D6" s="178"/>
    </row>
    <row r="7" spans="2:6" ht="24" customHeight="1" x14ac:dyDescent="0.2">
      <c r="B7" s="177"/>
      <c r="C7" s="107" t="s">
        <v>106</v>
      </c>
      <c r="D7" s="107" t="s">
        <v>107</v>
      </c>
    </row>
    <row r="8" spans="2:6" ht="12.95" customHeight="1" x14ac:dyDescent="0.2">
      <c r="B8" s="18" t="s">
        <v>88</v>
      </c>
      <c r="C8" s="4">
        <v>16695</v>
      </c>
      <c r="D8" s="4">
        <v>36874035</v>
      </c>
    </row>
    <row r="9" spans="2:6" ht="12.95" customHeight="1" x14ac:dyDescent="0.2">
      <c r="B9" s="18" t="s">
        <v>89</v>
      </c>
      <c r="C9" s="4">
        <v>17349</v>
      </c>
      <c r="D9" s="4">
        <v>32652372</v>
      </c>
      <c r="F9" s="63"/>
    </row>
    <row r="10" spans="2:6" ht="12.95" customHeight="1" x14ac:dyDescent="0.2">
      <c r="B10" s="18" t="s">
        <v>90</v>
      </c>
      <c r="C10" s="4">
        <v>20896</v>
      </c>
      <c r="D10" s="4">
        <v>40065452</v>
      </c>
    </row>
    <row r="11" spans="2:6" ht="12.95" customHeight="1" x14ac:dyDescent="0.2">
      <c r="B11" s="18" t="s">
        <v>91</v>
      </c>
      <c r="C11" s="4">
        <v>18004</v>
      </c>
      <c r="D11" s="4">
        <v>35475518</v>
      </c>
    </row>
    <row r="12" spans="2:6" ht="12.95" customHeight="1" x14ac:dyDescent="0.2">
      <c r="B12" s="18" t="s">
        <v>92</v>
      </c>
      <c r="C12" s="4">
        <v>18781</v>
      </c>
      <c r="D12" s="4">
        <v>36100829</v>
      </c>
    </row>
    <row r="13" spans="2:6" ht="12.95" customHeight="1" x14ac:dyDescent="0.2">
      <c r="B13" s="18" t="s">
        <v>93</v>
      </c>
      <c r="C13" s="4">
        <v>18819</v>
      </c>
      <c r="D13" s="4">
        <v>36007000</v>
      </c>
    </row>
    <row r="14" spans="2:6" ht="12.95" customHeight="1" x14ac:dyDescent="0.2">
      <c r="B14" s="18" t="s">
        <v>94</v>
      </c>
      <c r="C14" s="4">
        <v>17591</v>
      </c>
      <c r="D14" s="4">
        <v>35854379</v>
      </c>
    </row>
    <row r="15" spans="2:6" ht="12.95" customHeight="1" x14ac:dyDescent="0.2">
      <c r="B15" s="18" t="s">
        <v>95</v>
      </c>
      <c r="C15" s="4">
        <v>17392</v>
      </c>
      <c r="D15" s="4">
        <v>36450712</v>
      </c>
    </row>
    <row r="16" spans="2:6" ht="12.95" customHeight="1" x14ac:dyDescent="0.2">
      <c r="B16" s="18" t="s">
        <v>96</v>
      </c>
      <c r="C16" s="4">
        <v>16247</v>
      </c>
      <c r="D16" s="4">
        <v>34200884</v>
      </c>
    </row>
    <row r="17" spans="2:6" ht="12.95" customHeight="1" x14ac:dyDescent="0.2">
      <c r="B17" s="18" t="s">
        <v>97</v>
      </c>
      <c r="C17" s="4">
        <v>18838</v>
      </c>
      <c r="D17" s="4">
        <v>37711746</v>
      </c>
    </row>
    <row r="18" spans="2:6" ht="12.95" customHeight="1" x14ac:dyDescent="0.2">
      <c r="B18" s="18" t="s">
        <v>98</v>
      </c>
      <c r="C18" s="4">
        <v>17677</v>
      </c>
      <c r="D18" s="4">
        <v>35917036</v>
      </c>
    </row>
    <row r="19" spans="2:6" ht="12.95" customHeight="1" x14ac:dyDescent="0.2">
      <c r="B19" s="18" t="s">
        <v>99</v>
      </c>
      <c r="C19" s="4">
        <v>20340</v>
      </c>
      <c r="D19" s="4">
        <v>38219762</v>
      </c>
    </row>
    <row r="20" spans="2:6" ht="12.95" customHeight="1" x14ac:dyDescent="0.2">
      <c r="B20" s="9" t="s">
        <v>63</v>
      </c>
      <c r="C20" s="10">
        <f>SUM(C8:C19)</f>
        <v>218629</v>
      </c>
      <c r="D20" s="10">
        <f>SUM(D8:D19)</f>
        <v>435529725</v>
      </c>
      <c r="F20" s="4"/>
    </row>
    <row r="21" spans="2:6" ht="12.95" customHeight="1" x14ac:dyDescent="0.2">
      <c r="B21" s="18" t="s">
        <v>38</v>
      </c>
    </row>
    <row r="22" spans="2:6" ht="12.95" customHeight="1" x14ac:dyDescent="0.2">
      <c r="C22" s="4"/>
      <c r="D22" s="4"/>
    </row>
    <row r="23" spans="2:6" ht="12.95" customHeight="1" x14ac:dyDescent="0.2">
      <c r="B23" s="106" t="s">
        <v>244</v>
      </c>
      <c r="C23" s="4"/>
      <c r="D23" s="46"/>
    </row>
    <row r="24" spans="2:6" ht="12.95" customHeight="1" x14ac:dyDescent="0.2">
      <c r="C24" s="4"/>
      <c r="D24" s="46"/>
    </row>
    <row r="25" spans="2:6" ht="12.95" customHeight="1" x14ac:dyDescent="0.2">
      <c r="D25" s="46"/>
    </row>
  </sheetData>
  <mergeCells count="2"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37"/>
  <sheetViews>
    <sheetView showGridLines="0" zoomScale="120" zoomScaleNormal="120" workbookViewId="0">
      <selection activeCell="K10" sqref="K10"/>
    </sheetView>
  </sheetViews>
  <sheetFormatPr defaultColWidth="9.33203125" defaultRowHeight="12.95" customHeight="1" x14ac:dyDescent="0.2"/>
  <cols>
    <col min="1" max="1" width="2.83203125" style="103" customWidth="1"/>
    <col min="2" max="2" width="23.1640625" style="103" customWidth="1"/>
    <col min="3" max="4" width="14.1640625" style="103" customWidth="1"/>
    <col min="5" max="5" width="20.1640625" style="103" customWidth="1"/>
    <col min="6" max="6" width="16" style="103" customWidth="1"/>
    <col min="7" max="7" width="9.33203125" style="103"/>
    <col min="8" max="8" width="13.1640625" style="103" customWidth="1"/>
    <col min="9" max="16384" width="9.33203125" style="103"/>
  </cols>
  <sheetData>
    <row r="2" spans="2:15" ht="12.95" customHeight="1" x14ac:dyDescent="0.25">
      <c r="B2" s="104" t="s">
        <v>233</v>
      </c>
    </row>
    <row r="3" spans="2:15" ht="12.95" customHeight="1" x14ac:dyDescent="0.2">
      <c r="B3" s="103" t="s">
        <v>110</v>
      </c>
    </row>
    <row r="6" spans="2:15" ht="42.75" customHeight="1" x14ac:dyDescent="0.2">
      <c r="B6" s="108" t="s">
        <v>34</v>
      </c>
      <c r="C6" s="68" t="s">
        <v>113</v>
      </c>
      <c r="D6" s="69" t="s">
        <v>114</v>
      </c>
      <c r="E6" s="68" t="s">
        <v>115</v>
      </c>
      <c r="F6" s="69" t="s">
        <v>116</v>
      </c>
      <c r="H6" s="70"/>
      <c r="I6" s="63"/>
      <c r="J6" s="63"/>
      <c r="K6" s="63"/>
      <c r="L6" s="63"/>
      <c r="M6" s="63"/>
      <c r="N6" s="63"/>
      <c r="O6" s="63"/>
    </row>
    <row r="7" spans="2:15" ht="12.95" customHeight="1" x14ac:dyDescent="0.2">
      <c r="B7" s="103" t="s">
        <v>117</v>
      </c>
      <c r="C7" s="4">
        <v>133121</v>
      </c>
      <c r="D7" s="1">
        <f>C7/C13</f>
        <v>0.58967282971730295</v>
      </c>
      <c r="E7" s="4">
        <v>254351777</v>
      </c>
      <c r="F7" s="1">
        <f>E7/E13</f>
        <v>0.56540212676585899</v>
      </c>
    </row>
    <row r="8" spans="2:15" ht="12.95" customHeight="1" x14ac:dyDescent="0.2">
      <c r="B8" s="103" t="s">
        <v>118</v>
      </c>
      <c r="C8" s="4">
        <v>21727</v>
      </c>
      <c r="D8" s="1">
        <f>C8/C13</f>
        <v>9.6241927053341253E-2</v>
      </c>
      <c r="E8" s="4">
        <v>56565221</v>
      </c>
      <c r="F8" s="1">
        <f>E8/E13</f>
        <v>0.12573962184027057</v>
      </c>
    </row>
    <row r="9" spans="2:15" ht="12.95" customHeight="1" x14ac:dyDescent="0.2">
      <c r="B9" s="103" t="s">
        <v>119</v>
      </c>
      <c r="C9" s="4">
        <v>15828</v>
      </c>
      <c r="D9" s="1">
        <f>C9/C13</f>
        <v>7.0111714521115906E-2</v>
      </c>
      <c r="E9" s="4">
        <v>30749783</v>
      </c>
      <c r="F9" s="1">
        <f>E9/E13</f>
        <v>6.8354123218052676E-2</v>
      </c>
    </row>
    <row r="10" spans="2:15" ht="12.95" customHeight="1" x14ac:dyDescent="0.2">
      <c r="B10" s="103" t="s">
        <v>120</v>
      </c>
      <c r="C10" s="4">
        <v>9139</v>
      </c>
      <c r="D10" s="1">
        <f>C10/C13</f>
        <v>4.0482117703340807E-2</v>
      </c>
      <c r="E10" s="4">
        <v>20411442</v>
      </c>
      <c r="F10" s="1">
        <f>E10/E13</f>
        <v>4.5372880241988552E-2</v>
      </c>
    </row>
    <row r="11" spans="2:15" ht="12.95" customHeight="1" x14ac:dyDescent="0.2">
      <c r="B11" s="103" t="s">
        <v>121</v>
      </c>
      <c r="C11" s="4">
        <v>6485</v>
      </c>
      <c r="D11" s="1">
        <f>C11/C13</f>
        <v>2.87259583440382E-2</v>
      </c>
      <c r="E11" s="4">
        <v>16812863</v>
      </c>
      <c r="F11" s="1">
        <f>E11/E13</f>
        <v>3.7373548592204334E-2</v>
      </c>
    </row>
    <row r="12" spans="2:15" ht="12.95" customHeight="1" x14ac:dyDescent="0.2">
      <c r="B12" s="113" t="s">
        <v>122</v>
      </c>
      <c r="C12" s="114">
        <v>39454</v>
      </c>
      <c r="D12" s="115">
        <f>C12/C13</f>
        <v>0.17476545266086094</v>
      </c>
      <c r="E12" s="114">
        <v>70968872</v>
      </c>
      <c r="F12" s="13">
        <f>E12/E13</f>
        <v>0.1577576993416249</v>
      </c>
    </row>
    <row r="13" spans="2:15" ht="12.95" customHeight="1" x14ac:dyDescent="0.2">
      <c r="B13" s="9" t="s">
        <v>123</v>
      </c>
      <c r="C13" s="10">
        <v>225754</v>
      </c>
      <c r="D13" s="10"/>
      <c r="E13" s="10">
        <v>449859958</v>
      </c>
      <c r="F13" s="9"/>
    </row>
    <row r="14" spans="2:15" ht="12.95" customHeight="1" x14ac:dyDescent="0.2">
      <c r="B14" s="18" t="s">
        <v>38</v>
      </c>
    </row>
    <row r="16" spans="2:15" ht="12.95" customHeight="1" x14ac:dyDescent="0.2">
      <c r="B16" s="67" t="s">
        <v>124</v>
      </c>
      <c r="C16" s="67"/>
      <c r="D16" s="67"/>
      <c r="E16" s="67"/>
      <c r="F16" s="67"/>
      <c r="G16" s="67"/>
      <c r="H16" s="67"/>
      <c r="I16" s="67"/>
      <c r="J16" s="71"/>
      <c r="K16" s="71"/>
      <c r="L16" s="63"/>
    </row>
    <row r="33" spans="2:8" ht="12.95" customHeight="1" x14ac:dyDescent="0.2">
      <c r="H33" s="103" t="s">
        <v>35</v>
      </c>
    </row>
    <row r="37" spans="2:8" ht="12.95" customHeight="1" x14ac:dyDescent="0.2">
      <c r="B37" s="35"/>
      <c r="E37" s="35"/>
    </row>
  </sheetData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showGridLines="0" zoomScale="140" zoomScaleNormal="140" workbookViewId="0">
      <selection activeCell="F13" sqref="F13"/>
    </sheetView>
  </sheetViews>
  <sheetFormatPr defaultColWidth="9.33203125" defaultRowHeight="12.95" customHeight="1" x14ac:dyDescent="0.2"/>
  <cols>
    <col min="1" max="1" width="2.83203125" style="103" customWidth="1"/>
    <col min="2" max="2" width="21" style="103" customWidth="1"/>
    <col min="3" max="3" width="18.83203125" style="103" customWidth="1"/>
    <col min="4" max="4" width="24.6640625" style="103" customWidth="1"/>
    <col min="5" max="5" width="18.33203125" style="103" customWidth="1"/>
    <col min="6" max="6" width="12.83203125" style="103" customWidth="1"/>
    <col min="7" max="16384" width="9.33203125" style="103"/>
  </cols>
  <sheetData>
    <row r="1" spans="2:14" ht="12.95" customHeight="1" x14ac:dyDescent="0.2">
      <c r="B1" s="173" t="s">
        <v>0</v>
      </c>
      <c r="C1" s="173"/>
      <c r="D1" s="173"/>
      <c r="E1" s="173"/>
    </row>
    <row r="2" spans="2:14" ht="15.75" x14ac:dyDescent="0.25">
      <c r="B2" s="72" t="s">
        <v>125</v>
      </c>
      <c r="C2" s="64"/>
      <c r="D2" s="64"/>
    </row>
    <row r="3" spans="2:14" ht="12.95" customHeight="1" x14ac:dyDescent="0.2">
      <c r="B3" s="64"/>
      <c r="C3" s="64"/>
      <c r="D3" s="64"/>
      <c r="F3" s="64"/>
    </row>
    <row r="5" spans="2:14" ht="12.95" customHeight="1" x14ac:dyDescent="0.2">
      <c r="B5" s="184" t="s">
        <v>21</v>
      </c>
      <c r="C5" s="188" t="s">
        <v>126</v>
      </c>
      <c r="D5" s="188" t="s">
        <v>175</v>
      </c>
      <c r="E5" s="107" t="s">
        <v>127</v>
      </c>
    </row>
    <row r="6" spans="2:14" ht="12.95" customHeight="1" x14ac:dyDescent="0.2">
      <c r="B6" s="185"/>
      <c r="C6" s="188"/>
      <c r="D6" s="188"/>
      <c r="E6" s="107" t="s">
        <v>128</v>
      </c>
      <c r="G6" s="63"/>
      <c r="H6" s="63"/>
      <c r="I6" s="63"/>
      <c r="J6" s="63"/>
      <c r="K6" s="63"/>
      <c r="L6" s="63"/>
      <c r="M6" s="63"/>
      <c r="N6" s="63"/>
    </row>
    <row r="7" spans="2:14" ht="12.95" customHeight="1" x14ac:dyDescent="0.2">
      <c r="B7" s="18" t="s">
        <v>88</v>
      </c>
      <c r="C7" s="4">
        <v>1791574</v>
      </c>
      <c r="D7" s="4">
        <v>18456</v>
      </c>
      <c r="E7" s="4">
        <f>C7+D7</f>
        <v>1810030</v>
      </c>
      <c r="I7" s="4"/>
      <c r="K7" s="4"/>
    </row>
    <row r="8" spans="2:14" ht="12.95" customHeight="1" x14ac:dyDescent="0.2">
      <c r="B8" s="18" t="s">
        <v>89</v>
      </c>
      <c r="C8" s="4">
        <v>1778686</v>
      </c>
      <c r="D8" s="4">
        <v>16023</v>
      </c>
      <c r="E8" s="4">
        <f t="shared" ref="E8:E18" si="0">C8+D8</f>
        <v>1794709</v>
      </c>
      <c r="I8" s="4"/>
      <c r="K8" s="4"/>
    </row>
    <row r="9" spans="2:14" ht="12.95" customHeight="1" x14ac:dyDescent="0.2">
      <c r="B9" s="18" t="s">
        <v>90</v>
      </c>
      <c r="C9" s="4">
        <v>1848831</v>
      </c>
      <c r="D9" s="4">
        <v>16846</v>
      </c>
      <c r="E9" s="4">
        <f t="shared" si="0"/>
        <v>1865677</v>
      </c>
      <c r="I9" s="4"/>
      <c r="K9" s="4"/>
    </row>
    <row r="10" spans="2:14" ht="12.95" customHeight="1" x14ac:dyDescent="0.2">
      <c r="B10" s="18" t="s">
        <v>91</v>
      </c>
      <c r="C10" s="4">
        <v>1751360</v>
      </c>
      <c r="D10" s="4">
        <v>18752</v>
      </c>
      <c r="E10" s="4">
        <f t="shared" si="0"/>
        <v>1770112</v>
      </c>
      <c r="I10" s="4"/>
      <c r="K10" s="4"/>
    </row>
    <row r="11" spans="2:14" ht="12.95" customHeight="1" x14ac:dyDescent="0.2">
      <c r="B11" s="18" t="s">
        <v>92</v>
      </c>
      <c r="C11" s="4">
        <v>1751207</v>
      </c>
      <c r="D11" s="4">
        <v>16871</v>
      </c>
      <c r="E11" s="4">
        <f t="shared" si="0"/>
        <v>1768078</v>
      </c>
      <c r="I11" s="4"/>
      <c r="K11" s="4"/>
    </row>
    <row r="12" spans="2:14" ht="12.95" customHeight="1" x14ac:dyDescent="0.2">
      <c r="B12" s="18" t="s">
        <v>93</v>
      </c>
      <c r="C12" s="4">
        <v>1773538</v>
      </c>
      <c r="D12" s="4">
        <v>16739</v>
      </c>
      <c r="E12" s="4">
        <f t="shared" si="0"/>
        <v>1790277</v>
      </c>
      <c r="I12" s="4"/>
      <c r="K12" s="4"/>
    </row>
    <row r="13" spans="2:14" ht="12.95" customHeight="1" x14ac:dyDescent="0.2">
      <c r="B13" s="18" t="s">
        <v>94</v>
      </c>
      <c r="C13" s="4">
        <v>1762547</v>
      </c>
      <c r="D13" s="4">
        <v>18661</v>
      </c>
      <c r="E13" s="4">
        <f t="shared" si="0"/>
        <v>1781208</v>
      </c>
      <c r="I13" s="4"/>
      <c r="K13" s="4"/>
    </row>
    <row r="14" spans="2:14" ht="12.95" customHeight="1" x14ac:dyDescent="0.2">
      <c r="B14" s="18" t="s">
        <v>95</v>
      </c>
      <c r="C14" s="4">
        <v>1762051</v>
      </c>
      <c r="D14" s="4">
        <v>16510</v>
      </c>
      <c r="E14" s="4">
        <f t="shared" si="0"/>
        <v>1778561</v>
      </c>
      <c r="I14" s="4"/>
      <c r="K14" s="4"/>
    </row>
    <row r="15" spans="2:14" ht="12.95" customHeight="1" x14ac:dyDescent="0.2">
      <c r="B15" s="18" t="s">
        <v>96</v>
      </c>
      <c r="C15" s="4">
        <v>1770813</v>
      </c>
      <c r="D15" s="4">
        <v>16366</v>
      </c>
      <c r="E15" s="4">
        <f t="shared" si="0"/>
        <v>1787179</v>
      </c>
      <c r="I15" s="4"/>
      <c r="K15" s="4"/>
    </row>
    <row r="16" spans="2:14" ht="12.95" customHeight="1" x14ac:dyDescent="0.2">
      <c r="B16" s="18" t="s">
        <v>97</v>
      </c>
      <c r="C16" s="4">
        <v>1771508</v>
      </c>
      <c r="D16" s="4">
        <v>19247</v>
      </c>
      <c r="E16" s="4">
        <f t="shared" si="0"/>
        <v>1790755</v>
      </c>
      <c r="I16" s="4"/>
      <c r="K16" s="4"/>
    </row>
    <row r="17" spans="2:11" ht="12.95" customHeight="1" x14ac:dyDescent="0.2">
      <c r="B17" s="18" t="s">
        <v>98</v>
      </c>
      <c r="C17" s="4">
        <v>1768756</v>
      </c>
      <c r="D17" s="4">
        <v>17220</v>
      </c>
      <c r="E17" s="4">
        <f t="shared" si="0"/>
        <v>1785976</v>
      </c>
      <c r="I17" s="4"/>
      <c r="K17" s="4"/>
    </row>
    <row r="18" spans="2:11" ht="12.95" customHeight="1" x14ac:dyDescent="0.2">
      <c r="B18" s="21" t="s">
        <v>99</v>
      </c>
      <c r="C18" s="21">
        <v>1773601</v>
      </c>
      <c r="D18" s="21">
        <v>11758</v>
      </c>
      <c r="E18" s="21">
        <f t="shared" si="0"/>
        <v>1785359</v>
      </c>
      <c r="I18" s="82"/>
      <c r="K18" s="82"/>
    </row>
    <row r="19" spans="2:11" ht="12.95" customHeight="1" x14ac:dyDescent="0.2">
      <c r="B19" s="18" t="s">
        <v>38</v>
      </c>
      <c r="C19" s="4"/>
      <c r="D19" s="4"/>
      <c r="E19" s="4"/>
      <c r="I19" s="4"/>
      <c r="K19" s="4"/>
    </row>
    <row r="20" spans="2:11" ht="12.95" customHeight="1" x14ac:dyDescent="0.2">
      <c r="C20" s="4"/>
      <c r="D20" s="4"/>
      <c r="E20" s="4"/>
    </row>
    <row r="21" spans="2:11" ht="12.95" customHeight="1" x14ac:dyDescent="0.2">
      <c r="B21" s="106" t="s">
        <v>129</v>
      </c>
      <c r="D21" s="4"/>
      <c r="E21" s="4"/>
      <c r="I21" s="4"/>
      <c r="J21" s="4"/>
      <c r="K21" s="4"/>
    </row>
    <row r="23" spans="2:11" ht="12.95" customHeight="1" x14ac:dyDescent="0.2">
      <c r="I23" s="63"/>
      <c r="J23" s="63"/>
    </row>
    <row r="24" spans="2:11" ht="12.95" customHeight="1" x14ac:dyDescent="0.2">
      <c r="I24" s="63"/>
      <c r="J24" s="63"/>
    </row>
  </sheetData>
  <mergeCells count="4">
    <mergeCell ref="B1:E1"/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5"/>
  <sheetViews>
    <sheetView showGridLines="0" zoomScale="130" zoomScaleNormal="130" workbookViewId="0">
      <selection activeCell="G30" sqref="G30"/>
    </sheetView>
  </sheetViews>
  <sheetFormatPr defaultColWidth="9.33203125" defaultRowHeight="12.95" customHeight="1" x14ac:dyDescent="0.2"/>
  <cols>
    <col min="1" max="1" width="2.83203125" style="103" customWidth="1"/>
    <col min="2" max="2" width="21.33203125" style="103" customWidth="1"/>
    <col min="3" max="3" width="19.5" style="103" customWidth="1"/>
    <col min="4" max="4" width="22.1640625" style="103" customWidth="1"/>
    <col min="5" max="5" width="21.33203125" style="103" customWidth="1"/>
    <col min="6" max="6" width="17.5" style="103" customWidth="1"/>
    <col min="7" max="8" width="13.6640625" style="103" customWidth="1"/>
    <col min="9" max="9" width="17.6640625" style="103" customWidth="1"/>
    <col min="10" max="10" width="17.1640625" style="103" customWidth="1"/>
    <col min="11" max="11" width="16.6640625" style="103" customWidth="1"/>
    <col min="12" max="12" width="19.5" style="103" customWidth="1"/>
    <col min="13" max="13" width="13.83203125" style="103" customWidth="1"/>
    <col min="14" max="14" width="16.5" style="103" customWidth="1"/>
    <col min="15" max="15" width="12.6640625" style="103" customWidth="1"/>
    <col min="16" max="16" width="17.33203125" style="103" customWidth="1"/>
    <col min="17" max="16384" width="9.33203125" style="103"/>
  </cols>
  <sheetData>
    <row r="2" spans="2:12" ht="15.75" x14ac:dyDescent="0.25">
      <c r="B2" s="104" t="s">
        <v>179</v>
      </c>
    </row>
    <row r="3" spans="2:12" ht="12.95" customHeight="1" x14ac:dyDescent="0.25">
      <c r="B3" s="158" t="s">
        <v>180</v>
      </c>
    </row>
    <row r="5" spans="2:12" ht="12.95" customHeight="1" x14ac:dyDescent="0.2">
      <c r="B5" s="184" t="s">
        <v>21</v>
      </c>
      <c r="C5" s="188" t="s">
        <v>130</v>
      </c>
      <c r="D5" s="188" t="s">
        <v>131</v>
      </c>
    </row>
    <row r="6" spans="2:12" ht="12.95" customHeight="1" x14ac:dyDescent="0.2">
      <c r="B6" s="185"/>
      <c r="C6" s="188"/>
      <c r="D6" s="188"/>
    </row>
    <row r="7" spans="2:12" ht="12.95" customHeight="1" x14ac:dyDescent="0.2">
      <c r="B7" s="18" t="s">
        <v>88</v>
      </c>
      <c r="C7" s="66">
        <v>2376096</v>
      </c>
      <c r="D7" s="66">
        <v>1615437970</v>
      </c>
      <c r="F7" s="63"/>
    </row>
    <row r="8" spans="2:12" ht="12.95" customHeight="1" x14ac:dyDescent="0.2">
      <c r="B8" s="18" t="s">
        <v>89</v>
      </c>
      <c r="C8" s="66">
        <v>2296641</v>
      </c>
      <c r="D8" s="66">
        <v>1539281338</v>
      </c>
      <c r="E8" s="159"/>
      <c r="F8" s="63"/>
      <c r="G8" s="63"/>
      <c r="H8" s="63"/>
      <c r="I8" s="63"/>
      <c r="J8" s="63"/>
      <c r="K8" s="63"/>
      <c r="L8" s="63"/>
    </row>
    <row r="9" spans="2:12" ht="12.95" customHeight="1" x14ac:dyDescent="0.2">
      <c r="B9" s="18" t="s">
        <v>90</v>
      </c>
      <c r="C9" s="4">
        <v>2317956</v>
      </c>
      <c r="D9" s="4">
        <v>1476895402</v>
      </c>
    </row>
    <row r="10" spans="2:12" ht="12.95" customHeight="1" x14ac:dyDescent="0.2">
      <c r="B10" s="18" t="s">
        <v>91</v>
      </c>
      <c r="C10" s="4">
        <v>2307866</v>
      </c>
      <c r="D10" s="4">
        <v>1554494098</v>
      </c>
    </row>
    <row r="11" spans="2:12" ht="12.95" customHeight="1" x14ac:dyDescent="0.2">
      <c r="B11" s="18" t="s">
        <v>92</v>
      </c>
      <c r="C11" s="4">
        <v>2312374</v>
      </c>
      <c r="D11" s="4">
        <v>1504639264</v>
      </c>
    </row>
    <row r="12" spans="2:12" ht="12.95" customHeight="1" x14ac:dyDescent="0.2">
      <c r="B12" s="18" t="s">
        <v>93</v>
      </c>
      <c r="C12" s="4">
        <v>2040415</v>
      </c>
      <c r="D12" s="4">
        <v>1520753114</v>
      </c>
    </row>
    <row r="13" spans="2:12" ht="12.95" customHeight="1" x14ac:dyDescent="0.2">
      <c r="B13" s="18" t="s">
        <v>94</v>
      </c>
      <c r="C13" s="4">
        <v>2337599</v>
      </c>
      <c r="D13" s="4">
        <v>1668736098</v>
      </c>
    </row>
    <row r="14" spans="2:12" ht="12.95" customHeight="1" x14ac:dyDescent="0.2">
      <c r="B14" s="18" t="s">
        <v>95</v>
      </c>
      <c r="C14" s="4">
        <v>2277159</v>
      </c>
      <c r="D14" s="4">
        <v>1819007220</v>
      </c>
    </row>
    <row r="15" spans="2:12" ht="12.95" customHeight="1" x14ac:dyDescent="0.2">
      <c r="B15" s="18" t="s">
        <v>96</v>
      </c>
      <c r="C15" s="4">
        <v>2253664</v>
      </c>
      <c r="D15" s="4">
        <v>1851119537</v>
      </c>
    </row>
    <row r="16" spans="2:12" ht="12.95" customHeight="1" x14ac:dyDescent="0.2">
      <c r="B16" s="18" t="s">
        <v>97</v>
      </c>
      <c r="C16" s="4">
        <v>2338559</v>
      </c>
      <c r="D16" s="4">
        <v>1923831277</v>
      </c>
    </row>
    <row r="17" spans="2:7" ht="12.95" customHeight="1" x14ac:dyDescent="0.2">
      <c r="B17" s="18" t="s">
        <v>98</v>
      </c>
      <c r="C17" s="4">
        <v>2309151</v>
      </c>
      <c r="D17" s="4">
        <v>2007536255</v>
      </c>
    </row>
    <row r="18" spans="2:7" ht="12.95" customHeight="1" x14ac:dyDescent="0.2">
      <c r="B18" s="18" t="s">
        <v>99</v>
      </c>
      <c r="C18" s="4">
        <v>2318853</v>
      </c>
      <c r="D18" s="4">
        <v>1847627385</v>
      </c>
    </row>
    <row r="19" spans="2:7" ht="12.95" customHeight="1" x14ac:dyDescent="0.2">
      <c r="B19" s="9" t="s">
        <v>33</v>
      </c>
      <c r="C19" s="10">
        <f>SUM(C7:C18)</f>
        <v>27486333</v>
      </c>
      <c r="D19" s="10">
        <f>SUM(D7:D18)</f>
        <v>20329358958</v>
      </c>
    </row>
    <row r="20" spans="2:7" ht="12.95" customHeight="1" x14ac:dyDescent="0.2">
      <c r="B20" s="18" t="s">
        <v>38</v>
      </c>
      <c r="C20" s="4"/>
      <c r="D20" s="4"/>
    </row>
    <row r="21" spans="2:7" ht="12.95" customHeight="1" x14ac:dyDescent="0.2">
      <c r="C21" s="4"/>
      <c r="D21" s="4"/>
    </row>
    <row r="22" spans="2:7" s="153" customFormat="1" ht="12.95" customHeight="1" x14ac:dyDescent="0.2">
      <c r="C22" s="4"/>
      <c r="D22" s="4"/>
    </row>
    <row r="23" spans="2:7" ht="12.95" customHeight="1" x14ac:dyDescent="0.2">
      <c r="B23" s="67" t="s">
        <v>132</v>
      </c>
      <c r="C23" s="67"/>
      <c r="D23" s="67"/>
      <c r="E23" s="67"/>
      <c r="F23" s="67"/>
      <c r="G23" s="67"/>
    </row>
    <row r="25" spans="2:7" ht="12.95" customHeight="1" x14ac:dyDescent="0.2">
      <c r="F25" s="35"/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workbookViewId="0">
      <selection activeCell="B2" sqref="B2"/>
    </sheetView>
  </sheetViews>
  <sheetFormatPr defaultRowHeight="12.95" customHeight="1" x14ac:dyDescent="0.2"/>
  <cols>
    <col min="1" max="1" width="2.83203125" style="5" customWidth="1"/>
    <col min="2" max="2" width="51.33203125" customWidth="1"/>
    <col min="3" max="3" width="20.6640625" customWidth="1"/>
    <col min="4" max="4" width="32" customWidth="1"/>
    <col min="5" max="5" width="33.83203125" customWidth="1"/>
    <col min="6" max="6" width="38.33203125" customWidth="1"/>
  </cols>
  <sheetData>
    <row r="1" spans="1:2" s="3" customFormat="1" ht="12.95" customHeight="1" x14ac:dyDescent="0.2">
      <c r="A1" s="5"/>
    </row>
    <row r="2" spans="1:2" s="3" customFormat="1" ht="12.95" customHeight="1" x14ac:dyDescent="0.25">
      <c r="A2" s="5"/>
      <c r="B2" s="171" t="s">
        <v>20</v>
      </c>
    </row>
    <row r="30" spans="1:1" s="2" customFormat="1" ht="12.95" customHeight="1" x14ac:dyDescent="0.2">
      <c r="A30" s="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showGridLines="0" zoomScale="160" zoomScaleNormal="160" workbookViewId="0">
      <selection activeCell="G60" sqref="G60"/>
    </sheetView>
  </sheetViews>
  <sheetFormatPr defaultColWidth="9.33203125" defaultRowHeight="12.95" customHeight="1" x14ac:dyDescent="0.2"/>
  <cols>
    <col min="1" max="1" width="2.83203125" style="103" customWidth="1"/>
    <col min="2" max="2" width="21.33203125" style="103" customWidth="1"/>
    <col min="3" max="3" width="15.6640625" style="103" customWidth="1"/>
    <col min="4" max="4" width="22.33203125" style="103" customWidth="1"/>
    <col min="5" max="7" width="9.33203125" style="103"/>
    <col min="8" max="9" width="11.1640625" style="103" bestFit="1" customWidth="1"/>
    <col min="10" max="10" width="9.33203125" style="103"/>
    <col min="11" max="11" width="11.1640625" style="103" bestFit="1" customWidth="1"/>
    <col min="12" max="16384" width="9.33203125" style="103"/>
  </cols>
  <sheetData>
    <row r="2" spans="2:15" ht="15.75" x14ac:dyDescent="0.25">
      <c r="B2" s="104" t="s">
        <v>181</v>
      </c>
      <c r="E2" s="63"/>
    </row>
    <row r="3" spans="2:15" ht="12.95" customHeight="1" x14ac:dyDescent="0.25">
      <c r="B3" s="104"/>
    </row>
    <row r="5" spans="2:15" ht="12.95" customHeight="1" x14ac:dyDescent="0.2">
      <c r="B5" s="106" t="s">
        <v>133</v>
      </c>
    </row>
    <row r="6" spans="2:15" ht="12.95" customHeight="1" x14ac:dyDescent="0.2">
      <c r="F6" s="63"/>
    </row>
    <row r="7" spans="2:15" ht="12.95" customHeight="1" x14ac:dyDescent="0.2">
      <c r="B7" s="189" t="s">
        <v>21</v>
      </c>
      <c r="C7" s="188" t="s">
        <v>134</v>
      </c>
      <c r="D7" s="188" t="s">
        <v>107</v>
      </c>
    </row>
    <row r="8" spans="2:15" ht="12.95" customHeight="1" x14ac:dyDescent="0.2">
      <c r="B8" s="189"/>
      <c r="C8" s="188"/>
      <c r="D8" s="188"/>
      <c r="G8" s="63"/>
      <c r="H8" s="63"/>
      <c r="I8" s="63"/>
      <c r="J8" s="63"/>
      <c r="K8" s="63"/>
      <c r="L8" s="63"/>
      <c r="M8" s="63"/>
      <c r="N8" s="63"/>
      <c r="O8" s="63"/>
    </row>
    <row r="9" spans="2:15" ht="12.95" customHeight="1" x14ac:dyDescent="0.2">
      <c r="B9" s="18" t="s">
        <v>88</v>
      </c>
      <c r="C9" s="4">
        <v>2361403</v>
      </c>
      <c r="D9" s="4">
        <v>1549593429</v>
      </c>
    </row>
    <row r="10" spans="2:15" ht="12.95" customHeight="1" x14ac:dyDescent="0.2">
      <c r="B10" s="18" t="s">
        <v>89</v>
      </c>
      <c r="C10" s="4">
        <v>2284485</v>
      </c>
      <c r="D10" s="4">
        <v>1478055100</v>
      </c>
    </row>
    <row r="11" spans="2:15" ht="12.95" customHeight="1" x14ac:dyDescent="0.2">
      <c r="B11" s="18" t="s">
        <v>90</v>
      </c>
      <c r="C11" s="4">
        <v>2304934</v>
      </c>
      <c r="D11" s="4">
        <v>1416750281</v>
      </c>
    </row>
    <row r="12" spans="2:15" ht="12.95" customHeight="1" x14ac:dyDescent="0.2">
      <c r="B12" s="18" t="s">
        <v>91</v>
      </c>
      <c r="C12" s="4">
        <v>2292862</v>
      </c>
      <c r="D12" s="4">
        <v>1486805551</v>
      </c>
    </row>
    <row r="13" spans="2:15" ht="12.95" customHeight="1" x14ac:dyDescent="0.2">
      <c r="B13" s="18" t="s">
        <v>92</v>
      </c>
      <c r="C13" s="4">
        <v>2299091</v>
      </c>
      <c r="D13" s="4">
        <v>1433804084</v>
      </c>
    </row>
    <row r="14" spans="2:15" ht="12.95" customHeight="1" x14ac:dyDescent="0.2">
      <c r="B14" s="18" t="s">
        <v>93</v>
      </c>
      <c r="C14" s="4">
        <v>2026407</v>
      </c>
      <c r="D14" s="4">
        <v>1443157497</v>
      </c>
    </row>
    <row r="15" spans="2:15" ht="12.95" customHeight="1" x14ac:dyDescent="0.2">
      <c r="B15" s="18" t="s">
        <v>94</v>
      </c>
      <c r="C15" s="4">
        <v>2322391</v>
      </c>
      <c r="D15" s="4">
        <v>1596340951</v>
      </c>
    </row>
    <row r="16" spans="2:15" ht="12.95" customHeight="1" x14ac:dyDescent="0.2">
      <c r="B16" s="18" t="s">
        <v>95</v>
      </c>
      <c r="C16" s="4">
        <v>2264302</v>
      </c>
      <c r="D16" s="4">
        <v>1746746105</v>
      </c>
    </row>
    <row r="17" spans="2:4" ht="12.95" customHeight="1" x14ac:dyDescent="0.2">
      <c r="B17" s="18" t="s">
        <v>96</v>
      </c>
      <c r="C17" s="4">
        <v>2241238</v>
      </c>
      <c r="D17" s="4">
        <v>1784999492</v>
      </c>
    </row>
    <row r="18" spans="2:4" ht="12.95" customHeight="1" x14ac:dyDescent="0.2">
      <c r="B18" s="18" t="s">
        <v>97</v>
      </c>
      <c r="C18" s="4">
        <v>2322966</v>
      </c>
      <c r="D18" s="4">
        <v>1849884168</v>
      </c>
    </row>
    <row r="19" spans="2:4" ht="12.95" customHeight="1" x14ac:dyDescent="0.2">
      <c r="B19" s="18" t="s">
        <v>98</v>
      </c>
      <c r="C19" s="4">
        <v>2295862</v>
      </c>
      <c r="D19" s="4">
        <v>1931393003</v>
      </c>
    </row>
    <row r="20" spans="2:4" ht="12.95" customHeight="1" x14ac:dyDescent="0.2">
      <c r="B20" s="18" t="s">
        <v>99</v>
      </c>
      <c r="C20" s="4">
        <v>2308157</v>
      </c>
      <c r="D20" s="4">
        <v>1787149140</v>
      </c>
    </row>
    <row r="21" spans="2:4" ht="12.95" customHeight="1" x14ac:dyDescent="0.2">
      <c r="B21" s="9" t="s">
        <v>33</v>
      </c>
      <c r="C21" s="10">
        <f>SUM(C9:C20)</f>
        <v>27324098</v>
      </c>
      <c r="D21" s="10">
        <f>SUM(D9:D20)</f>
        <v>19504678801</v>
      </c>
    </row>
    <row r="22" spans="2:4" ht="12.95" customHeight="1" x14ac:dyDescent="0.2">
      <c r="B22" s="18" t="s">
        <v>38</v>
      </c>
      <c r="C22" s="4"/>
      <c r="D22" s="4"/>
    </row>
    <row r="23" spans="2:4" ht="12.95" customHeight="1" x14ac:dyDescent="0.2">
      <c r="C23" s="4"/>
      <c r="D23" s="4"/>
    </row>
    <row r="24" spans="2:4" ht="12.95" customHeight="1" x14ac:dyDescent="0.2">
      <c r="B24" s="106" t="s">
        <v>135</v>
      </c>
    </row>
    <row r="46" spans="2:4" ht="12.95" customHeight="1" x14ac:dyDescent="0.2">
      <c r="B46" s="67" t="s">
        <v>136</v>
      </c>
    </row>
    <row r="47" spans="2:4" ht="12.95" customHeight="1" x14ac:dyDescent="0.2">
      <c r="C47" s="64"/>
      <c r="D47" s="64"/>
    </row>
    <row r="48" spans="2:4" ht="12.95" customHeight="1" x14ac:dyDescent="0.2">
      <c r="B48" s="189" t="s">
        <v>21</v>
      </c>
      <c r="C48" s="188" t="s">
        <v>134</v>
      </c>
      <c r="D48" s="188" t="s">
        <v>107</v>
      </c>
    </row>
    <row r="49" spans="2:7" ht="12.95" customHeight="1" x14ac:dyDescent="0.2">
      <c r="B49" s="189"/>
      <c r="C49" s="188"/>
      <c r="D49" s="188"/>
    </row>
    <row r="50" spans="2:7" ht="12.95" customHeight="1" x14ac:dyDescent="0.2">
      <c r="B50" s="18" t="s">
        <v>88</v>
      </c>
      <c r="C50" s="4">
        <v>14693</v>
      </c>
      <c r="D50" s="4">
        <v>65844541</v>
      </c>
      <c r="G50" s="63"/>
    </row>
    <row r="51" spans="2:7" ht="12.95" customHeight="1" x14ac:dyDescent="0.2">
      <c r="B51" s="18" t="s">
        <v>89</v>
      </c>
      <c r="C51" s="4">
        <v>12156</v>
      </c>
      <c r="D51" s="4">
        <v>61226152</v>
      </c>
    </row>
    <row r="52" spans="2:7" ht="12.95" customHeight="1" x14ac:dyDescent="0.2">
      <c r="B52" s="18" t="s">
        <v>90</v>
      </c>
      <c r="C52" s="4">
        <v>13022</v>
      </c>
      <c r="D52" s="4">
        <v>60145121</v>
      </c>
    </row>
    <row r="53" spans="2:7" ht="12.95" customHeight="1" x14ac:dyDescent="0.2">
      <c r="B53" s="18" t="s">
        <v>91</v>
      </c>
      <c r="C53" s="4">
        <v>15004</v>
      </c>
      <c r="D53" s="4">
        <v>67688547</v>
      </c>
    </row>
    <row r="54" spans="2:7" ht="12.95" customHeight="1" x14ac:dyDescent="0.2">
      <c r="B54" s="18" t="s">
        <v>92</v>
      </c>
      <c r="C54" s="4">
        <v>13283</v>
      </c>
      <c r="D54" s="4">
        <v>70835180</v>
      </c>
    </row>
    <row r="55" spans="2:7" ht="12.95" customHeight="1" x14ac:dyDescent="0.2">
      <c r="B55" s="18" t="s">
        <v>93</v>
      </c>
      <c r="C55" s="4">
        <v>14008</v>
      </c>
      <c r="D55" s="4">
        <v>77595617</v>
      </c>
    </row>
    <row r="56" spans="2:7" ht="12.95" customHeight="1" x14ac:dyDescent="0.2">
      <c r="B56" s="18" t="s">
        <v>94</v>
      </c>
      <c r="C56" s="4">
        <v>15208</v>
      </c>
      <c r="D56" s="4">
        <v>72395147</v>
      </c>
    </row>
    <row r="57" spans="2:7" ht="12.95" customHeight="1" x14ac:dyDescent="0.2">
      <c r="B57" s="18" t="s">
        <v>95</v>
      </c>
      <c r="C57" s="4">
        <v>12857</v>
      </c>
      <c r="D57" s="4">
        <v>72261115</v>
      </c>
    </row>
    <row r="58" spans="2:7" ht="12.95" customHeight="1" x14ac:dyDescent="0.2">
      <c r="B58" s="18" t="s">
        <v>96</v>
      </c>
      <c r="C58" s="4">
        <v>12426</v>
      </c>
      <c r="D58" s="4">
        <v>66120045</v>
      </c>
    </row>
    <row r="59" spans="2:7" ht="12.95" customHeight="1" x14ac:dyDescent="0.2">
      <c r="B59" s="18" t="s">
        <v>97</v>
      </c>
      <c r="C59" s="4">
        <v>15593</v>
      </c>
      <c r="D59" s="4">
        <v>73947109</v>
      </c>
    </row>
    <row r="60" spans="2:7" ht="12.95" customHeight="1" x14ac:dyDescent="0.2">
      <c r="B60" s="18" t="s">
        <v>98</v>
      </c>
      <c r="C60" s="4">
        <v>13289</v>
      </c>
      <c r="D60" s="4">
        <v>76143252</v>
      </c>
    </row>
    <row r="61" spans="2:7" ht="12.95" customHeight="1" x14ac:dyDescent="0.2">
      <c r="B61" s="18" t="s">
        <v>99</v>
      </c>
      <c r="C61" s="4">
        <v>10696</v>
      </c>
      <c r="D61" s="4">
        <v>60478245</v>
      </c>
    </row>
    <row r="62" spans="2:7" ht="12.95" customHeight="1" x14ac:dyDescent="0.2">
      <c r="B62" s="9" t="s">
        <v>137</v>
      </c>
      <c r="C62" s="10">
        <f>SUM(C50:C61)</f>
        <v>162235</v>
      </c>
      <c r="D62" s="10">
        <f>SUM(D50:D61)</f>
        <v>824680071</v>
      </c>
    </row>
    <row r="63" spans="2:7" ht="12.95" customHeight="1" x14ac:dyDescent="0.2">
      <c r="B63" s="18" t="s">
        <v>38</v>
      </c>
      <c r="C63" s="4"/>
      <c r="D63" s="4"/>
    </row>
    <row r="64" spans="2:7" ht="12.95" customHeight="1" x14ac:dyDescent="0.2">
      <c r="C64" s="4"/>
      <c r="D64" s="4"/>
    </row>
    <row r="65" spans="2:2" ht="12.95" customHeight="1" x14ac:dyDescent="0.2">
      <c r="B65" s="106" t="s">
        <v>182</v>
      </c>
    </row>
  </sheetData>
  <mergeCells count="6">
    <mergeCell ref="B7:B8"/>
    <mergeCell ref="C7:C8"/>
    <mergeCell ref="D7:D8"/>
    <mergeCell ref="B48:B49"/>
    <mergeCell ref="C48:C49"/>
    <mergeCell ref="D48:D49"/>
  </mergeCell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7"/>
  <sheetViews>
    <sheetView showGridLines="0" zoomScale="130" zoomScaleNormal="130" workbookViewId="0">
      <selection activeCell="D31" sqref="D31"/>
    </sheetView>
  </sheetViews>
  <sheetFormatPr defaultColWidth="9.33203125" defaultRowHeight="12.95" customHeight="1" x14ac:dyDescent="0.2"/>
  <cols>
    <col min="1" max="1" width="2.83203125" style="103" customWidth="1"/>
    <col min="2" max="2" width="31.33203125" style="103" customWidth="1"/>
    <col min="3" max="3" width="15.5" style="103" customWidth="1"/>
    <col min="4" max="4" width="23.6640625" style="103" customWidth="1"/>
    <col min="5" max="16384" width="9.33203125" style="103"/>
  </cols>
  <sheetData>
    <row r="2" spans="2:7" ht="12.95" customHeight="1" x14ac:dyDescent="0.25">
      <c r="B2" s="104" t="s">
        <v>176</v>
      </c>
    </row>
    <row r="3" spans="2:7" ht="12.95" customHeight="1" x14ac:dyDescent="0.2">
      <c r="B3" s="103" t="s">
        <v>166</v>
      </c>
    </row>
    <row r="6" spans="2:7" ht="20.25" customHeight="1" x14ac:dyDescent="0.2">
      <c r="B6" s="108" t="s">
        <v>138</v>
      </c>
      <c r="C6" s="107" t="s">
        <v>39</v>
      </c>
      <c r="D6" s="107" t="s">
        <v>171</v>
      </c>
    </row>
    <row r="7" spans="2:7" ht="12.95" customHeight="1" x14ac:dyDescent="0.2">
      <c r="B7" s="103" t="s">
        <v>139</v>
      </c>
      <c r="C7" s="66">
        <v>7770743</v>
      </c>
      <c r="D7" s="4">
        <v>410472</v>
      </c>
      <c r="E7" s="4"/>
      <c r="F7" s="4"/>
      <c r="G7" s="66"/>
    </row>
    <row r="8" spans="2:7" ht="12.95" customHeight="1" x14ac:dyDescent="0.2">
      <c r="B8" s="103" t="s">
        <v>140</v>
      </c>
      <c r="C8" s="4">
        <v>568552</v>
      </c>
      <c r="D8" s="4">
        <v>1712</v>
      </c>
      <c r="F8" s="4"/>
      <c r="G8" s="4"/>
    </row>
    <row r="9" spans="2:7" ht="12.95" customHeight="1" x14ac:dyDescent="0.2">
      <c r="B9" s="9" t="s">
        <v>63</v>
      </c>
      <c r="C9" s="10">
        <f>SUM(C7:C8)</f>
        <v>8339295</v>
      </c>
      <c r="D9" s="10">
        <f>SUM(D7:D8)</f>
        <v>412184</v>
      </c>
      <c r="E9" s="4"/>
      <c r="F9" s="4"/>
      <c r="G9" s="4"/>
    </row>
    <row r="10" spans="2:7" ht="12.95" customHeight="1" x14ac:dyDescent="0.2">
      <c r="B10" s="103" t="s">
        <v>167</v>
      </c>
    </row>
    <row r="11" spans="2:7" s="153" customFormat="1" ht="12.95" customHeight="1" x14ac:dyDescent="0.2">
      <c r="B11" s="153" t="s">
        <v>245</v>
      </c>
    </row>
    <row r="12" spans="2:7" ht="12.95" customHeight="1" x14ac:dyDescent="0.2">
      <c r="B12" s="18" t="s">
        <v>38</v>
      </c>
    </row>
    <row r="17" spans="2:3" ht="12.95" customHeight="1" x14ac:dyDescent="0.2">
      <c r="B17" s="63"/>
      <c r="C17" s="6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4"/>
  <sheetViews>
    <sheetView showGridLines="0" zoomScale="130" zoomScaleNormal="130" workbookViewId="0">
      <selection activeCell="J27" sqref="J27"/>
    </sheetView>
  </sheetViews>
  <sheetFormatPr defaultColWidth="9.33203125" defaultRowHeight="12.95" customHeight="1" x14ac:dyDescent="0.2"/>
  <cols>
    <col min="1" max="1" width="2.83203125" style="103" customWidth="1"/>
    <col min="2" max="2" width="20.33203125" style="103" customWidth="1"/>
    <col min="3" max="3" width="20.1640625" style="103" customWidth="1"/>
    <col min="4" max="4" width="22.83203125" style="103" customWidth="1"/>
    <col min="5" max="5" width="12.33203125" style="103" customWidth="1"/>
    <col min="6" max="6" width="18.1640625" style="103" customWidth="1"/>
    <col min="7" max="7" width="17.33203125" style="103" customWidth="1"/>
    <col min="8" max="8" width="18.83203125" style="103" customWidth="1"/>
    <col min="9" max="9" width="14.33203125" style="103" customWidth="1"/>
    <col min="10" max="16384" width="9.33203125" style="103"/>
  </cols>
  <sheetData>
    <row r="2" spans="2:11" ht="15.75" x14ac:dyDescent="0.25">
      <c r="B2" s="104" t="s">
        <v>177</v>
      </c>
    </row>
    <row r="3" spans="2:11" ht="12.95" customHeight="1" x14ac:dyDescent="0.2">
      <c r="B3" s="103" t="s">
        <v>141</v>
      </c>
    </row>
    <row r="6" spans="2:11" ht="26.25" customHeight="1" x14ac:dyDescent="0.2">
      <c r="B6" s="108" t="s">
        <v>21</v>
      </c>
      <c r="C6" s="107" t="s">
        <v>83</v>
      </c>
      <c r="D6" s="107" t="s">
        <v>174</v>
      </c>
    </row>
    <row r="7" spans="2:11" ht="12.95" customHeight="1" x14ac:dyDescent="0.2">
      <c r="B7" s="18" t="s">
        <v>88</v>
      </c>
      <c r="C7" s="66">
        <v>8080261</v>
      </c>
      <c r="D7" s="66">
        <v>410517</v>
      </c>
      <c r="J7" s="4"/>
      <c r="K7" s="4"/>
    </row>
    <row r="8" spans="2:11" ht="12.95" customHeight="1" x14ac:dyDescent="0.2">
      <c r="B8" s="18" t="s">
        <v>89</v>
      </c>
      <c r="C8" s="66">
        <v>8069301</v>
      </c>
      <c r="D8" s="66">
        <v>411191</v>
      </c>
    </row>
    <row r="9" spans="2:11" ht="12.95" customHeight="1" x14ac:dyDescent="0.2">
      <c r="B9" s="18" t="s">
        <v>90</v>
      </c>
      <c r="C9" s="66">
        <v>8078025</v>
      </c>
      <c r="D9" s="66">
        <v>412605</v>
      </c>
      <c r="J9" s="4"/>
    </row>
    <row r="10" spans="2:11" ht="12.95" customHeight="1" x14ac:dyDescent="0.2">
      <c r="B10" s="18" t="s">
        <v>91</v>
      </c>
      <c r="C10" s="66">
        <v>8086403</v>
      </c>
      <c r="D10" s="66">
        <v>413521</v>
      </c>
    </row>
    <row r="11" spans="2:11" ht="12.95" customHeight="1" x14ac:dyDescent="0.2">
      <c r="B11" s="18" t="s">
        <v>92</v>
      </c>
      <c r="C11" s="66">
        <v>8102765</v>
      </c>
      <c r="D11" s="66">
        <v>415524</v>
      </c>
    </row>
    <row r="12" spans="2:11" ht="12.95" customHeight="1" x14ac:dyDescent="0.2">
      <c r="B12" s="18" t="s">
        <v>93</v>
      </c>
      <c r="C12" s="66">
        <v>8126488</v>
      </c>
      <c r="D12" s="66">
        <v>416896</v>
      </c>
      <c r="F12" s="4"/>
    </row>
    <row r="13" spans="2:11" ht="12.95" customHeight="1" x14ac:dyDescent="0.2">
      <c r="B13" s="18" t="s">
        <v>94</v>
      </c>
      <c r="C13" s="66">
        <v>8138999</v>
      </c>
      <c r="D13" s="66">
        <v>417249</v>
      </c>
      <c r="F13" s="4"/>
    </row>
    <row r="14" spans="2:11" ht="12.95" customHeight="1" x14ac:dyDescent="0.2">
      <c r="B14" s="18" t="s">
        <v>95</v>
      </c>
      <c r="C14" s="66">
        <v>8127109</v>
      </c>
      <c r="D14" s="66">
        <v>417277</v>
      </c>
      <c r="F14" s="4"/>
    </row>
    <row r="15" spans="2:11" ht="12.95" customHeight="1" x14ac:dyDescent="0.2">
      <c r="B15" s="18" t="s">
        <v>96</v>
      </c>
      <c r="C15" s="66">
        <v>8140169</v>
      </c>
      <c r="D15" s="66">
        <v>414071</v>
      </c>
      <c r="F15" s="4"/>
    </row>
    <row r="16" spans="2:11" ht="12.95" customHeight="1" x14ac:dyDescent="0.2">
      <c r="B16" s="18" t="s">
        <v>97</v>
      </c>
      <c r="C16" s="66">
        <v>8137396</v>
      </c>
      <c r="D16" s="66">
        <v>414161</v>
      </c>
      <c r="F16" s="4"/>
    </row>
    <row r="17" spans="2:14" ht="12.95" customHeight="1" x14ac:dyDescent="0.2">
      <c r="B17" s="18" t="s">
        <v>98</v>
      </c>
      <c r="C17" s="66">
        <v>8684649</v>
      </c>
      <c r="D17" s="66">
        <v>428746</v>
      </c>
      <c r="F17" s="4"/>
    </row>
    <row r="18" spans="2:14" ht="12.95" customHeight="1" x14ac:dyDescent="0.2">
      <c r="B18" s="21" t="s">
        <v>99</v>
      </c>
      <c r="C18" s="74">
        <v>8339295</v>
      </c>
      <c r="D18" s="74">
        <v>412184</v>
      </c>
      <c r="F18" s="4"/>
    </row>
    <row r="19" spans="2:14" ht="12.95" customHeight="1" x14ac:dyDescent="0.2">
      <c r="B19" s="18" t="s">
        <v>38</v>
      </c>
    </row>
    <row r="21" spans="2:14" ht="12.95" customHeight="1" x14ac:dyDescent="0.2">
      <c r="B21" s="75" t="s">
        <v>39</v>
      </c>
      <c r="F21" s="75" t="s">
        <v>178</v>
      </c>
    </row>
    <row r="23" spans="2:14" ht="12.95" customHeight="1" x14ac:dyDescent="0.2">
      <c r="B23" s="107" t="s">
        <v>142</v>
      </c>
      <c r="C23" s="107" t="s">
        <v>143</v>
      </c>
      <c r="D23" s="107" t="s">
        <v>144</v>
      </c>
      <c r="F23" s="107" t="s">
        <v>142</v>
      </c>
      <c r="G23" s="107" t="s">
        <v>143</v>
      </c>
      <c r="H23" s="107" t="s">
        <v>144</v>
      </c>
    </row>
    <row r="24" spans="2:14" ht="12.95" customHeight="1" x14ac:dyDescent="0.2">
      <c r="B24" s="4">
        <v>6742221</v>
      </c>
      <c r="C24" s="66">
        <v>1338040</v>
      </c>
      <c r="D24" s="4">
        <f>B24+C24</f>
        <v>8080261</v>
      </c>
      <c r="F24" s="66">
        <f t="shared" ref="F24:F35" si="0">D7-G24</f>
        <v>374833</v>
      </c>
      <c r="G24" s="66">
        <v>35684</v>
      </c>
      <c r="H24" s="66">
        <f>F24+G24</f>
        <v>410517</v>
      </c>
    </row>
    <row r="25" spans="2:14" ht="12.95" customHeight="1" x14ac:dyDescent="0.2">
      <c r="B25" s="4">
        <v>6730421</v>
      </c>
      <c r="C25" s="4">
        <v>1338880</v>
      </c>
      <c r="D25" s="4">
        <f t="shared" ref="D25:D35" si="1">B25+C25</f>
        <v>8069301</v>
      </c>
      <c r="F25" s="66">
        <f t="shared" si="0"/>
        <v>375825</v>
      </c>
      <c r="G25" s="66">
        <v>35366</v>
      </c>
      <c r="H25" s="66">
        <f t="shared" ref="H25:H35" si="2">F25+G25</f>
        <v>411191</v>
      </c>
      <c r="N25" s="63"/>
    </row>
    <row r="26" spans="2:14" ht="12.95" customHeight="1" x14ac:dyDescent="0.2">
      <c r="B26" s="4">
        <v>6733667</v>
      </c>
      <c r="C26" s="4">
        <v>1344358</v>
      </c>
      <c r="D26" s="4">
        <f t="shared" si="1"/>
        <v>8078025</v>
      </c>
      <c r="F26" s="66">
        <f t="shared" si="0"/>
        <v>377309</v>
      </c>
      <c r="G26" s="66">
        <v>35296</v>
      </c>
      <c r="H26" s="66">
        <f t="shared" si="2"/>
        <v>412605</v>
      </c>
    </row>
    <row r="27" spans="2:14" ht="12.95" customHeight="1" x14ac:dyDescent="0.2">
      <c r="B27" s="4">
        <v>6740034</v>
      </c>
      <c r="C27" s="4">
        <v>1346369</v>
      </c>
      <c r="D27" s="4">
        <f t="shared" si="1"/>
        <v>8086403</v>
      </c>
      <c r="F27" s="66">
        <f t="shared" si="0"/>
        <v>378760</v>
      </c>
      <c r="G27" s="66">
        <v>34761</v>
      </c>
      <c r="H27" s="66">
        <f t="shared" si="2"/>
        <v>413521</v>
      </c>
    </row>
    <row r="28" spans="2:14" ht="12.95" customHeight="1" x14ac:dyDescent="0.2">
      <c r="B28" s="4">
        <v>6752378</v>
      </c>
      <c r="C28" s="4">
        <v>1350387</v>
      </c>
      <c r="D28" s="4">
        <f t="shared" si="1"/>
        <v>8102765</v>
      </c>
      <c r="F28" s="66">
        <f t="shared" si="0"/>
        <v>380996</v>
      </c>
      <c r="G28" s="66">
        <v>34528</v>
      </c>
      <c r="H28" s="66">
        <f t="shared" si="2"/>
        <v>415524</v>
      </c>
    </row>
    <row r="29" spans="2:14" ht="12.95" customHeight="1" x14ac:dyDescent="0.2">
      <c r="B29" s="4">
        <v>6780492</v>
      </c>
      <c r="C29" s="4">
        <v>1345996</v>
      </c>
      <c r="D29" s="4">
        <f t="shared" si="1"/>
        <v>8126488</v>
      </c>
      <c r="F29" s="66">
        <f t="shared" si="0"/>
        <v>382760</v>
      </c>
      <c r="G29" s="66">
        <v>34136</v>
      </c>
      <c r="H29" s="66">
        <f t="shared" si="2"/>
        <v>416896</v>
      </c>
    </row>
    <row r="30" spans="2:14" ht="12.95" customHeight="1" x14ac:dyDescent="0.2">
      <c r="B30" s="4">
        <v>6802237</v>
      </c>
      <c r="C30" s="4">
        <v>1336762</v>
      </c>
      <c r="D30" s="4">
        <f t="shared" si="1"/>
        <v>8138999</v>
      </c>
      <c r="F30" s="66">
        <f t="shared" si="0"/>
        <v>383892</v>
      </c>
      <c r="G30" s="66">
        <v>33357</v>
      </c>
      <c r="H30" s="66">
        <f t="shared" si="2"/>
        <v>417249</v>
      </c>
    </row>
    <row r="31" spans="2:14" ht="12.95" customHeight="1" x14ac:dyDescent="0.2">
      <c r="B31" s="4">
        <v>6850130</v>
      </c>
      <c r="C31" s="4">
        <v>1276979</v>
      </c>
      <c r="D31" s="4">
        <f t="shared" si="1"/>
        <v>8127109</v>
      </c>
      <c r="F31" s="66">
        <f t="shared" si="0"/>
        <v>385665</v>
      </c>
      <c r="G31" s="66">
        <v>31612</v>
      </c>
      <c r="H31" s="66">
        <f t="shared" si="2"/>
        <v>417277</v>
      </c>
    </row>
    <row r="32" spans="2:14" ht="12.95" customHeight="1" x14ac:dyDescent="0.2">
      <c r="B32" s="4">
        <v>6862894</v>
      </c>
      <c r="C32" s="4">
        <v>1277275</v>
      </c>
      <c r="D32" s="4">
        <f t="shared" si="1"/>
        <v>8140169</v>
      </c>
      <c r="F32" s="66">
        <f t="shared" si="0"/>
        <v>382984</v>
      </c>
      <c r="G32" s="66">
        <v>31087</v>
      </c>
      <c r="H32" s="66">
        <f t="shared" si="2"/>
        <v>414071</v>
      </c>
    </row>
    <row r="33" spans="2:9" ht="12.95" customHeight="1" x14ac:dyDescent="0.2">
      <c r="B33" s="4">
        <v>6849035</v>
      </c>
      <c r="C33" s="4">
        <v>1288361</v>
      </c>
      <c r="D33" s="4">
        <f t="shared" si="1"/>
        <v>8137396</v>
      </c>
      <c r="F33" s="66">
        <f t="shared" si="0"/>
        <v>383505</v>
      </c>
      <c r="G33" s="66">
        <v>30656</v>
      </c>
      <c r="H33" s="66">
        <f t="shared" si="2"/>
        <v>414161</v>
      </c>
    </row>
    <row r="34" spans="2:9" ht="12.95" customHeight="1" x14ac:dyDescent="0.2">
      <c r="B34" s="66">
        <v>7322571</v>
      </c>
      <c r="C34" s="4">
        <v>1362078</v>
      </c>
      <c r="D34" s="4">
        <f t="shared" si="1"/>
        <v>8684649</v>
      </c>
      <c r="F34" s="66">
        <f t="shared" si="0"/>
        <v>398306</v>
      </c>
      <c r="G34" s="66">
        <v>30440</v>
      </c>
      <c r="H34" s="66">
        <f t="shared" si="2"/>
        <v>428746</v>
      </c>
      <c r="I34" s="4"/>
    </row>
    <row r="35" spans="2:9" ht="12.95" customHeight="1" x14ac:dyDescent="0.2">
      <c r="B35" s="76">
        <v>7027902</v>
      </c>
      <c r="C35" s="74">
        <v>1311393</v>
      </c>
      <c r="D35" s="21">
        <f t="shared" si="1"/>
        <v>8339295</v>
      </c>
      <c r="F35" s="76">
        <f t="shared" si="0"/>
        <v>383897</v>
      </c>
      <c r="G35" s="74">
        <v>28287</v>
      </c>
      <c r="H35" s="74">
        <f t="shared" si="2"/>
        <v>412184</v>
      </c>
    </row>
    <row r="36" spans="2:9" ht="12.95" customHeight="1" x14ac:dyDescent="0.2">
      <c r="B36" s="103" t="s">
        <v>145</v>
      </c>
      <c r="F36" s="103" t="s">
        <v>145</v>
      </c>
    </row>
    <row r="39" spans="2:9" ht="12.95" customHeight="1" x14ac:dyDescent="0.2">
      <c r="B39" s="75" t="s">
        <v>246</v>
      </c>
    </row>
    <row r="54" spans="7:8" ht="12.95" customHeight="1" x14ac:dyDescent="0.2">
      <c r="G54" s="169"/>
      <c r="H54" s="167"/>
    </row>
  </sheetData>
  <pageMargins left="0.70866141732283472" right="0.70866141732283472" top="0.74803149606299213" bottom="0.74803149606299213" header="0.31496062992125984" footer="0.31496062992125984"/>
  <pageSetup paperSize="9" orientation="landscape" horizontalDpi="1200" verticalDpi="12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1"/>
  <sheetViews>
    <sheetView showGridLines="0" zoomScale="140" zoomScaleNormal="140" workbookViewId="0">
      <selection activeCell="E26" sqref="E26"/>
    </sheetView>
  </sheetViews>
  <sheetFormatPr defaultColWidth="9.33203125" defaultRowHeight="12.95" customHeight="1" x14ac:dyDescent="0.2"/>
  <cols>
    <col min="1" max="1" width="2.83203125" style="103" customWidth="1"/>
    <col min="2" max="2" width="26.1640625" style="103" customWidth="1"/>
    <col min="3" max="3" width="18.1640625" style="103" customWidth="1"/>
    <col min="4" max="4" width="22.6640625" style="103" customWidth="1"/>
    <col min="5" max="5" width="20.1640625" style="103" customWidth="1"/>
    <col min="6" max="16384" width="9.33203125" style="103"/>
  </cols>
  <sheetData>
    <row r="2" spans="2:10" ht="12.95" customHeight="1" x14ac:dyDescent="0.25">
      <c r="B2" s="174" t="s">
        <v>146</v>
      </c>
      <c r="C2" s="174"/>
      <c r="D2" s="174"/>
      <c r="E2" s="174"/>
      <c r="F2" s="174"/>
    </row>
    <row r="3" spans="2:10" ht="12.95" customHeight="1" x14ac:dyDescent="0.25">
      <c r="B3" s="104"/>
      <c r="C3" s="104"/>
      <c r="D3" s="104"/>
      <c r="E3" s="104"/>
      <c r="F3" s="104"/>
    </row>
    <row r="4" spans="2:10" ht="12.95" customHeight="1" x14ac:dyDescent="0.2">
      <c r="B4" s="173"/>
      <c r="C4" s="173"/>
      <c r="D4" s="173"/>
      <c r="E4" s="173"/>
    </row>
    <row r="5" spans="2:10" ht="21.75" customHeight="1" x14ac:dyDescent="0.2">
      <c r="B5" s="108" t="s">
        <v>147</v>
      </c>
      <c r="C5" s="107" t="s">
        <v>39</v>
      </c>
      <c r="D5" s="107" t="s">
        <v>171</v>
      </c>
      <c r="E5" s="107" t="s">
        <v>63</v>
      </c>
      <c r="F5" s="173"/>
    </row>
    <row r="6" spans="2:10" ht="12.95" customHeight="1" x14ac:dyDescent="0.2">
      <c r="B6" s="103" t="s">
        <v>23</v>
      </c>
      <c r="C6" s="4">
        <v>1333354</v>
      </c>
      <c r="D6" s="4">
        <v>186982</v>
      </c>
      <c r="E6" s="4">
        <f>C6+D6</f>
        <v>1520336</v>
      </c>
      <c r="F6" s="173"/>
      <c r="H6" s="4"/>
    </row>
    <row r="7" spans="2:10" ht="12.95" customHeight="1" x14ac:dyDescent="0.2">
      <c r="B7" s="103" t="s">
        <v>25</v>
      </c>
      <c r="C7" s="66">
        <v>1052825</v>
      </c>
      <c r="D7" s="66">
        <v>51272</v>
      </c>
      <c r="E7" s="4">
        <f t="shared" ref="E7:E11" si="0">C7+D7</f>
        <v>1104097</v>
      </c>
      <c r="F7" s="173"/>
      <c r="H7" s="4"/>
    </row>
    <row r="8" spans="2:10" ht="12.95" customHeight="1" x14ac:dyDescent="0.2">
      <c r="B8" s="103" t="s">
        <v>24</v>
      </c>
      <c r="C8" s="63">
        <v>0</v>
      </c>
      <c r="D8" s="63">
        <v>224</v>
      </c>
      <c r="E8" s="4">
        <f t="shared" si="0"/>
        <v>224</v>
      </c>
      <c r="F8" s="173"/>
      <c r="H8" s="4"/>
    </row>
    <row r="9" spans="2:10" ht="12.95" customHeight="1" x14ac:dyDescent="0.2">
      <c r="B9" s="103" t="s">
        <v>26</v>
      </c>
      <c r="C9" s="66">
        <v>55103</v>
      </c>
      <c r="D9" s="63">
        <v>92</v>
      </c>
      <c r="E9" s="4">
        <f t="shared" si="0"/>
        <v>55195</v>
      </c>
      <c r="F9" s="173"/>
      <c r="H9" s="4"/>
    </row>
    <row r="10" spans="2:10" ht="12.95" customHeight="1" x14ac:dyDescent="0.2">
      <c r="B10" s="103" t="s">
        <v>148</v>
      </c>
      <c r="C10" s="66">
        <v>940869</v>
      </c>
      <c r="D10" s="66">
        <v>2012</v>
      </c>
      <c r="E10" s="4">
        <f t="shared" si="0"/>
        <v>942881</v>
      </c>
      <c r="F10" s="173"/>
      <c r="J10" s="4"/>
    </row>
    <row r="11" spans="2:10" ht="12.95" customHeight="1" x14ac:dyDescent="0.2">
      <c r="B11" s="157" t="s">
        <v>149</v>
      </c>
      <c r="C11" s="77">
        <v>1288231</v>
      </c>
      <c r="D11" s="77">
        <v>35092</v>
      </c>
      <c r="E11" s="170">
        <f t="shared" si="0"/>
        <v>1323323</v>
      </c>
      <c r="F11" s="173"/>
    </row>
    <row r="12" spans="2:10" ht="12.95" customHeight="1" x14ac:dyDescent="0.2">
      <c r="B12" s="190" t="s">
        <v>168</v>
      </c>
      <c r="C12" s="191"/>
      <c r="D12" s="191"/>
      <c r="F12" s="173"/>
    </row>
    <row r="13" spans="2:10" ht="12.95" customHeight="1" x14ac:dyDescent="0.2">
      <c r="B13" s="18" t="s">
        <v>38</v>
      </c>
      <c r="C13" s="78"/>
      <c r="D13" s="78"/>
      <c r="F13" s="173"/>
    </row>
    <row r="14" spans="2:10" ht="12.95" customHeight="1" x14ac:dyDescent="0.2">
      <c r="F14" s="173"/>
    </row>
    <row r="15" spans="2:10" ht="12.95" customHeight="1" x14ac:dyDescent="0.2">
      <c r="F15" s="173"/>
    </row>
    <row r="17" spans="2:4" ht="12.95" customHeight="1" x14ac:dyDescent="0.2">
      <c r="B17" s="63"/>
      <c r="C17" s="4"/>
      <c r="D17" s="4"/>
    </row>
    <row r="18" spans="2:4" ht="12.95" customHeight="1" x14ac:dyDescent="0.2">
      <c r="C18" s="66"/>
      <c r="D18" s="66"/>
    </row>
    <row r="19" spans="2:4" ht="12.95" customHeight="1" x14ac:dyDescent="0.2">
      <c r="C19" s="63"/>
      <c r="D19" s="63"/>
    </row>
    <row r="20" spans="2:4" ht="12.95" customHeight="1" x14ac:dyDescent="0.2">
      <c r="C20" s="66"/>
      <c r="D20" s="63"/>
    </row>
    <row r="21" spans="2:4" ht="12.95" customHeight="1" x14ac:dyDescent="0.2">
      <c r="C21" s="66"/>
      <c r="D21" s="66"/>
    </row>
  </sheetData>
  <mergeCells count="4">
    <mergeCell ref="B2:F2"/>
    <mergeCell ref="B4:E4"/>
    <mergeCell ref="F5:F15"/>
    <mergeCell ref="B12:D1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1"/>
  <sheetViews>
    <sheetView showGridLines="0" zoomScale="130" zoomScaleNormal="130" workbookViewId="0">
      <selection activeCell="H22" sqref="H22"/>
    </sheetView>
  </sheetViews>
  <sheetFormatPr defaultColWidth="9.33203125" defaultRowHeight="12.95" customHeight="1" x14ac:dyDescent="0.2"/>
  <cols>
    <col min="1" max="1" width="2.83203125" style="103" customWidth="1"/>
    <col min="2" max="2" width="21.33203125" style="103" customWidth="1"/>
    <col min="3" max="3" width="14.1640625" style="103" customWidth="1"/>
    <col min="4" max="4" width="20.33203125" style="103" customWidth="1"/>
    <col min="5" max="16384" width="9.33203125" style="103"/>
  </cols>
  <sheetData>
    <row r="2" spans="2:8" ht="12.95" customHeight="1" x14ac:dyDescent="0.25">
      <c r="B2" s="104" t="s">
        <v>150</v>
      </c>
    </row>
    <row r="3" spans="2:8" ht="12.95" customHeight="1" x14ac:dyDescent="0.2">
      <c r="B3" s="103" t="s">
        <v>166</v>
      </c>
    </row>
    <row r="6" spans="2:8" ht="24.75" customHeight="1" x14ac:dyDescent="0.2">
      <c r="B6" s="108" t="s">
        <v>151</v>
      </c>
      <c r="C6" s="107" t="s">
        <v>39</v>
      </c>
      <c r="D6" s="107" t="s">
        <v>171</v>
      </c>
    </row>
    <row r="7" spans="2:8" ht="12.95" customHeight="1" x14ac:dyDescent="0.2">
      <c r="B7" s="79">
        <v>1</v>
      </c>
      <c r="C7" s="4">
        <v>1502393</v>
      </c>
      <c r="D7" s="4">
        <v>97646</v>
      </c>
      <c r="F7" s="63"/>
      <c r="G7" s="63"/>
      <c r="H7" s="63"/>
    </row>
    <row r="8" spans="2:8" ht="12.95" customHeight="1" x14ac:dyDescent="0.2">
      <c r="B8" s="79">
        <v>2</v>
      </c>
      <c r="C8" s="4">
        <v>832595</v>
      </c>
      <c r="D8" s="4">
        <v>140794</v>
      </c>
      <c r="F8" s="63"/>
      <c r="G8" s="63"/>
      <c r="H8" s="63"/>
    </row>
    <row r="9" spans="2:8" ht="12.95" customHeight="1" x14ac:dyDescent="0.2">
      <c r="B9" s="79">
        <v>3</v>
      </c>
      <c r="C9" s="4">
        <v>747659</v>
      </c>
      <c r="D9" s="4">
        <v>50216</v>
      </c>
    </row>
    <row r="10" spans="2:8" ht="12.95" customHeight="1" x14ac:dyDescent="0.2">
      <c r="B10" s="20" t="s">
        <v>152</v>
      </c>
      <c r="C10" s="21">
        <v>703413</v>
      </c>
      <c r="D10" s="21">
        <v>10796</v>
      </c>
    </row>
    <row r="11" spans="2:8" ht="12.95" customHeight="1" x14ac:dyDescent="0.2">
      <c r="B11" s="18" t="s">
        <v>38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4"/>
  <sheetViews>
    <sheetView showGridLines="0" zoomScale="136" zoomScaleNormal="136" workbookViewId="0">
      <selection activeCell="H24" sqref="H24"/>
    </sheetView>
  </sheetViews>
  <sheetFormatPr defaultColWidth="9.33203125" defaultRowHeight="12.95" customHeight="1" x14ac:dyDescent="0.2"/>
  <cols>
    <col min="1" max="1" width="2.83203125" style="103" customWidth="1"/>
    <col min="2" max="2" width="24.5" style="103" customWidth="1"/>
    <col min="3" max="3" width="19" style="103" customWidth="1"/>
    <col min="4" max="4" width="22" style="103" customWidth="1"/>
    <col min="5" max="5" width="14.33203125" style="103" customWidth="1"/>
    <col min="6" max="6" width="14.5" style="103" customWidth="1"/>
    <col min="7" max="7" width="19.5" style="103" customWidth="1"/>
    <col min="8" max="8" width="15.33203125" style="103" customWidth="1"/>
    <col min="9" max="9" width="15.83203125" style="103" customWidth="1"/>
    <col min="10" max="10" width="12.5" style="103" customWidth="1"/>
    <col min="11" max="11" width="14.5" style="103" customWidth="1"/>
    <col min="12" max="12" width="12.1640625" style="103" customWidth="1"/>
    <col min="13" max="13" width="13" style="103" customWidth="1"/>
    <col min="14" max="14" width="14.83203125" style="103" customWidth="1"/>
    <col min="15" max="16384" width="9.33203125" style="103"/>
  </cols>
  <sheetData>
    <row r="2" spans="2:8" ht="15.75" x14ac:dyDescent="0.25">
      <c r="B2" s="104" t="s">
        <v>153</v>
      </c>
    </row>
    <row r="5" spans="2:8" ht="16.5" customHeight="1" x14ac:dyDescent="0.2">
      <c r="B5" s="108" t="s">
        <v>21</v>
      </c>
      <c r="C5" s="107" t="s">
        <v>154</v>
      </c>
      <c r="D5" s="107" t="s">
        <v>155</v>
      </c>
      <c r="E5" s="107" t="s">
        <v>63</v>
      </c>
    </row>
    <row r="6" spans="2:8" ht="12.95" customHeight="1" x14ac:dyDescent="0.2">
      <c r="B6" s="18" t="s">
        <v>88</v>
      </c>
      <c r="C6" s="4">
        <v>3378597</v>
      </c>
      <c r="D6" s="4">
        <v>3069098</v>
      </c>
      <c r="E6" s="4">
        <f>C6+D6</f>
        <v>6447695</v>
      </c>
      <c r="G6" s="4"/>
      <c r="H6" s="4"/>
    </row>
    <row r="7" spans="2:8" ht="12.95" customHeight="1" x14ac:dyDescent="0.2">
      <c r="B7" s="18" t="s">
        <v>89</v>
      </c>
      <c r="C7" s="4">
        <v>3374289</v>
      </c>
      <c r="D7" s="4">
        <v>3068153</v>
      </c>
      <c r="E7" s="4">
        <f t="shared" ref="E7:E17" si="0">C7+D7</f>
        <v>6442442</v>
      </c>
      <c r="G7" s="4"/>
      <c r="H7" s="4"/>
    </row>
    <row r="8" spans="2:8" ht="12.95" customHeight="1" x14ac:dyDescent="0.2">
      <c r="B8" s="18" t="s">
        <v>90</v>
      </c>
      <c r="C8" s="4">
        <v>3375295</v>
      </c>
      <c r="D8" s="4">
        <v>3070916</v>
      </c>
      <c r="E8" s="4">
        <f t="shared" si="0"/>
        <v>6446211</v>
      </c>
      <c r="G8" s="4"/>
      <c r="H8" s="4"/>
    </row>
    <row r="9" spans="2:8" ht="12.95" customHeight="1" x14ac:dyDescent="0.2">
      <c r="B9" s="18" t="s">
        <v>91</v>
      </c>
      <c r="C9" s="4">
        <v>3377400</v>
      </c>
      <c r="D9" s="4">
        <v>3075794</v>
      </c>
      <c r="E9" s="4">
        <f t="shared" si="0"/>
        <v>6453194</v>
      </c>
      <c r="G9" s="4"/>
      <c r="H9" s="4"/>
    </row>
    <row r="10" spans="2:8" ht="12.95" customHeight="1" x14ac:dyDescent="0.2">
      <c r="B10" s="18" t="s">
        <v>92</v>
      </c>
      <c r="C10" s="4">
        <v>3384070</v>
      </c>
      <c r="D10" s="4">
        <v>3082157</v>
      </c>
      <c r="E10" s="4">
        <f t="shared" si="0"/>
        <v>6466227</v>
      </c>
      <c r="G10" s="4"/>
      <c r="H10" s="4"/>
    </row>
    <row r="11" spans="2:8" ht="12.95" customHeight="1" x14ac:dyDescent="0.2">
      <c r="B11" s="18" t="s">
        <v>93</v>
      </c>
      <c r="C11" s="4">
        <v>3401284</v>
      </c>
      <c r="D11" s="4">
        <v>3093571</v>
      </c>
      <c r="E11" s="4">
        <f t="shared" si="0"/>
        <v>6494855</v>
      </c>
      <c r="G11" s="4"/>
      <c r="H11" s="4"/>
    </row>
    <row r="12" spans="2:8" ht="12.95" customHeight="1" x14ac:dyDescent="0.2">
      <c r="B12" s="18" t="s">
        <v>94</v>
      </c>
      <c r="C12" s="4">
        <v>3415717</v>
      </c>
      <c r="D12" s="4">
        <v>3101390</v>
      </c>
      <c r="E12" s="4">
        <f t="shared" si="0"/>
        <v>6517107</v>
      </c>
      <c r="G12" s="4"/>
      <c r="H12" s="4"/>
    </row>
    <row r="13" spans="2:8" ht="12.95" customHeight="1" x14ac:dyDescent="0.2">
      <c r="B13" s="18" t="s">
        <v>95</v>
      </c>
      <c r="C13" s="4">
        <v>3449513</v>
      </c>
      <c r="D13" s="4">
        <v>3115174</v>
      </c>
      <c r="E13" s="4">
        <f t="shared" si="0"/>
        <v>6564687</v>
      </c>
      <c r="G13" s="4"/>
      <c r="H13" s="4"/>
    </row>
    <row r="14" spans="2:8" ht="12.95" customHeight="1" x14ac:dyDescent="0.2">
      <c r="B14" s="18" t="s">
        <v>96</v>
      </c>
      <c r="C14" s="4">
        <v>3454893</v>
      </c>
      <c r="D14" s="4">
        <v>3123043</v>
      </c>
      <c r="E14" s="4">
        <f t="shared" si="0"/>
        <v>6577936</v>
      </c>
      <c r="G14" s="4"/>
      <c r="H14" s="4"/>
    </row>
    <row r="15" spans="2:8" ht="12.95" customHeight="1" x14ac:dyDescent="0.2">
      <c r="B15" s="18" t="s">
        <v>97</v>
      </c>
      <c r="C15" s="4">
        <v>3454512</v>
      </c>
      <c r="D15" s="4">
        <v>3110071</v>
      </c>
      <c r="E15" s="4">
        <f t="shared" si="0"/>
        <v>6564583</v>
      </c>
      <c r="G15" s="4"/>
      <c r="H15" s="4"/>
    </row>
    <row r="16" spans="2:8" ht="12.95" customHeight="1" x14ac:dyDescent="0.2">
      <c r="B16" s="18" t="s">
        <v>98</v>
      </c>
      <c r="C16" s="4">
        <v>3458800</v>
      </c>
      <c r="D16" s="4">
        <v>3579895</v>
      </c>
      <c r="E16" s="4">
        <f t="shared" si="0"/>
        <v>7038695</v>
      </c>
      <c r="G16" s="4"/>
      <c r="H16" s="4"/>
    </row>
    <row r="17" spans="2:8" ht="12.95" customHeight="1" x14ac:dyDescent="0.2">
      <c r="B17" s="21" t="s">
        <v>99</v>
      </c>
      <c r="C17" s="21">
        <v>3334723</v>
      </c>
      <c r="D17" s="21">
        <v>3213948</v>
      </c>
      <c r="E17" s="21">
        <f t="shared" si="0"/>
        <v>6548671</v>
      </c>
      <c r="G17" s="82"/>
      <c r="H17" s="82"/>
    </row>
    <row r="18" spans="2:8" ht="12.95" customHeight="1" x14ac:dyDescent="0.2">
      <c r="B18" s="78" t="s">
        <v>259</v>
      </c>
      <c r="C18" s="4"/>
      <c r="D18" s="4"/>
      <c r="E18" s="4"/>
      <c r="G18" s="4"/>
      <c r="H18" s="4"/>
    </row>
    <row r="19" spans="2:8" ht="12.95" customHeight="1" x14ac:dyDescent="0.2">
      <c r="B19" s="78" t="s">
        <v>38</v>
      </c>
      <c r="C19" s="4"/>
      <c r="D19" s="4"/>
      <c r="E19" s="4"/>
      <c r="G19" s="4"/>
      <c r="H19" s="4"/>
    </row>
    <row r="20" spans="2:8" ht="12.95" customHeight="1" x14ac:dyDescent="0.2">
      <c r="C20" s="4"/>
      <c r="D20" s="4"/>
      <c r="E20" s="4"/>
    </row>
    <row r="21" spans="2:8" ht="12.95" customHeight="1" x14ac:dyDescent="0.2">
      <c r="C21" s="4"/>
      <c r="D21" s="4"/>
      <c r="E21" s="4"/>
    </row>
    <row r="22" spans="2:8" ht="12.95" customHeight="1" x14ac:dyDescent="0.2">
      <c r="B22" s="106" t="s">
        <v>157</v>
      </c>
      <c r="C22" s="4"/>
      <c r="D22" s="4"/>
      <c r="E22" s="4"/>
    </row>
    <row r="23" spans="2:8" ht="12.95" customHeight="1" x14ac:dyDescent="0.2">
      <c r="C23" s="4"/>
      <c r="D23" s="4"/>
      <c r="E23" s="4"/>
    </row>
    <row r="24" spans="2:8" ht="12.95" customHeight="1" x14ac:dyDescent="0.2">
      <c r="C24" s="4"/>
      <c r="D24" s="4"/>
      <c r="E24" s="4"/>
    </row>
    <row r="25" spans="2:8" ht="12.95" customHeight="1" x14ac:dyDescent="0.2">
      <c r="C25" s="4"/>
      <c r="D25" s="4"/>
      <c r="E25" s="4"/>
    </row>
    <row r="26" spans="2:8" ht="12.95" customHeight="1" x14ac:dyDescent="0.2">
      <c r="C26" s="4"/>
      <c r="D26" s="4"/>
      <c r="E26" s="4"/>
    </row>
    <row r="27" spans="2:8" ht="12.95" customHeight="1" x14ac:dyDescent="0.2">
      <c r="C27" s="4"/>
      <c r="D27" s="4"/>
      <c r="E27" s="4"/>
    </row>
    <row r="28" spans="2:8" ht="12.95" customHeight="1" x14ac:dyDescent="0.2">
      <c r="C28" s="4"/>
      <c r="D28" s="4"/>
      <c r="E28" s="4"/>
    </row>
    <row r="29" spans="2:8" ht="12.95" customHeight="1" x14ac:dyDescent="0.2">
      <c r="C29" s="4"/>
      <c r="D29" s="4"/>
      <c r="E29" s="4"/>
    </row>
    <row r="30" spans="2:8" ht="12.95" customHeight="1" x14ac:dyDescent="0.2">
      <c r="C30" s="4"/>
      <c r="D30" s="4"/>
      <c r="E30" s="4"/>
    </row>
    <row r="31" spans="2:8" ht="12.95" customHeight="1" x14ac:dyDescent="0.2">
      <c r="C31" s="4"/>
      <c r="D31" s="4"/>
      <c r="E31" s="4"/>
    </row>
    <row r="32" spans="2:8" ht="12.95" customHeight="1" x14ac:dyDescent="0.2">
      <c r="C32" s="4"/>
      <c r="D32" s="4"/>
      <c r="E32" s="4"/>
    </row>
    <row r="33" spans="2:13" ht="12.95" customHeight="1" x14ac:dyDescent="0.2">
      <c r="C33" s="4"/>
      <c r="D33" s="4"/>
      <c r="E33" s="4"/>
    </row>
    <row r="34" spans="2:13" ht="12.95" customHeight="1" x14ac:dyDescent="0.2">
      <c r="C34" s="4"/>
      <c r="D34" s="4"/>
      <c r="E34" s="4"/>
    </row>
    <row r="35" spans="2:13" ht="12.95" customHeight="1" x14ac:dyDescent="0.2">
      <c r="C35" s="4"/>
      <c r="D35" s="4"/>
      <c r="E35" s="4"/>
    </row>
    <row r="36" spans="2:13" ht="12.95" customHeight="1" x14ac:dyDescent="0.2">
      <c r="C36" s="4"/>
      <c r="D36" s="4"/>
      <c r="E36" s="4"/>
    </row>
    <row r="37" spans="2:13" ht="12.95" customHeight="1" x14ac:dyDescent="0.2">
      <c r="C37" s="4"/>
      <c r="D37" s="4"/>
      <c r="E37" s="4"/>
    </row>
    <row r="38" spans="2:13" ht="12.95" customHeight="1" x14ac:dyDescent="0.2">
      <c r="C38" s="4"/>
      <c r="D38" s="4"/>
      <c r="E38" s="4"/>
    </row>
    <row r="39" spans="2:13" ht="12.95" customHeight="1" x14ac:dyDescent="0.2">
      <c r="C39" s="4"/>
      <c r="D39" s="4"/>
      <c r="E39" s="4"/>
    </row>
    <row r="40" spans="2:13" ht="12.95" customHeight="1" x14ac:dyDescent="0.2">
      <c r="C40" s="4"/>
      <c r="D40" s="4"/>
      <c r="E40" s="4"/>
    </row>
    <row r="41" spans="2:13" ht="12.95" customHeight="1" x14ac:dyDescent="0.2">
      <c r="C41" s="4"/>
      <c r="D41" s="4"/>
      <c r="E41" s="4"/>
    </row>
    <row r="42" spans="2:13" ht="12.95" customHeight="1" x14ac:dyDescent="0.2">
      <c r="C42" s="4"/>
      <c r="D42" s="4"/>
      <c r="E42" s="4"/>
    </row>
    <row r="43" spans="2:13" ht="12.95" customHeight="1" x14ac:dyDescent="0.2">
      <c r="C43" s="4"/>
      <c r="D43" s="4"/>
      <c r="E43" s="4"/>
    </row>
    <row r="44" spans="2:13" ht="15.75" x14ac:dyDescent="0.25">
      <c r="B44" s="104" t="s">
        <v>199</v>
      </c>
    </row>
    <row r="47" spans="2:13" ht="17.25" customHeight="1" x14ac:dyDescent="0.2">
      <c r="B47" s="108" t="s">
        <v>21</v>
      </c>
      <c r="C47" s="107" t="s">
        <v>154</v>
      </c>
      <c r="D47" s="107" t="s">
        <v>155</v>
      </c>
      <c r="E47" s="107" t="s">
        <v>63</v>
      </c>
      <c r="H47" s="64"/>
      <c r="I47" s="64"/>
      <c r="J47" s="64"/>
      <c r="K47" s="64"/>
      <c r="L47" s="64"/>
      <c r="M47" s="64"/>
    </row>
    <row r="48" spans="2:13" ht="12.95" customHeight="1" x14ac:dyDescent="0.2">
      <c r="B48" s="18" t="s">
        <v>88</v>
      </c>
      <c r="C48" s="4">
        <v>59473</v>
      </c>
      <c r="D48" s="4">
        <v>314262</v>
      </c>
      <c r="E48" s="4">
        <f>C48+D48</f>
        <v>373735</v>
      </c>
      <c r="G48" s="4"/>
    </row>
    <row r="49" spans="2:7" ht="12.95" customHeight="1" x14ac:dyDescent="0.2">
      <c r="B49" s="18" t="s">
        <v>89</v>
      </c>
      <c r="C49" s="4">
        <v>59236</v>
      </c>
      <c r="D49" s="4">
        <v>315494</v>
      </c>
      <c r="E49" s="4">
        <f t="shared" ref="E49:E59" si="1">C49+D49</f>
        <v>374730</v>
      </c>
      <c r="G49" s="4"/>
    </row>
    <row r="50" spans="2:7" ht="12.95" customHeight="1" x14ac:dyDescent="0.2">
      <c r="B50" s="18" t="s">
        <v>90</v>
      </c>
      <c r="C50" s="4">
        <v>58876</v>
      </c>
      <c r="D50" s="4">
        <v>317344</v>
      </c>
      <c r="E50" s="4">
        <f t="shared" si="1"/>
        <v>376220</v>
      </c>
      <c r="G50" s="4"/>
    </row>
    <row r="51" spans="2:7" ht="12.95" customHeight="1" x14ac:dyDescent="0.2">
      <c r="B51" s="18" t="s">
        <v>91</v>
      </c>
      <c r="C51" s="4">
        <v>58650</v>
      </c>
      <c r="D51" s="4">
        <v>319039</v>
      </c>
      <c r="E51" s="4">
        <f t="shared" si="1"/>
        <v>377689</v>
      </c>
      <c r="G51" s="4"/>
    </row>
    <row r="52" spans="2:7" ht="12.95" customHeight="1" x14ac:dyDescent="0.2">
      <c r="B52" s="18" t="s">
        <v>92</v>
      </c>
      <c r="C52" s="4">
        <v>58620</v>
      </c>
      <c r="D52" s="4">
        <v>321292</v>
      </c>
      <c r="E52" s="4">
        <f t="shared" si="1"/>
        <v>379912</v>
      </c>
      <c r="G52" s="4"/>
    </row>
    <row r="53" spans="2:7" ht="12.95" customHeight="1" x14ac:dyDescent="0.2">
      <c r="B53" s="18" t="s">
        <v>93</v>
      </c>
      <c r="C53" s="4">
        <v>58476</v>
      </c>
      <c r="D53" s="4">
        <v>323187</v>
      </c>
      <c r="E53" s="4">
        <f t="shared" si="1"/>
        <v>381663</v>
      </c>
      <c r="G53" s="4"/>
    </row>
    <row r="54" spans="2:7" ht="12.95" customHeight="1" x14ac:dyDescent="0.2">
      <c r="B54" s="18" t="s">
        <v>94</v>
      </c>
      <c r="C54" s="4">
        <v>58280</v>
      </c>
      <c r="D54" s="4">
        <v>324505</v>
      </c>
      <c r="E54" s="4">
        <f t="shared" si="1"/>
        <v>382785</v>
      </c>
      <c r="G54" s="4"/>
    </row>
    <row r="55" spans="2:7" ht="12.95" customHeight="1" x14ac:dyDescent="0.2">
      <c r="B55" s="18" t="s">
        <v>95</v>
      </c>
      <c r="C55" s="4">
        <v>58085</v>
      </c>
      <c r="D55" s="4">
        <v>326462</v>
      </c>
      <c r="E55" s="4">
        <f t="shared" si="1"/>
        <v>384547</v>
      </c>
      <c r="G55" s="4"/>
    </row>
    <row r="56" spans="2:7" ht="12.95" customHeight="1" x14ac:dyDescent="0.2">
      <c r="B56" s="18" t="s">
        <v>96</v>
      </c>
      <c r="C56" s="4">
        <v>57572</v>
      </c>
      <c r="D56" s="4">
        <v>324265</v>
      </c>
      <c r="E56" s="4">
        <f t="shared" si="1"/>
        <v>381837</v>
      </c>
      <c r="G56" s="4"/>
    </row>
    <row r="57" spans="2:7" ht="12.95" customHeight="1" x14ac:dyDescent="0.2">
      <c r="B57" s="18" t="s">
        <v>97</v>
      </c>
      <c r="C57" s="4">
        <v>57300</v>
      </c>
      <c r="D57" s="4">
        <v>325058</v>
      </c>
      <c r="E57" s="4">
        <f t="shared" si="1"/>
        <v>382358</v>
      </c>
      <c r="G57" s="4"/>
    </row>
    <row r="58" spans="2:7" ht="12.95" customHeight="1" x14ac:dyDescent="0.2">
      <c r="B58" s="18" t="s">
        <v>98</v>
      </c>
      <c r="C58" s="4">
        <v>57005</v>
      </c>
      <c r="D58" s="66">
        <v>347410</v>
      </c>
      <c r="E58" s="4">
        <f t="shared" si="1"/>
        <v>404415</v>
      </c>
      <c r="G58" s="4"/>
    </row>
    <row r="59" spans="2:7" ht="12.95" customHeight="1" x14ac:dyDescent="0.2">
      <c r="B59" s="21" t="s">
        <v>99</v>
      </c>
      <c r="C59" s="21">
        <v>47475</v>
      </c>
      <c r="D59" s="21">
        <v>335293</v>
      </c>
      <c r="E59" s="21">
        <f t="shared" si="1"/>
        <v>382768</v>
      </c>
      <c r="G59" s="4"/>
    </row>
    <row r="60" spans="2:7" ht="12.95" customHeight="1" x14ac:dyDescent="0.2">
      <c r="B60" s="78" t="s">
        <v>259</v>
      </c>
      <c r="C60" s="4"/>
      <c r="D60" s="4"/>
      <c r="E60" s="4"/>
    </row>
    <row r="61" spans="2:7" ht="12.95" customHeight="1" x14ac:dyDescent="0.2">
      <c r="B61" s="78" t="s">
        <v>38</v>
      </c>
      <c r="C61" s="4"/>
      <c r="D61" s="4"/>
      <c r="E61" s="4"/>
    </row>
    <row r="62" spans="2:7" ht="12.95" customHeight="1" x14ac:dyDescent="0.2">
      <c r="C62" s="80"/>
      <c r="D62" s="80"/>
    </row>
    <row r="64" spans="2:7" ht="12.95" customHeight="1" x14ac:dyDescent="0.2">
      <c r="B64" s="67" t="s">
        <v>200</v>
      </c>
    </row>
  </sheetData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1"/>
  <sheetViews>
    <sheetView showGridLines="0" topLeftCell="B1" zoomScale="140" zoomScaleNormal="140" workbookViewId="0">
      <selection activeCell="H12" sqref="H12"/>
    </sheetView>
  </sheetViews>
  <sheetFormatPr defaultColWidth="9.33203125" defaultRowHeight="12.95" customHeight="1" x14ac:dyDescent="0.2"/>
  <cols>
    <col min="1" max="1" width="2.83203125" style="103" customWidth="1"/>
    <col min="2" max="2" width="22.33203125" style="103" customWidth="1"/>
    <col min="3" max="3" width="17.33203125" style="103" customWidth="1"/>
    <col min="4" max="4" width="21.83203125" style="103" customWidth="1"/>
    <col min="5" max="5" width="17.33203125" style="103" customWidth="1"/>
    <col min="6" max="16384" width="9.33203125" style="103"/>
  </cols>
  <sheetData>
    <row r="2" spans="2:4" ht="15.75" x14ac:dyDescent="0.25">
      <c r="B2" s="104" t="s">
        <v>158</v>
      </c>
    </row>
    <row r="5" spans="2:4" ht="11.25" x14ac:dyDescent="0.2">
      <c r="B5" s="108" t="s">
        <v>21</v>
      </c>
      <c r="C5" s="107" t="s">
        <v>39</v>
      </c>
      <c r="D5" s="107" t="s">
        <v>171</v>
      </c>
    </row>
    <row r="6" spans="2:4" ht="12.95" customHeight="1" x14ac:dyDescent="0.2">
      <c r="B6" s="18" t="s">
        <v>88</v>
      </c>
      <c r="C6" s="4">
        <v>4684236</v>
      </c>
      <c r="D6" s="4">
        <v>354352</v>
      </c>
    </row>
    <row r="7" spans="2:4" ht="12.95" customHeight="1" x14ac:dyDescent="0.2">
      <c r="B7" s="18" t="s">
        <v>89</v>
      </c>
      <c r="C7" s="4">
        <v>4676754</v>
      </c>
      <c r="D7" s="4">
        <v>355181</v>
      </c>
    </row>
    <row r="8" spans="2:4" ht="12.95" customHeight="1" x14ac:dyDescent="0.2">
      <c r="B8" s="18" t="s">
        <v>90</v>
      </c>
      <c r="C8" s="4">
        <v>4678025</v>
      </c>
      <c r="D8" s="4">
        <v>356491</v>
      </c>
    </row>
    <row r="9" spans="2:4" ht="12.95" customHeight="1" x14ac:dyDescent="0.2">
      <c r="B9" s="18" t="s">
        <v>91</v>
      </c>
      <c r="C9" s="4">
        <v>4685860</v>
      </c>
      <c r="D9" s="4">
        <v>357793</v>
      </c>
    </row>
    <row r="10" spans="2:4" ht="12.95" customHeight="1" x14ac:dyDescent="0.2">
      <c r="B10" s="18" t="s">
        <v>92</v>
      </c>
      <c r="C10" s="4">
        <v>4696068</v>
      </c>
      <c r="D10" s="4">
        <v>359857</v>
      </c>
    </row>
    <row r="11" spans="2:4" ht="12.95" customHeight="1" x14ac:dyDescent="0.2">
      <c r="B11" s="18" t="s">
        <v>93</v>
      </c>
      <c r="C11" s="4">
        <v>4719432</v>
      </c>
      <c r="D11" s="4">
        <v>361610</v>
      </c>
    </row>
    <row r="12" spans="2:4" ht="12.95" customHeight="1" x14ac:dyDescent="0.2">
      <c r="B12" s="18" t="s">
        <v>94</v>
      </c>
      <c r="C12" s="4">
        <v>4737123</v>
      </c>
      <c r="D12" s="4">
        <v>362594</v>
      </c>
    </row>
    <row r="13" spans="2:4" ht="12.95" customHeight="1" x14ac:dyDescent="0.2">
      <c r="B13" s="18" t="s">
        <v>95</v>
      </c>
      <c r="C13" s="66">
        <v>4779476</v>
      </c>
      <c r="D13" s="4">
        <v>364319</v>
      </c>
    </row>
    <row r="14" spans="2:4" ht="12.95" customHeight="1" x14ac:dyDescent="0.2">
      <c r="B14" s="18" t="s">
        <v>96</v>
      </c>
      <c r="C14" s="4">
        <v>4789959</v>
      </c>
      <c r="D14" s="4">
        <v>361662</v>
      </c>
    </row>
    <row r="15" spans="2:4" ht="12.95" customHeight="1" x14ac:dyDescent="0.2">
      <c r="B15" s="18" t="s">
        <v>97</v>
      </c>
      <c r="C15" s="4">
        <v>4775872</v>
      </c>
      <c r="D15" s="4">
        <v>362138</v>
      </c>
    </row>
    <row r="16" spans="2:4" ht="12.95" customHeight="1" x14ac:dyDescent="0.2">
      <c r="B16" s="18" t="s">
        <v>98</v>
      </c>
      <c r="C16" s="4">
        <v>5164594</v>
      </c>
      <c r="D16" s="66">
        <v>384135</v>
      </c>
    </row>
    <row r="17" spans="2:4" ht="12.95" customHeight="1" x14ac:dyDescent="0.2">
      <c r="B17" s="81" t="s">
        <v>99</v>
      </c>
      <c r="C17" s="21">
        <v>4752979</v>
      </c>
      <c r="D17" s="21">
        <v>362379</v>
      </c>
    </row>
    <row r="18" spans="2:4" ht="12.95" customHeight="1" x14ac:dyDescent="0.2">
      <c r="B18" s="78" t="s">
        <v>259</v>
      </c>
    </row>
    <row r="19" spans="2:4" ht="12.95" customHeight="1" x14ac:dyDescent="0.2">
      <c r="B19" s="78" t="s">
        <v>38</v>
      </c>
    </row>
    <row r="20" spans="2:4" ht="12.95" customHeight="1" x14ac:dyDescent="0.2">
      <c r="B20" s="78"/>
    </row>
    <row r="21" spans="2:4" ht="12.95" customHeight="1" x14ac:dyDescent="0.2">
      <c r="B21" s="78"/>
    </row>
    <row r="22" spans="2:4" ht="12.95" customHeight="1" x14ac:dyDescent="0.2">
      <c r="B22" s="106" t="s">
        <v>247</v>
      </c>
    </row>
    <row r="23" spans="2:4" ht="12.95" customHeight="1" x14ac:dyDescent="0.2">
      <c r="B23" s="78"/>
    </row>
    <row r="24" spans="2:4" ht="12.95" customHeight="1" x14ac:dyDescent="0.2">
      <c r="B24" s="78"/>
    </row>
    <row r="25" spans="2:4" ht="12.95" customHeight="1" x14ac:dyDescent="0.2">
      <c r="B25" s="78"/>
    </row>
    <row r="26" spans="2:4" ht="12.95" customHeight="1" x14ac:dyDescent="0.2">
      <c r="B26" s="78"/>
    </row>
    <row r="27" spans="2:4" ht="12.95" customHeight="1" x14ac:dyDescent="0.2">
      <c r="B27" s="78"/>
    </row>
    <row r="28" spans="2:4" ht="12.95" customHeight="1" x14ac:dyDescent="0.2">
      <c r="B28" s="78"/>
    </row>
    <row r="29" spans="2:4" ht="12.95" customHeight="1" x14ac:dyDescent="0.2">
      <c r="B29" s="78"/>
    </row>
    <row r="30" spans="2:4" ht="12.95" customHeight="1" x14ac:dyDescent="0.2">
      <c r="B30" s="78"/>
    </row>
    <row r="31" spans="2:4" ht="12.95" customHeight="1" x14ac:dyDescent="0.2">
      <c r="B31" s="78"/>
    </row>
    <row r="32" spans="2:4" ht="12.95" customHeight="1" x14ac:dyDescent="0.2">
      <c r="B32" s="78"/>
    </row>
    <row r="33" spans="2:11" ht="12.95" customHeight="1" x14ac:dyDescent="0.2">
      <c r="B33" s="78"/>
    </row>
    <row r="34" spans="2:11" ht="12.95" customHeight="1" x14ac:dyDescent="0.2">
      <c r="B34" s="78"/>
    </row>
    <row r="35" spans="2:11" ht="12.95" customHeight="1" x14ac:dyDescent="0.2">
      <c r="B35" s="78"/>
    </row>
    <row r="36" spans="2:11" ht="12.95" customHeight="1" x14ac:dyDescent="0.2">
      <c r="B36" s="78"/>
    </row>
    <row r="37" spans="2:11" ht="12.95" customHeight="1" x14ac:dyDescent="0.2">
      <c r="B37" s="78"/>
    </row>
    <row r="38" spans="2:11" ht="12.95" customHeight="1" x14ac:dyDescent="0.2">
      <c r="B38" s="78"/>
    </row>
    <row r="39" spans="2:11" ht="12.95" customHeight="1" x14ac:dyDescent="0.2">
      <c r="B39" s="78"/>
    </row>
    <row r="40" spans="2:11" ht="12.95" customHeight="1" x14ac:dyDescent="0.2">
      <c r="B40" s="78"/>
    </row>
    <row r="41" spans="2:11" ht="12.95" customHeight="1" x14ac:dyDescent="0.2">
      <c r="B41" s="78"/>
    </row>
    <row r="42" spans="2:11" ht="12.95" customHeight="1" x14ac:dyDescent="0.2">
      <c r="B42" s="78"/>
    </row>
    <row r="43" spans="2:11" ht="12.95" customHeight="1" x14ac:dyDescent="0.2">
      <c r="B43" s="78"/>
    </row>
    <row r="44" spans="2:11" ht="15.75" x14ac:dyDescent="0.25">
      <c r="B44" s="104" t="s">
        <v>159</v>
      </c>
    </row>
    <row r="47" spans="2:11" ht="22.5" x14ac:dyDescent="0.2">
      <c r="B47" s="108" t="s">
        <v>21</v>
      </c>
      <c r="C47" s="107" t="s">
        <v>160</v>
      </c>
      <c r="D47" s="68" t="s">
        <v>161</v>
      </c>
      <c r="E47" s="107" t="s">
        <v>63</v>
      </c>
    </row>
    <row r="48" spans="2:11" ht="12.95" customHeight="1" x14ac:dyDescent="0.2">
      <c r="B48" s="18" t="s">
        <v>88</v>
      </c>
      <c r="C48" s="4">
        <v>2112529</v>
      </c>
      <c r="D48" s="4">
        <v>2571707</v>
      </c>
      <c r="E48" s="4">
        <f>C48+D48</f>
        <v>4684236</v>
      </c>
      <c r="F48" s="4"/>
      <c r="J48" s="4"/>
      <c r="K48" s="4"/>
    </row>
    <row r="49" spans="2:11" ht="12.95" customHeight="1" x14ac:dyDescent="0.2">
      <c r="B49" s="18" t="s">
        <v>89</v>
      </c>
      <c r="C49" s="4">
        <v>2106604</v>
      </c>
      <c r="D49" s="4">
        <v>2570150</v>
      </c>
      <c r="E49" s="4">
        <f t="shared" ref="E49:E59" si="0">C49+D49</f>
        <v>4676754</v>
      </c>
      <c r="F49" s="4"/>
      <c r="J49" s="4"/>
      <c r="K49" s="4"/>
    </row>
    <row r="50" spans="2:11" ht="12.95" customHeight="1" x14ac:dyDescent="0.2">
      <c r="B50" s="18" t="s">
        <v>90</v>
      </c>
      <c r="C50" s="4">
        <v>2104073</v>
      </c>
      <c r="D50" s="4">
        <v>2573952</v>
      </c>
      <c r="E50" s="4">
        <f t="shared" si="0"/>
        <v>4678025</v>
      </c>
      <c r="F50" s="4"/>
      <c r="J50" s="4"/>
      <c r="K50" s="4"/>
    </row>
    <row r="51" spans="2:11" ht="12.95" customHeight="1" x14ac:dyDescent="0.2">
      <c r="B51" s="18" t="s">
        <v>91</v>
      </c>
      <c r="C51" s="4">
        <v>2106636</v>
      </c>
      <c r="D51" s="4">
        <v>2579224</v>
      </c>
      <c r="E51" s="4">
        <f t="shared" si="0"/>
        <v>4685860</v>
      </c>
      <c r="F51" s="4"/>
      <c r="J51" s="4"/>
      <c r="K51" s="4"/>
    </row>
    <row r="52" spans="2:11" ht="12.95" customHeight="1" x14ac:dyDescent="0.2">
      <c r="B52" s="18" t="s">
        <v>92</v>
      </c>
      <c r="C52" s="4">
        <v>2111096</v>
      </c>
      <c r="D52" s="4">
        <v>2584972</v>
      </c>
      <c r="E52" s="4">
        <f t="shared" si="0"/>
        <v>4696068</v>
      </c>
      <c r="F52" s="4"/>
      <c r="J52" s="4"/>
      <c r="K52" s="4"/>
    </row>
    <row r="53" spans="2:11" ht="12.95" customHeight="1" x14ac:dyDescent="0.2">
      <c r="B53" s="18" t="s">
        <v>93</v>
      </c>
      <c r="C53" s="4">
        <v>2124887</v>
      </c>
      <c r="D53" s="4">
        <v>2594545</v>
      </c>
      <c r="E53" s="4">
        <f t="shared" si="0"/>
        <v>4719432</v>
      </c>
      <c r="F53" s="4"/>
      <c r="J53" s="4"/>
      <c r="K53" s="4"/>
    </row>
    <row r="54" spans="2:11" ht="12.95" customHeight="1" x14ac:dyDescent="0.2">
      <c r="B54" s="18" t="s">
        <v>94</v>
      </c>
      <c r="C54" s="4">
        <v>2136138</v>
      </c>
      <c r="D54" s="4">
        <v>2600985</v>
      </c>
      <c r="E54" s="4">
        <f t="shared" si="0"/>
        <v>4737123</v>
      </c>
      <c r="F54" s="4"/>
      <c r="J54" s="4"/>
      <c r="K54" s="4"/>
    </row>
    <row r="55" spans="2:11" ht="12.95" customHeight="1" x14ac:dyDescent="0.2">
      <c r="B55" s="18" t="s">
        <v>95</v>
      </c>
      <c r="C55" s="66">
        <v>2165554</v>
      </c>
      <c r="D55" s="66">
        <v>2613922</v>
      </c>
      <c r="E55" s="66">
        <f t="shared" si="0"/>
        <v>4779476</v>
      </c>
      <c r="F55" s="66"/>
      <c r="J55" s="66"/>
      <c r="K55" s="66"/>
    </row>
    <row r="56" spans="2:11" ht="12.95" customHeight="1" x14ac:dyDescent="0.2">
      <c r="B56" s="18" t="s">
        <v>96</v>
      </c>
      <c r="C56" s="4">
        <v>2168396</v>
      </c>
      <c r="D56" s="4">
        <v>2621563</v>
      </c>
      <c r="E56" s="4">
        <f t="shared" si="0"/>
        <v>4789959</v>
      </c>
      <c r="F56" s="4"/>
      <c r="J56" s="4"/>
      <c r="K56" s="4"/>
    </row>
    <row r="57" spans="2:11" ht="12.95" customHeight="1" x14ac:dyDescent="0.2">
      <c r="B57" s="18" t="s">
        <v>97</v>
      </c>
      <c r="C57" s="4">
        <v>2166077</v>
      </c>
      <c r="D57" s="4">
        <v>2609795</v>
      </c>
      <c r="E57" s="4">
        <f t="shared" si="0"/>
        <v>4775872</v>
      </c>
      <c r="F57" s="4"/>
      <c r="J57" s="4"/>
      <c r="K57" s="4"/>
    </row>
    <row r="58" spans="2:11" ht="12.95" customHeight="1" x14ac:dyDescent="0.2">
      <c r="B58" s="18" t="s">
        <v>98</v>
      </c>
      <c r="C58" s="4">
        <v>2171799</v>
      </c>
      <c r="D58" s="4">
        <v>2992795</v>
      </c>
      <c r="E58" s="4">
        <f t="shared" si="0"/>
        <v>5164594</v>
      </c>
      <c r="F58" s="4"/>
      <c r="J58" s="4"/>
      <c r="K58" s="4"/>
    </row>
    <row r="59" spans="2:11" ht="12.95" customHeight="1" x14ac:dyDescent="0.2">
      <c r="B59" s="81" t="s">
        <v>99</v>
      </c>
      <c r="C59" s="21">
        <v>2087857</v>
      </c>
      <c r="D59" s="21">
        <v>2665122</v>
      </c>
      <c r="E59" s="21">
        <f t="shared" si="0"/>
        <v>4752979</v>
      </c>
      <c r="F59" s="82"/>
      <c r="J59" s="82"/>
      <c r="K59" s="82"/>
    </row>
    <row r="60" spans="2:11" ht="12.95" customHeight="1" x14ac:dyDescent="0.2">
      <c r="B60" s="103" t="s">
        <v>259</v>
      </c>
      <c r="C60" s="1"/>
      <c r="D60" s="1"/>
      <c r="E60" s="4"/>
      <c r="J60" s="4"/>
      <c r="K60" s="4"/>
    </row>
    <row r="61" spans="2:11" ht="12.95" customHeight="1" x14ac:dyDescent="0.2">
      <c r="B61" s="103" t="s">
        <v>38</v>
      </c>
      <c r="E61" s="4"/>
      <c r="J61" s="4"/>
      <c r="K61" s="4"/>
    </row>
    <row r="62" spans="2:11" ht="12.95" customHeight="1" x14ac:dyDescent="0.2">
      <c r="J62" s="4"/>
      <c r="K62" s="4"/>
    </row>
    <row r="64" spans="2:11" ht="15.75" x14ac:dyDescent="0.25">
      <c r="B64" s="104" t="s">
        <v>162</v>
      </c>
    </row>
    <row r="67" spans="2:6" ht="29.25" customHeight="1" x14ac:dyDescent="0.2">
      <c r="B67" s="108" t="s">
        <v>21</v>
      </c>
      <c r="C67" s="107" t="s">
        <v>201</v>
      </c>
      <c r="D67" s="107" t="s">
        <v>202</v>
      </c>
      <c r="E67" s="107" t="s">
        <v>63</v>
      </c>
    </row>
    <row r="68" spans="2:6" ht="12.95" customHeight="1" x14ac:dyDescent="0.2">
      <c r="B68" s="18" t="s">
        <v>88</v>
      </c>
      <c r="C68" s="4">
        <v>57590</v>
      </c>
      <c r="D68" s="4">
        <v>296762</v>
      </c>
      <c r="E68" s="4">
        <f>C68+D68</f>
        <v>354352</v>
      </c>
      <c r="F68" s="4"/>
    </row>
    <row r="69" spans="2:6" ht="12.95" customHeight="1" x14ac:dyDescent="0.2">
      <c r="B69" s="18" t="s">
        <v>89</v>
      </c>
      <c r="C69" s="4">
        <v>57333</v>
      </c>
      <c r="D69" s="4">
        <v>297848</v>
      </c>
      <c r="E69" s="4">
        <f t="shared" ref="E69:E79" si="1">C69+D69</f>
        <v>355181</v>
      </c>
      <c r="F69" s="4"/>
    </row>
    <row r="70" spans="2:6" ht="12.95" customHeight="1" x14ac:dyDescent="0.2">
      <c r="B70" s="18" t="s">
        <v>90</v>
      </c>
      <c r="C70" s="4">
        <v>56974</v>
      </c>
      <c r="D70" s="4">
        <v>299517</v>
      </c>
      <c r="E70" s="4">
        <f t="shared" si="1"/>
        <v>356491</v>
      </c>
      <c r="F70" s="4"/>
    </row>
    <row r="71" spans="2:6" ht="12.95" customHeight="1" x14ac:dyDescent="0.2">
      <c r="B71" s="18" t="s">
        <v>91</v>
      </c>
      <c r="C71" s="4">
        <v>56749</v>
      </c>
      <c r="D71" s="4">
        <v>301044</v>
      </c>
      <c r="E71" s="4">
        <f t="shared" si="1"/>
        <v>357793</v>
      </c>
      <c r="F71" s="4"/>
    </row>
    <row r="72" spans="2:6" ht="12.95" customHeight="1" x14ac:dyDescent="0.2">
      <c r="B72" s="18" t="s">
        <v>92</v>
      </c>
      <c r="C72" s="4">
        <v>56712</v>
      </c>
      <c r="D72" s="4">
        <v>303145</v>
      </c>
      <c r="E72" s="4">
        <f t="shared" si="1"/>
        <v>359857</v>
      </c>
      <c r="F72" s="4"/>
    </row>
    <row r="73" spans="2:6" ht="12.95" customHeight="1" x14ac:dyDescent="0.2">
      <c r="B73" s="18" t="s">
        <v>93</v>
      </c>
      <c r="C73" s="4">
        <v>56587</v>
      </c>
      <c r="D73" s="4">
        <v>305023</v>
      </c>
      <c r="E73" s="4">
        <f t="shared" si="1"/>
        <v>361610</v>
      </c>
      <c r="F73" s="4"/>
    </row>
    <row r="74" spans="2:6" ht="12.95" customHeight="1" x14ac:dyDescent="0.2">
      <c r="B74" s="18" t="s">
        <v>94</v>
      </c>
      <c r="C74" s="4">
        <v>56395</v>
      </c>
      <c r="D74" s="4">
        <v>306199</v>
      </c>
      <c r="E74" s="4">
        <f t="shared" si="1"/>
        <v>362594</v>
      </c>
      <c r="F74" s="4"/>
    </row>
    <row r="75" spans="2:6" ht="12.95" customHeight="1" x14ac:dyDescent="0.2">
      <c r="B75" s="18" t="s">
        <v>95</v>
      </c>
      <c r="C75" s="66">
        <v>56204</v>
      </c>
      <c r="D75" s="66">
        <v>308115</v>
      </c>
      <c r="E75" s="66">
        <f t="shared" si="1"/>
        <v>364319</v>
      </c>
      <c r="F75" s="4"/>
    </row>
    <row r="76" spans="2:6" ht="12.95" customHeight="1" x14ac:dyDescent="0.2">
      <c r="B76" s="18" t="s">
        <v>96</v>
      </c>
      <c r="C76" s="4">
        <v>55693</v>
      </c>
      <c r="D76" s="4">
        <v>305969</v>
      </c>
      <c r="E76" s="4">
        <f t="shared" si="1"/>
        <v>361662</v>
      </c>
      <c r="F76" s="4"/>
    </row>
    <row r="77" spans="2:6" ht="12.95" customHeight="1" x14ac:dyDescent="0.2">
      <c r="B77" s="18" t="s">
        <v>97</v>
      </c>
      <c r="C77" s="4">
        <v>55425</v>
      </c>
      <c r="D77" s="4">
        <v>306713</v>
      </c>
      <c r="E77" s="4">
        <f t="shared" si="1"/>
        <v>362138</v>
      </c>
      <c r="F77" s="4"/>
    </row>
    <row r="78" spans="2:6" ht="12.95" customHeight="1" x14ac:dyDescent="0.2">
      <c r="B78" s="18" t="s">
        <v>98</v>
      </c>
      <c r="C78" s="66">
        <v>55129</v>
      </c>
      <c r="D78" s="66">
        <v>329006</v>
      </c>
      <c r="E78" s="66">
        <f t="shared" si="1"/>
        <v>384135</v>
      </c>
      <c r="F78" s="66"/>
    </row>
    <row r="79" spans="2:6" ht="12.95" customHeight="1" x14ac:dyDescent="0.2">
      <c r="B79" s="21" t="s">
        <v>99</v>
      </c>
      <c r="C79" s="21">
        <v>46119</v>
      </c>
      <c r="D79" s="21">
        <v>316260</v>
      </c>
      <c r="E79" s="21">
        <f t="shared" si="1"/>
        <v>362379</v>
      </c>
      <c r="F79" s="82"/>
    </row>
    <row r="80" spans="2:6" ht="12.95" customHeight="1" x14ac:dyDescent="0.2">
      <c r="B80" s="78" t="s">
        <v>259</v>
      </c>
      <c r="C80" s="1"/>
      <c r="D80" s="4"/>
      <c r="E80" s="4"/>
    </row>
    <row r="81" spans="2:5" ht="12.95" customHeight="1" x14ac:dyDescent="0.2">
      <c r="B81" s="78" t="s">
        <v>38</v>
      </c>
      <c r="D81" s="4"/>
      <c r="E81" s="4"/>
    </row>
  </sheetData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82"/>
  <sheetViews>
    <sheetView showGridLines="0" zoomScale="130" zoomScaleNormal="130" workbookViewId="0">
      <selection activeCell="G23" sqref="G23"/>
    </sheetView>
  </sheetViews>
  <sheetFormatPr defaultColWidth="9.33203125" defaultRowHeight="12.95" customHeight="1" x14ac:dyDescent="0.2"/>
  <cols>
    <col min="1" max="1" width="2.83203125" style="103" customWidth="1"/>
    <col min="2" max="2" width="21.83203125" style="103" customWidth="1"/>
    <col min="3" max="3" width="27" style="103" customWidth="1"/>
    <col min="4" max="4" width="28.6640625" style="103" customWidth="1"/>
    <col min="5" max="5" width="24" style="103" customWidth="1"/>
    <col min="6" max="6" width="24.33203125" style="103" customWidth="1"/>
    <col min="7" max="7" width="22.5" style="103" customWidth="1"/>
    <col min="8" max="8" width="26.5" style="103" customWidth="1"/>
    <col min="9" max="16384" width="9.33203125" style="103"/>
  </cols>
  <sheetData>
    <row r="2" spans="2:7" ht="15.75" x14ac:dyDescent="0.25">
      <c r="B2" s="104" t="s">
        <v>163</v>
      </c>
    </row>
    <row r="5" spans="2:7" ht="11.25" x14ac:dyDescent="0.2">
      <c r="B5" s="108" t="s">
        <v>21</v>
      </c>
      <c r="C5" s="107" t="s">
        <v>83</v>
      </c>
      <c r="D5" s="107" t="s">
        <v>203</v>
      </c>
      <c r="E5" s="63"/>
      <c r="F5" s="63"/>
      <c r="G5" s="63"/>
    </row>
    <row r="6" spans="2:7" ht="12.95" customHeight="1" x14ac:dyDescent="0.2">
      <c r="B6" s="18" t="s">
        <v>88</v>
      </c>
      <c r="C6" s="4">
        <v>1763459</v>
      </c>
      <c r="D6" s="66">
        <v>19383</v>
      </c>
    </row>
    <row r="7" spans="2:7" ht="12.95" customHeight="1" x14ac:dyDescent="0.2">
      <c r="B7" s="18" t="s">
        <v>89</v>
      </c>
      <c r="C7" s="4">
        <v>1765688</v>
      </c>
      <c r="D7" s="4">
        <v>19549</v>
      </c>
    </row>
    <row r="8" spans="2:7" ht="12.95" customHeight="1" x14ac:dyDescent="0.2">
      <c r="B8" s="18" t="s">
        <v>90</v>
      </c>
      <c r="C8" s="66">
        <v>1768186</v>
      </c>
      <c r="D8" s="66">
        <v>19729</v>
      </c>
      <c r="E8" s="63"/>
    </row>
    <row r="9" spans="2:7" ht="12.95" customHeight="1" x14ac:dyDescent="0.2">
      <c r="B9" s="18" t="s">
        <v>91</v>
      </c>
      <c r="C9" s="4">
        <v>1767334</v>
      </c>
      <c r="D9" s="4">
        <v>19896</v>
      </c>
    </row>
    <row r="10" spans="2:7" ht="12.95" customHeight="1" x14ac:dyDescent="0.2">
      <c r="B10" s="18" t="s">
        <v>92</v>
      </c>
      <c r="C10" s="4">
        <v>1770159</v>
      </c>
      <c r="D10" s="4">
        <v>20055</v>
      </c>
    </row>
    <row r="11" spans="2:7" ht="12.95" customHeight="1" x14ac:dyDescent="0.2">
      <c r="B11" s="18" t="s">
        <v>93</v>
      </c>
      <c r="C11" s="4">
        <v>1775423</v>
      </c>
      <c r="D11" s="4">
        <v>20053</v>
      </c>
    </row>
    <row r="12" spans="2:7" ht="12.95" customHeight="1" x14ac:dyDescent="0.2">
      <c r="B12" s="18" t="s">
        <v>94</v>
      </c>
      <c r="C12" s="4">
        <v>1779984</v>
      </c>
      <c r="D12" s="4">
        <v>20191</v>
      </c>
    </row>
    <row r="13" spans="2:7" ht="12.95" customHeight="1" x14ac:dyDescent="0.2">
      <c r="B13" s="18" t="s">
        <v>95</v>
      </c>
      <c r="C13" s="4">
        <v>1785211</v>
      </c>
      <c r="D13" s="4">
        <v>20228</v>
      </c>
    </row>
    <row r="14" spans="2:7" ht="12.95" customHeight="1" x14ac:dyDescent="0.2">
      <c r="B14" s="18" t="s">
        <v>96</v>
      </c>
      <c r="C14" s="4">
        <v>1787977</v>
      </c>
      <c r="D14" s="4">
        <v>20175</v>
      </c>
    </row>
    <row r="15" spans="2:7" ht="12.95" customHeight="1" x14ac:dyDescent="0.2">
      <c r="B15" s="18" t="s">
        <v>97</v>
      </c>
      <c r="C15" s="4">
        <v>1788711</v>
      </c>
      <c r="D15" s="4">
        <v>20220</v>
      </c>
    </row>
    <row r="16" spans="2:7" ht="12.95" customHeight="1" x14ac:dyDescent="0.2">
      <c r="B16" s="18" t="s">
        <v>98</v>
      </c>
      <c r="C16" s="4">
        <v>1874101</v>
      </c>
      <c r="D16" s="4">
        <v>20280</v>
      </c>
    </row>
    <row r="17" spans="2:8" ht="12.95" customHeight="1" x14ac:dyDescent="0.2">
      <c r="B17" s="81" t="s">
        <v>99</v>
      </c>
      <c r="C17" s="21">
        <v>1795692</v>
      </c>
      <c r="D17" s="21">
        <v>20389</v>
      </c>
    </row>
    <row r="18" spans="2:8" ht="12.95" customHeight="1" x14ac:dyDescent="0.2">
      <c r="B18" s="78" t="s">
        <v>259</v>
      </c>
      <c r="G18" s="4"/>
      <c r="H18" s="4"/>
    </row>
    <row r="19" spans="2:8" ht="12.95" customHeight="1" x14ac:dyDescent="0.2">
      <c r="B19" s="78" t="s">
        <v>38</v>
      </c>
      <c r="G19" s="4"/>
      <c r="H19" s="4"/>
    </row>
    <row r="20" spans="2:8" ht="12.95" customHeight="1" x14ac:dyDescent="0.2">
      <c r="G20" s="4"/>
      <c r="H20" s="4"/>
    </row>
    <row r="21" spans="2:8" ht="12.95" customHeight="1" x14ac:dyDescent="0.2">
      <c r="G21" s="4"/>
      <c r="H21" s="4"/>
    </row>
    <row r="22" spans="2:8" ht="12.95" customHeight="1" x14ac:dyDescent="0.2">
      <c r="B22" s="106" t="s">
        <v>248</v>
      </c>
      <c r="G22" s="4"/>
      <c r="H22" s="4"/>
    </row>
    <row r="23" spans="2:8" ht="12.95" customHeight="1" x14ac:dyDescent="0.2">
      <c r="G23" s="4"/>
      <c r="H23" s="4"/>
    </row>
    <row r="24" spans="2:8" ht="12.95" customHeight="1" x14ac:dyDescent="0.2">
      <c r="G24" s="4"/>
      <c r="H24" s="4"/>
    </row>
    <row r="25" spans="2:8" ht="12.95" customHeight="1" x14ac:dyDescent="0.2">
      <c r="G25" s="4"/>
      <c r="H25" s="4"/>
    </row>
    <row r="26" spans="2:8" ht="12.95" customHeight="1" x14ac:dyDescent="0.2">
      <c r="G26" s="4"/>
      <c r="H26" s="4"/>
    </row>
    <row r="27" spans="2:8" ht="12.95" customHeight="1" x14ac:dyDescent="0.2">
      <c r="G27" s="4"/>
      <c r="H27" s="4"/>
    </row>
    <row r="28" spans="2:8" ht="12.95" customHeight="1" x14ac:dyDescent="0.2">
      <c r="G28" s="4"/>
      <c r="H28" s="4"/>
    </row>
    <row r="29" spans="2:8" ht="12.95" customHeight="1" x14ac:dyDescent="0.2">
      <c r="G29" s="4"/>
      <c r="H29" s="4"/>
    </row>
    <row r="30" spans="2:8" ht="12.95" customHeight="1" x14ac:dyDescent="0.2">
      <c r="G30" s="4"/>
      <c r="H30" s="4"/>
    </row>
    <row r="31" spans="2:8" ht="12.95" customHeight="1" x14ac:dyDescent="0.2">
      <c r="G31" s="4"/>
      <c r="H31" s="4"/>
    </row>
    <row r="32" spans="2:8" ht="12.95" customHeight="1" x14ac:dyDescent="0.2">
      <c r="G32" s="4"/>
      <c r="H32" s="4"/>
    </row>
    <row r="33" spans="2:8" ht="12.95" customHeight="1" x14ac:dyDescent="0.2">
      <c r="G33" s="4"/>
      <c r="H33" s="4"/>
    </row>
    <row r="34" spans="2:8" ht="12.95" customHeight="1" x14ac:dyDescent="0.2">
      <c r="G34" s="4"/>
      <c r="H34" s="4"/>
    </row>
    <row r="35" spans="2:8" ht="12.95" customHeight="1" x14ac:dyDescent="0.2">
      <c r="G35" s="4"/>
      <c r="H35" s="4"/>
    </row>
    <row r="36" spans="2:8" ht="12.95" customHeight="1" x14ac:dyDescent="0.2">
      <c r="G36" s="4"/>
      <c r="H36" s="4"/>
    </row>
    <row r="37" spans="2:8" ht="12.95" customHeight="1" x14ac:dyDescent="0.2">
      <c r="G37" s="4"/>
      <c r="H37" s="4"/>
    </row>
    <row r="38" spans="2:8" ht="12.95" customHeight="1" x14ac:dyDescent="0.2">
      <c r="G38" s="4"/>
      <c r="H38" s="4"/>
    </row>
    <row r="39" spans="2:8" ht="12.95" customHeight="1" x14ac:dyDescent="0.2">
      <c r="G39" s="4"/>
      <c r="H39" s="4"/>
    </row>
    <row r="40" spans="2:8" ht="12.95" customHeight="1" x14ac:dyDescent="0.2">
      <c r="G40" s="4"/>
      <c r="H40" s="4"/>
    </row>
    <row r="41" spans="2:8" ht="12.95" customHeight="1" x14ac:dyDescent="0.2">
      <c r="G41" s="4"/>
      <c r="H41" s="4"/>
    </row>
    <row r="42" spans="2:8" ht="12.95" customHeight="1" x14ac:dyDescent="0.2">
      <c r="G42" s="4"/>
      <c r="H42" s="4"/>
    </row>
    <row r="43" spans="2:8" ht="12.95" customHeight="1" x14ac:dyDescent="0.2">
      <c r="G43" s="4"/>
      <c r="H43" s="4"/>
    </row>
    <row r="44" spans="2:8" ht="15.75" x14ac:dyDescent="0.25">
      <c r="B44" s="104" t="s">
        <v>164</v>
      </c>
    </row>
    <row r="47" spans="2:8" ht="12.95" customHeight="1" x14ac:dyDescent="0.2">
      <c r="B47" s="108" t="s">
        <v>21</v>
      </c>
      <c r="C47" s="107" t="s">
        <v>160</v>
      </c>
      <c r="D47" s="107" t="s">
        <v>165</v>
      </c>
      <c r="E47" s="107" t="s">
        <v>63</v>
      </c>
    </row>
    <row r="48" spans="2:8" ht="12.95" customHeight="1" x14ac:dyDescent="0.2">
      <c r="B48" s="18" t="s">
        <v>88</v>
      </c>
      <c r="C48" s="4">
        <v>1266068</v>
      </c>
      <c r="D48" s="4">
        <v>497391</v>
      </c>
      <c r="E48" s="4">
        <f>C48+D48</f>
        <v>1763459</v>
      </c>
      <c r="F48" s="1"/>
      <c r="G48" s="1"/>
    </row>
    <row r="49" spans="2:7" ht="12.95" customHeight="1" x14ac:dyDescent="0.2">
      <c r="B49" s="18" t="s">
        <v>89</v>
      </c>
      <c r="C49" s="66">
        <v>1267685</v>
      </c>
      <c r="D49" s="4">
        <v>498003</v>
      </c>
      <c r="E49" s="4">
        <f t="shared" ref="E49:E59" si="0">C49+D49</f>
        <v>1765688</v>
      </c>
      <c r="F49" s="1"/>
      <c r="G49" s="1"/>
    </row>
    <row r="50" spans="2:7" ht="12.95" customHeight="1" x14ac:dyDescent="0.2">
      <c r="B50" s="18" t="s">
        <v>90</v>
      </c>
      <c r="C50" s="66">
        <v>1271222</v>
      </c>
      <c r="D50" s="66">
        <v>496964</v>
      </c>
      <c r="E50" s="4">
        <f t="shared" si="0"/>
        <v>1768186</v>
      </c>
      <c r="F50" s="1"/>
      <c r="G50" s="1"/>
    </row>
    <row r="51" spans="2:7" ht="12.95" customHeight="1" x14ac:dyDescent="0.2">
      <c r="B51" s="18" t="s">
        <v>91</v>
      </c>
      <c r="C51" s="4">
        <v>1270764</v>
      </c>
      <c r="D51" s="4">
        <v>496570</v>
      </c>
      <c r="E51" s="4">
        <f t="shared" si="0"/>
        <v>1767334</v>
      </c>
      <c r="F51" s="1"/>
      <c r="G51" s="1"/>
    </row>
    <row r="52" spans="2:7" ht="12.95" customHeight="1" x14ac:dyDescent="0.2">
      <c r="B52" s="18" t="s">
        <v>92</v>
      </c>
      <c r="C52" s="4">
        <v>1273003</v>
      </c>
      <c r="D52" s="4">
        <v>497185</v>
      </c>
      <c r="E52" s="4">
        <f t="shared" si="0"/>
        <v>1770188</v>
      </c>
      <c r="F52" s="1"/>
      <c r="G52" s="1"/>
    </row>
    <row r="53" spans="2:7" ht="12.95" customHeight="1" x14ac:dyDescent="0.2">
      <c r="B53" s="18" t="s">
        <v>93</v>
      </c>
      <c r="C53" s="4">
        <v>1276397</v>
      </c>
      <c r="D53" s="4">
        <v>499026</v>
      </c>
      <c r="E53" s="4">
        <f t="shared" si="0"/>
        <v>1775423</v>
      </c>
      <c r="F53" s="1"/>
      <c r="G53" s="1"/>
    </row>
    <row r="54" spans="2:7" ht="12.95" customHeight="1" x14ac:dyDescent="0.2">
      <c r="B54" s="18" t="s">
        <v>94</v>
      </c>
      <c r="C54" s="4">
        <v>1279579</v>
      </c>
      <c r="D54" s="4">
        <v>500405</v>
      </c>
      <c r="E54" s="4">
        <f t="shared" si="0"/>
        <v>1779984</v>
      </c>
      <c r="F54" s="1"/>
      <c r="G54" s="1"/>
    </row>
    <row r="55" spans="2:7" ht="12.95" customHeight="1" x14ac:dyDescent="0.2">
      <c r="B55" s="18" t="s">
        <v>95</v>
      </c>
      <c r="C55" s="4">
        <v>1283959</v>
      </c>
      <c r="D55" s="4">
        <v>501252</v>
      </c>
      <c r="E55" s="4">
        <f t="shared" si="0"/>
        <v>1785211</v>
      </c>
      <c r="F55" s="1"/>
      <c r="G55" s="1"/>
    </row>
    <row r="56" spans="2:7" ht="12.95" customHeight="1" x14ac:dyDescent="0.2">
      <c r="B56" s="18" t="s">
        <v>96</v>
      </c>
      <c r="C56" s="4">
        <v>1286497</v>
      </c>
      <c r="D56" s="4">
        <v>501480</v>
      </c>
      <c r="E56" s="4">
        <f t="shared" si="0"/>
        <v>1787977</v>
      </c>
      <c r="F56" s="1"/>
      <c r="G56" s="1"/>
    </row>
    <row r="57" spans="2:7" ht="12.95" customHeight="1" x14ac:dyDescent="0.2">
      <c r="B57" s="18" t="s">
        <v>97</v>
      </c>
      <c r="C57" s="4">
        <v>1288435</v>
      </c>
      <c r="D57" s="4">
        <v>500276</v>
      </c>
      <c r="E57" s="4">
        <f t="shared" si="0"/>
        <v>1788711</v>
      </c>
      <c r="F57" s="1"/>
      <c r="G57" s="1"/>
    </row>
    <row r="58" spans="2:7" ht="12.95" customHeight="1" x14ac:dyDescent="0.2">
      <c r="B58" s="18" t="s">
        <v>98</v>
      </c>
      <c r="C58" s="4">
        <v>1287001</v>
      </c>
      <c r="D58" s="4">
        <v>587100</v>
      </c>
      <c r="E58" s="4">
        <f t="shared" si="0"/>
        <v>1874101</v>
      </c>
      <c r="F58" s="1"/>
      <c r="G58" s="1"/>
    </row>
    <row r="59" spans="2:7" ht="12.95" customHeight="1" x14ac:dyDescent="0.2">
      <c r="B59" s="81" t="s">
        <v>99</v>
      </c>
      <c r="C59" s="21">
        <v>1246866</v>
      </c>
      <c r="D59" s="21">
        <v>548826</v>
      </c>
      <c r="E59" s="21">
        <f t="shared" si="0"/>
        <v>1795692</v>
      </c>
      <c r="F59" s="1"/>
      <c r="G59" s="1"/>
    </row>
    <row r="60" spans="2:7" ht="12.95" customHeight="1" x14ac:dyDescent="0.2">
      <c r="B60" s="78" t="s">
        <v>156</v>
      </c>
      <c r="C60" s="4"/>
      <c r="D60" s="4"/>
      <c r="E60" s="4"/>
    </row>
    <row r="61" spans="2:7" ht="12.95" customHeight="1" x14ac:dyDescent="0.2">
      <c r="B61" s="78" t="s">
        <v>38</v>
      </c>
      <c r="C61" s="4"/>
      <c r="D61" s="4"/>
      <c r="E61" s="4"/>
    </row>
    <row r="64" spans="2:7" ht="15.75" x14ac:dyDescent="0.25">
      <c r="B64" s="104" t="s">
        <v>204</v>
      </c>
    </row>
    <row r="67" spans="2:7" ht="22.5" x14ac:dyDescent="0.2">
      <c r="B67" s="108" t="s">
        <v>21</v>
      </c>
      <c r="C67" s="107" t="s">
        <v>205</v>
      </c>
      <c r="D67" s="107" t="s">
        <v>206</v>
      </c>
      <c r="E67" s="107" t="s">
        <v>63</v>
      </c>
    </row>
    <row r="68" spans="2:7" ht="12.95" customHeight="1" x14ac:dyDescent="0.2">
      <c r="B68" s="18" t="s">
        <v>88</v>
      </c>
      <c r="C68" s="4">
        <v>1883</v>
      </c>
      <c r="D68" s="4">
        <v>17500</v>
      </c>
      <c r="E68" s="4">
        <f>C68+D68</f>
        <v>19383</v>
      </c>
      <c r="F68" s="1"/>
      <c r="G68" s="1"/>
    </row>
    <row r="69" spans="2:7" ht="12.95" customHeight="1" x14ac:dyDescent="0.2">
      <c r="B69" s="18" t="s">
        <v>89</v>
      </c>
      <c r="C69" s="4">
        <v>1903</v>
      </c>
      <c r="D69" s="4">
        <v>17646</v>
      </c>
      <c r="E69" s="4">
        <f t="shared" ref="E69:E79" si="1">C69+D69</f>
        <v>19549</v>
      </c>
      <c r="F69" s="1"/>
      <c r="G69" s="1"/>
    </row>
    <row r="70" spans="2:7" ht="12.95" customHeight="1" x14ac:dyDescent="0.2">
      <c r="B70" s="18" t="s">
        <v>90</v>
      </c>
      <c r="C70" s="66">
        <v>1902</v>
      </c>
      <c r="D70" s="66">
        <v>17827</v>
      </c>
      <c r="E70" s="4">
        <f t="shared" si="1"/>
        <v>19729</v>
      </c>
      <c r="F70" s="1"/>
      <c r="G70" s="1"/>
    </row>
    <row r="71" spans="2:7" ht="12.95" customHeight="1" x14ac:dyDescent="0.2">
      <c r="B71" s="18" t="s">
        <v>91</v>
      </c>
      <c r="C71" s="4">
        <v>1901</v>
      </c>
      <c r="D71" s="4">
        <v>17995</v>
      </c>
      <c r="E71" s="4">
        <f t="shared" si="1"/>
        <v>19896</v>
      </c>
      <c r="F71" s="1"/>
      <c r="G71" s="1"/>
    </row>
    <row r="72" spans="2:7" ht="12.95" customHeight="1" x14ac:dyDescent="0.2">
      <c r="B72" s="18" t="s">
        <v>92</v>
      </c>
      <c r="C72" s="4">
        <v>1908</v>
      </c>
      <c r="D72" s="4">
        <v>18147</v>
      </c>
      <c r="E72" s="4">
        <f t="shared" si="1"/>
        <v>20055</v>
      </c>
      <c r="F72" s="1"/>
      <c r="G72" s="1"/>
    </row>
    <row r="73" spans="2:7" ht="12.95" customHeight="1" x14ac:dyDescent="0.2">
      <c r="B73" s="18" t="s">
        <v>93</v>
      </c>
      <c r="C73" s="4">
        <v>1889</v>
      </c>
      <c r="D73" s="4">
        <v>18164</v>
      </c>
      <c r="E73" s="4">
        <f t="shared" si="1"/>
        <v>20053</v>
      </c>
      <c r="F73" s="1"/>
      <c r="G73" s="1"/>
    </row>
    <row r="74" spans="2:7" ht="12.95" customHeight="1" x14ac:dyDescent="0.2">
      <c r="B74" s="18" t="s">
        <v>94</v>
      </c>
      <c r="C74" s="4">
        <v>1885</v>
      </c>
      <c r="D74" s="4">
        <v>18306</v>
      </c>
      <c r="E74" s="4">
        <f t="shared" si="1"/>
        <v>20191</v>
      </c>
      <c r="F74" s="1"/>
      <c r="G74" s="1"/>
    </row>
    <row r="75" spans="2:7" ht="12.95" customHeight="1" x14ac:dyDescent="0.2">
      <c r="B75" s="18" t="s">
        <v>95</v>
      </c>
      <c r="C75" s="4">
        <v>1881</v>
      </c>
      <c r="D75" s="4">
        <v>18347</v>
      </c>
      <c r="E75" s="4">
        <f t="shared" si="1"/>
        <v>20228</v>
      </c>
      <c r="F75" s="1"/>
      <c r="G75" s="1"/>
    </row>
    <row r="76" spans="2:7" ht="12.95" customHeight="1" x14ac:dyDescent="0.2">
      <c r="B76" s="18" t="s">
        <v>96</v>
      </c>
      <c r="C76" s="4">
        <v>1879</v>
      </c>
      <c r="D76" s="4">
        <v>18296</v>
      </c>
      <c r="E76" s="4">
        <f t="shared" si="1"/>
        <v>20175</v>
      </c>
      <c r="F76" s="1"/>
      <c r="G76" s="1"/>
    </row>
    <row r="77" spans="2:7" ht="12.95" customHeight="1" x14ac:dyDescent="0.2">
      <c r="B77" s="18" t="s">
        <v>97</v>
      </c>
      <c r="C77" s="4">
        <v>1875</v>
      </c>
      <c r="D77" s="4">
        <v>18345</v>
      </c>
      <c r="E77" s="4">
        <f t="shared" si="1"/>
        <v>20220</v>
      </c>
      <c r="F77" s="1"/>
      <c r="G77" s="1"/>
    </row>
    <row r="78" spans="2:7" ht="12.95" customHeight="1" x14ac:dyDescent="0.2">
      <c r="B78" s="18" t="s">
        <v>98</v>
      </c>
      <c r="C78" s="4">
        <v>1876</v>
      </c>
      <c r="D78" s="66">
        <v>18404</v>
      </c>
      <c r="E78" s="4">
        <f t="shared" si="1"/>
        <v>20280</v>
      </c>
      <c r="F78" s="1"/>
      <c r="G78" s="1"/>
    </row>
    <row r="79" spans="2:7" ht="12.95" customHeight="1" x14ac:dyDescent="0.2">
      <c r="B79" s="21" t="s">
        <v>99</v>
      </c>
      <c r="C79" s="21">
        <v>1356</v>
      </c>
      <c r="D79" s="21">
        <v>19033</v>
      </c>
      <c r="E79" s="21">
        <f t="shared" si="1"/>
        <v>20389</v>
      </c>
    </row>
    <row r="80" spans="2:7" ht="12.95" customHeight="1" x14ac:dyDescent="0.2">
      <c r="B80" s="78" t="s">
        <v>156</v>
      </c>
      <c r="C80" s="4"/>
      <c r="D80" s="4"/>
      <c r="E80" s="4"/>
    </row>
    <row r="81" spans="2:5" ht="12.95" customHeight="1" x14ac:dyDescent="0.2">
      <c r="B81" s="78" t="s">
        <v>38</v>
      </c>
      <c r="C81" s="4"/>
      <c r="D81" s="4"/>
      <c r="E81" s="4"/>
    </row>
    <row r="82" spans="2:5" ht="12.95" customHeight="1" x14ac:dyDescent="0.2">
      <c r="C82" s="4"/>
      <c r="D82" s="4"/>
      <c r="E82" s="4"/>
    </row>
  </sheetData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showGridLines="0" workbookViewId="0">
      <selection activeCell="J26" sqref="J26"/>
    </sheetView>
  </sheetViews>
  <sheetFormatPr defaultColWidth="9.33203125" defaultRowHeight="12.95" customHeight="1" x14ac:dyDescent="0.2"/>
  <cols>
    <col min="1" max="1" width="2.83203125" style="103" customWidth="1"/>
    <col min="2" max="2" width="24" style="103" customWidth="1"/>
    <col min="3" max="3" width="15" style="103" customWidth="1"/>
    <col min="4" max="4" width="20.83203125" style="103" customWidth="1"/>
    <col min="5" max="16384" width="9.33203125" style="103"/>
  </cols>
  <sheetData>
    <row r="2" spans="2:4" ht="12.95" customHeight="1" x14ac:dyDescent="0.25">
      <c r="B2" s="104" t="s">
        <v>249</v>
      </c>
    </row>
    <row r="3" spans="2:4" ht="12.95" customHeight="1" x14ac:dyDescent="0.2">
      <c r="B3" s="83" t="s">
        <v>166</v>
      </c>
    </row>
    <row r="6" spans="2:4" ht="25.5" customHeight="1" x14ac:dyDescent="0.2">
      <c r="B6" s="84" t="s">
        <v>138</v>
      </c>
      <c r="C6" s="85" t="s">
        <v>39</v>
      </c>
      <c r="D6" s="85" t="s">
        <v>178</v>
      </c>
    </row>
    <row r="7" spans="2:4" ht="12.95" customHeight="1" x14ac:dyDescent="0.2">
      <c r="B7" s="83" t="s">
        <v>139</v>
      </c>
      <c r="C7" s="86">
        <v>1222072</v>
      </c>
      <c r="D7" s="86">
        <v>27704</v>
      </c>
    </row>
    <row r="8" spans="2:4" ht="12.95" customHeight="1" x14ac:dyDescent="0.2">
      <c r="B8" s="83" t="s">
        <v>140</v>
      </c>
      <c r="C8" s="86">
        <v>89321</v>
      </c>
      <c r="D8" s="86">
        <v>583</v>
      </c>
    </row>
    <row r="9" spans="2:4" ht="12.95" customHeight="1" x14ac:dyDescent="0.2">
      <c r="B9" s="87" t="s">
        <v>63</v>
      </c>
      <c r="C9" s="88">
        <v>1311393</v>
      </c>
      <c r="D9" s="88">
        <v>28287</v>
      </c>
    </row>
    <row r="10" spans="2:4" ht="12.95" customHeight="1" x14ac:dyDescent="0.2">
      <c r="B10" s="89" t="s">
        <v>38</v>
      </c>
      <c r="C10" s="83"/>
      <c r="D10" s="8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52"/>
  <sheetViews>
    <sheetView showGridLines="0" workbookViewId="0">
      <selection activeCell="B47" sqref="B47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10" width="13.6640625" style="53" customWidth="1"/>
    <col min="11" max="16384" width="9.33203125" style="53"/>
  </cols>
  <sheetData>
    <row r="3" spans="1:6" ht="15.75" x14ac:dyDescent="0.25">
      <c r="A3" s="73" t="s">
        <v>207</v>
      </c>
      <c r="B3" s="56"/>
      <c r="C3" s="56"/>
      <c r="D3" s="56"/>
      <c r="E3" s="56"/>
      <c r="F3" s="56"/>
    </row>
    <row r="4" spans="1:6" ht="15.75" x14ac:dyDescent="0.25">
      <c r="A4" s="118" t="s">
        <v>65</v>
      </c>
      <c r="B4" s="56"/>
      <c r="C4" s="56"/>
      <c r="D4" s="56"/>
      <c r="E4" s="56"/>
      <c r="F4" s="56"/>
    </row>
    <row r="6" spans="1:6" ht="11.25" x14ac:dyDescent="0.2">
      <c r="A6" s="176" t="s">
        <v>21</v>
      </c>
      <c r="B6" s="178" t="s">
        <v>63</v>
      </c>
      <c r="C6" s="178"/>
    </row>
    <row r="7" spans="1:6" ht="11.25" x14ac:dyDescent="0.2">
      <c r="A7" s="177"/>
      <c r="B7" s="55" t="s">
        <v>103</v>
      </c>
      <c r="C7" s="54" t="s">
        <v>104</v>
      </c>
    </row>
    <row r="8" spans="1:6" ht="11.25" x14ac:dyDescent="0.2">
      <c r="A8" s="58">
        <v>42370</v>
      </c>
      <c r="B8" s="59">
        <v>285827</v>
      </c>
      <c r="C8" s="59">
        <v>16862737943</v>
      </c>
    </row>
    <row r="9" spans="1:6" ht="11.25" x14ac:dyDescent="0.2">
      <c r="A9" s="58">
        <v>42401</v>
      </c>
      <c r="B9" s="59">
        <v>305451</v>
      </c>
      <c r="C9" s="59">
        <v>19486919316</v>
      </c>
    </row>
    <row r="10" spans="1:6" ht="11.25" x14ac:dyDescent="0.2">
      <c r="A10" s="58">
        <v>42430</v>
      </c>
      <c r="B10" s="59">
        <v>319191</v>
      </c>
      <c r="C10" s="59">
        <v>20134374566</v>
      </c>
    </row>
    <row r="11" spans="1:6" ht="11.25" x14ac:dyDescent="0.2">
      <c r="A11" s="58">
        <v>42461</v>
      </c>
      <c r="B11" s="59">
        <v>319864</v>
      </c>
      <c r="C11" s="59">
        <v>18031475897</v>
      </c>
    </row>
    <row r="12" spans="1:6" ht="11.25" x14ac:dyDescent="0.2">
      <c r="A12" s="58">
        <v>42491</v>
      </c>
      <c r="B12" s="59">
        <v>327842</v>
      </c>
      <c r="C12" s="59">
        <v>19452712491</v>
      </c>
    </row>
    <row r="13" spans="1:6" ht="11.25" x14ac:dyDescent="0.2">
      <c r="A13" s="58">
        <v>42522</v>
      </c>
      <c r="B13" s="59">
        <v>335743</v>
      </c>
      <c r="C13" s="59">
        <v>22541748553</v>
      </c>
    </row>
    <row r="14" spans="1:6" ht="11.25" x14ac:dyDescent="0.2">
      <c r="A14" s="58">
        <v>42552</v>
      </c>
      <c r="B14" s="59">
        <v>334815</v>
      </c>
      <c r="C14" s="59">
        <v>22169728949</v>
      </c>
    </row>
    <row r="15" spans="1:6" ht="11.25" x14ac:dyDescent="0.2">
      <c r="A15" s="58">
        <v>42583</v>
      </c>
      <c r="B15" s="59">
        <v>325428</v>
      </c>
      <c r="C15" s="59">
        <v>24605244552</v>
      </c>
    </row>
    <row r="16" spans="1:6" ht="11.25" x14ac:dyDescent="0.2">
      <c r="A16" s="58">
        <v>42614</v>
      </c>
      <c r="B16" s="59">
        <v>339067</v>
      </c>
      <c r="C16" s="59">
        <v>22609840716</v>
      </c>
    </row>
    <row r="17" spans="1:3" ht="11.25" x14ac:dyDescent="0.2">
      <c r="A17" s="58">
        <v>42644</v>
      </c>
      <c r="B17" s="59">
        <v>337011</v>
      </c>
      <c r="C17" s="59">
        <v>19226595212</v>
      </c>
    </row>
    <row r="18" spans="1:3" ht="11.25" x14ac:dyDescent="0.2">
      <c r="A18" s="58">
        <v>42675</v>
      </c>
      <c r="B18" s="59">
        <v>340724</v>
      </c>
      <c r="C18" s="59">
        <v>21207802155</v>
      </c>
    </row>
    <row r="19" spans="1:3" ht="11.25" x14ac:dyDescent="0.2">
      <c r="A19" s="60">
        <v>42705</v>
      </c>
      <c r="B19" s="59">
        <v>338023</v>
      </c>
      <c r="C19" s="59">
        <v>28819189077</v>
      </c>
    </row>
    <row r="20" spans="1:3" ht="11.25" x14ac:dyDescent="0.2">
      <c r="A20" s="58">
        <v>42736</v>
      </c>
      <c r="B20" s="59">
        <v>318306</v>
      </c>
      <c r="C20" s="59">
        <v>20418678431</v>
      </c>
    </row>
    <row r="21" spans="1:3" ht="11.25" x14ac:dyDescent="0.2">
      <c r="A21" s="58">
        <v>42767</v>
      </c>
      <c r="B21" s="59">
        <v>322120</v>
      </c>
      <c r="C21" s="59">
        <v>17030188533</v>
      </c>
    </row>
    <row r="22" spans="1:3" ht="11.25" x14ac:dyDescent="0.2">
      <c r="A22" s="58">
        <v>42795</v>
      </c>
      <c r="B22" s="59">
        <v>358099</v>
      </c>
      <c r="C22" s="59">
        <v>22799301411</v>
      </c>
    </row>
    <row r="23" spans="1:3" ht="11.25" x14ac:dyDescent="0.2">
      <c r="A23" s="58">
        <v>42826</v>
      </c>
      <c r="B23" s="59">
        <v>334266</v>
      </c>
      <c r="C23" s="59">
        <v>21258324865</v>
      </c>
    </row>
    <row r="24" spans="1:3" ht="11.25" x14ac:dyDescent="0.2">
      <c r="A24" s="58">
        <v>42856</v>
      </c>
      <c r="B24" s="59">
        <v>366457</v>
      </c>
      <c r="C24" s="59">
        <v>22073086566</v>
      </c>
    </row>
    <row r="25" spans="1:3" ht="11.25" x14ac:dyDescent="0.2">
      <c r="A25" s="58">
        <v>42887</v>
      </c>
      <c r="B25" s="59">
        <v>355205</v>
      </c>
      <c r="C25" s="59">
        <v>23652298884</v>
      </c>
    </row>
    <row r="26" spans="1:3" ht="11.25" x14ac:dyDescent="0.2">
      <c r="A26" s="58">
        <v>42917</v>
      </c>
      <c r="B26" s="59">
        <v>357762</v>
      </c>
      <c r="C26" s="59">
        <v>24067309711</v>
      </c>
    </row>
    <row r="27" spans="1:3" ht="11.25" x14ac:dyDescent="0.2">
      <c r="A27" s="58">
        <v>42948</v>
      </c>
      <c r="B27" s="59">
        <v>354007</v>
      </c>
      <c r="C27" s="59">
        <v>20361943968</v>
      </c>
    </row>
    <row r="28" spans="1:3" ht="11.25" x14ac:dyDescent="0.2">
      <c r="A28" s="58">
        <v>42979</v>
      </c>
      <c r="B28" s="59">
        <v>359596</v>
      </c>
      <c r="C28" s="59">
        <v>24440200877</v>
      </c>
    </row>
    <row r="29" spans="1:3" ht="11.25" x14ac:dyDescent="0.2">
      <c r="A29" s="58">
        <v>43009</v>
      </c>
      <c r="B29" s="59">
        <v>374855</v>
      </c>
      <c r="C29" s="59">
        <v>21926451061</v>
      </c>
    </row>
    <row r="30" spans="1:3" ht="11.25" x14ac:dyDescent="0.2">
      <c r="A30" s="60">
        <v>43040</v>
      </c>
      <c r="B30" s="59">
        <v>368336</v>
      </c>
      <c r="C30" s="59">
        <v>29644448860</v>
      </c>
    </row>
    <row r="31" spans="1:3" s="91" customFormat="1" ht="11.25" x14ac:dyDescent="0.2">
      <c r="A31" s="93">
        <v>43070</v>
      </c>
      <c r="B31" s="94">
        <v>366480</v>
      </c>
      <c r="C31" s="94">
        <v>28315214327</v>
      </c>
    </row>
    <row r="32" spans="1:3" s="91" customFormat="1" ht="11.25" x14ac:dyDescent="0.2">
      <c r="A32" s="145">
        <v>43101</v>
      </c>
      <c r="B32" s="146">
        <v>365600</v>
      </c>
      <c r="C32" s="146">
        <v>23271276951</v>
      </c>
    </row>
    <row r="33" spans="1:7" s="92" customFormat="1" ht="11.25" x14ac:dyDescent="0.2">
      <c r="A33" s="145">
        <v>43132</v>
      </c>
      <c r="B33" s="162">
        <v>352582</v>
      </c>
      <c r="C33" s="146">
        <v>20681325328</v>
      </c>
      <c r="D33" s="63"/>
    </row>
    <row r="34" spans="1:7" s="92" customFormat="1" ht="11.25" x14ac:dyDescent="0.2">
      <c r="A34" s="145">
        <v>43160</v>
      </c>
      <c r="B34" s="146">
        <v>375038</v>
      </c>
      <c r="C34" s="146">
        <v>23273514689</v>
      </c>
      <c r="D34" s="63"/>
    </row>
    <row r="35" spans="1:7" s="92" customFormat="1" ht="11.25" x14ac:dyDescent="0.2">
      <c r="A35" s="145">
        <v>43191</v>
      </c>
      <c r="B35" s="146">
        <v>372079</v>
      </c>
      <c r="C35" s="146">
        <v>24257117027</v>
      </c>
    </row>
    <row r="36" spans="1:7" s="92" customFormat="1" ht="11.25" x14ac:dyDescent="0.2">
      <c r="A36" s="145">
        <v>43221</v>
      </c>
      <c r="B36" s="146">
        <v>384734</v>
      </c>
      <c r="C36" s="146">
        <v>24409156246</v>
      </c>
    </row>
    <row r="37" spans="1:7" s="92" customFormat="1" ht="11.25" x14ac:dyDescent="0.2">
      <c r="A37" s="145">
        <v>43252</v>
      </c>
      <c r="B37" s="146">
        <v>381024</v>
      </c>
      <c r="C37" s="146">
        <v>23263527281</v>
      </c>
    </row>
    <row r="38" spans="1:7" s="92" customFormat="1" ht="11.25" x14ac:dyDescent="0.2">
      <c r="A38" s="145">
        <v>43282</v>
      </c>
      <c r="B38" s="146">
        <v>393622</v>
      </c>
      <c r="C38" s="146">
        <v>26566707791</v>
      </c>
    </row>
    <row r="39" spans="1:7" s="92" customFormat="1" ht="11.25" x14ac:dyDescent="0.2">
      <c r="A39" s="145">
        <v>43313</v>
      </c>
      <c r="B39" s="146">
        <v>379020</v>
      </c>
      <c r="C39" s="146">
        <v>25478648782</v>
      </c>
    </row>
    <row r="40" spans="1:7" s="91" customFormat="1" ht="11.25" x14ac:dyDescent="0.2">
      <c r="A40" s="145">
        <v>43344</v>
      </c>
      <c r="B40" s="146">
        <v>379049</v>
      </c>
      <c r="C40" s="146">
        <v>24131930874</v>
      </c>
    </row>
    <row r="41" spans="1:7" s="91" customFormat="1" ht="11.25" x14ac:dyDescent="0.2">
      <c r="A41" s="145">
        <v>43374</v>
      </c>
      <c r="B41" s="162">
        <v>410941</v>
      </c>
      <c r="C41" s="146">
        <v>25627779138</v>
      </c>
    </row>
    <row r="42" spans="1:7" s="91" customFormat="1" ht="11.25" x14ac:dyDescent="0.2">
      <c r="A42" s="147">
        <v>43405</v>
      </c>
      <c r="B42" s="146">
        <v>392655</v>
      </c>
      <c r="C42" s="146">
        <v>25708349305</v>
      </c>
    </row>
    <row r="43" spans="1:7" ht="11.25" x14ac:dyDescent="0.2">
      <c r="A43" s="148">
        <v>43435</v>
      </c>
      <c r="B43" s="149">
        <v>375234</v>
      </c>
      <c r="C43" s="149">
        <v>25274366165</v>
      </c>
    </row>
    <row r="44" spans="1:7" ht="11.25" x14ac:dyDescent="0.2">
      <c r="A44" s="57" t="s">
        <v>38</v>
      </c>
    </row>
    <row r="47" spans="1:7" ht="12.95" customHeight="1" x14ac:dyDescent="0.25">
      <c r="B47" s="73" t="s">
        <v>236</v>
      </c>
      <c r="C47" s="56"/>
      <c r="D47" s="56"/>
      <c r="E47" s="56"/>
      <c r="F47" s="56"/>
      <c r="G47" s="56"/>
    </row>
    <row r="50" spans="3:4" ht="11.25" x14ac:dyDescent="0.2">
      <c r="C50" s="4"/>
      <c r="D50" s="4"/>
    </row>
    <row r="51" spans="3:4" ht="11.25" x14ac:dyDescent="0.2">
      <c r="C51" s="46"/>
      <c r="D51" s="46"/>
    </row>
    <row r="52" spans="3:4" ht="11.25" x14ac:dyDescent="0.2">
      <c r="C52" s="61"/>
      <c r="D52" s="61"/>
    </row>
  </sheetData>
  <mergeCells count="2">
    <mergeCell ref="A6:A7"/>
    <mergeCell ref="B6:C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46"/>
  <sheetViews>
    <sheetView showGridLines="0" zoomScale="140" zoomScaleNormal="140" workbookViewId="0">
      <selection activeCell="G49" sqref="G49"/>
    </sheetView>
  </sheetViews>
  <sheetFormatPr defaultColWidth="9.33203125" defaultRowHeight="12.95" customHeight="1" x14ac:dyDescent="0.2"/>
  <cols>
    <col min="1" max="1" width="2.83203125" style="5" customWidth="1"/>
    <col min="2" max="2" width="21.6640625" style="5" customWidth="1"/>
    <col min="3" max="3" width="17.6640625" style="5" customWidth="1"/>
    <col min="4" max="4" width="18.33203125" style="5" customWidth="1"/>
    <col min="5" max="5" width="15.33203125" style="5" customWidth="1"/>
    <col min="6" max="6" width="23.83203125" style="5" customWidth="1"/>
    <col min="7" max="7" width="16" style="5" customWidth="1"/>
    <col min="8" max="8" width="24.6640625" style="5" customWidth="1"/>
    <col min="9" max="9" width="9.33203125" style="5"/>
    <col min="10" max="10" width="9.33203125" style="5" customWidth="1"/>
    <col min="11" max="11" width="15" style="5" customWidth="1"/>
    <col min="12" max="16" width="9.33203125" style="5" customWidth="1"/>
    <col min="17" max="16384" width="9.33203125" style="5"/>
  </cols>
  <sheetData>
    <row r="2" spans="2:15" ht="15.75" x14ac:dyDescent="0.25">
      <c r="B2" s="14" t="s">
        <v>208</v>
      </c>
    </row>
    <row r="3" spans="2:15" ht="12.95" customHeight="1" x14ac:dyDescent="0.2">
      <c r="B3" s="17" t="s">
        <v>65</v>
      </c>
    </row>
    <row r="4" spans="2:15" ht="12.95" customHeight="1" x14ac:dyDescent="0.25">
      <c r="B4" s="14"/>
      <c r="E4" s="1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2:15" ht="12.95" customHeight="1" x14ac:dyDescent="0.2"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2:15" ht="12.95" customHeight="1" x14ac:dyDescent="0.2">
      <c r="B6" s="179" t="s">
        <v>21</v>
      </c>
      <c r="C6" s="178" t="s">
        <v>39</v>
      </c>
      <c r="D6" s="178"/>
      <c r="E6" s="181" t="s">
        <v>171</v>
      </c>
      <c r="F6" s="181"/>
      <c r="G6" s="178" t="s">
        <v>63</v>
      </c>
      <c r="H6" s="178"/>
    </row>
    <row r="7" spans="2:15" ht="33.75" x14ac:dyDescent="0.2">
      <c r="B7" s="180"/>
      <c r="C7" s="7" t="s">
        <v>76</v>
      </c>
      <c r="D7" s="7" t="s">
        <v>77</v>
      </c>
      <c r="E7" s="22" t="s">
        <v>76</v>
      </c>
      <c r="F7" s="22" t="s">
        <v>77</v>
      </c>
      <c r="G7" s="7" t="s">
        <v>76</v>
      </c>
      <c r="H7" s="7" t="s">
        <v>37</v>
      </c>
    </row>
    <row r="8" spans="2:15" ht="12.95" customHeight="1" x14ac:dyDescent="0.2">
      <c r="B8" s="18" t="s">
        <v>88</v>
      </c>
      <c r="C8" s="4">
        <v>78935</v>
      </c>
      <c r="D8" s="4">
        <v>1826378022</v>
      </c>
      <c r="E8" s="23">
        <v>286665</v>
      </c>
      <c r="F8" s="23">
        <v>21444898929</v>
      </c>
      <c r="G8" s="4">
        <f t="shared" ref="G8:G19" si="0">C8+E8</f>
        <v>365600</v>
      </c>
      <c r="H8" s="4">
        <f t="shared" ref="H8:H19" si="1">D8+F8</f>
        <v>23271276951</v>
      </c>
    </row>
    <row r="9" spans="2:15" ht="12.95" customHeight="1" x14ac:dyDescent="0.2">
      <c r="B9" s="18" t="s">
        <v>89</v>
      </c>
      <c r="C9" s="4">
        <v>68810</v>
      </c>
      <c r="D9" s="4">
        <v>1528385295</v>
      </c>
      <c r="E9" s="23">
        <v>283772</v>
      </c>
      <c r="F9" s="23">
        <v>19152940033</v>
      </c>
      <c r="G9" s="4">
        <f t="shared" si="0"/>
        <v>352582</v>
      </c>
      <c r="H9" s="4">
        <f t="shared" si="1"/>
        <v>20681325328</v>
      </c>
    </row>
    <row r="10" spans="2:15" ht="12.95" customHeight="1" x14ac:dyDescent="0.2">
      <c r="B10" s="18" t="s">
        <v>90</v>
      </c>
      <c r="C10" s="4">
        <v>72938</v>
      </c>
      <c r="D10" s="4">
        <v>1648372479</v>
      </c>
      <c r="E10" s="23">
        <v>302100</v>
      </c>
      <c r="F10" s="23">
        <v>21625142210</v>
      </c>
      <c r="G10" s="4">
        <f t="shared" si="0"/>
        <v>375038</v>
      </c>
      <c r="H10" s="4">
        <f t="shared" si="1"/>
        <v>23273514689</v>
      </c>
    </row>
    <row r="11" spans="2:15" ht="12.95" customHeight="1" x14ac:dyDescent="0.2">
      <c r="B11" s="18" t="s">
        <v>91</v>
      </c>
      <c r="C11" s="4">
        <v>66998</v>
      </c>
      <c r="D11" s="4">
        <v>3006211097</v>
      </c>
      <c r="E11" s="23">
        <v>305081</v>
      </c>
      <c r="F11" s="23">
        <v>21250905930</v>
      </c>
      <c r="G11" s="4">
        <f t="shared" si="0"/>
        <v>372079</v>
      </c>
      <c r="H11" s="4">
        <f t="shared" si="1"/>
        <v>24257117027</v>
      </c>
    </row>
    <row r="12" spans="2:15" ht="12.95" customHeight="1" x14ac:dyDescent="0.2">
      <c r="B12" s="18" t="s">
        <v>92</v>
      </c>
      <c r="C12" s="4">
        <v>67905</v>
      </c>
      <c r="D12" s="4">
        <v>1992140010</v>
      </c>
      <c r="E12" s="23">
        <v>316829</v>
      </c>
      <c r="F12" s="23">
        <v>22417016236</v>
      </c>
      <c r="G12" s="4">
        <f t="shared" si="0"/>
        <v>384734</v>
      </c>
      <c r="H12" s="4">
        <f t="shared" si="1"/>
        <v>24409156246</v>
      </c>
    </row>
    <row r="13" spans="2:15" ht="12.95" customHeight="1" x14ac:dyDescent="0.2">
      <c r="B13" s="18" t="s">
        <v>93</v>
      </c>
      <c r="C13" s="4">
        <v>70435</v>
      </c>
      <c r="D13" s="4">
        <v>1636890528</v>
      </c>
      <c r="E13" s="23">
        <v>310589</v>
      </c>
      <c r="F13" s="23">
        <v>21626636753</v>
      </c>
      <c r="G13" s="4">
        <f t="shared" si="0"/>
        <v>381024</v>
      </c>
      <c r="H13" s="4">
        <f t="shared" si="1"/>
        <v>23263527281</v>
      </c>
    </row>
    <row r="14" spans="2:15" ht="12.95" customHeight="1" x14ac:dyDescent="0.2">
      <c r="B14" s="18" t="s">
        <v>94</v>
      </c>
      <c r="C14" s="4">
        <v>71493</v>
      </c>
      <c r="D14" s="4">
        <v>1793978579</v>
      </c>
      <c r="E14" s="23">
        <v>322129</v>
      </c>
      <c r="F14" s="23">
        <v>24772729212</v>
      </c>
      <c r="G14" s="4">
        <f t="shared" si="0"/>
        <v>393622</v>
      </c>
      <c r="H14" s="4">
        <f t="shared" si="1"/>
        <v>26566707791</v>
      </c>
    </row>
    <row r="15" spans="2:15" ht="12.95" customHeight="1" x14ac:dyDescent="0.2">
      <c r="B15" s="18" t="s">
        <v>95</v>
      </c>
      <c r="C15" s="4">
        <v>75016</v>
      </c>
      <c r="D15" s="4">
        <v>3338077323</v>
      </c>
      <c r="E15" s="23">
        <v>304004</v>
      </c>
      <c r="F15" s="23">
        <v>22140571459</v>
      </c>
      <c r="G15" s="4">
        <f t="shared" si="0"/>
        <v>379020</v>
      </c>
      <c r="H15" s="4">
        <f t="shared" si="1"/>
        <v>25478648782</v>
      </c>
    </row>
    <row r="16" spans="2:15" ht="12.95" customHeight="1" x14ac:dyDescent="0.2">
      <c r="B16" s="18" t="s">
        <v>96</v>
      </c>
      <c r="C16" s="4">
        <v>74089</v>
      </c>
      <c r="D16" s="4">
        <v>1644979099</v>
      </c>
      <c r="E16" s="23">
        <v>304960</v>
      </c>
      <c r="F16" s="23">
        <v>22486951775</v>
      </c>
      <c r="G16" s="4">
        <f t="shared" si="0"/>
        <v>379049</v>
      </c>
      <c r="H16" s="4">
        <f t="shared" si="1"/>
        <v>24131930874</v>
      </c>
    </row>
    <row r="17" spans="2:11" ht="12.95" customHeight="1" x14ac:dyDescent="0.2">
      <c r="B17" s="18" t="s">
        <v>97</v>
      </c>
      <c r="C17" s="4">
        <v>82543</v>
      </c>
      <c r="D17" s="4">
        <v>1820891897</v>
      </c>
      <c r="E17" s="23">
        <v>328398</v>
      </c>
      <c r="F17" s="23">
        <v>23806887241</v>
      </c>
      <c r="G17" s="4">
        <f t="shared" si="0"/>
        <v>410941</v>
      </c>
      <c r="H17" s="4">
        <f t="shared" si="1"/>
        <v>25627779138</v>
      </c>
    </row>
    <row r="18" spans="2:11" ht="12.95" customHeight="1" x14ac:dyDescent="0.2">
      <c r="B18" s="18" t="s">
        <v>98</v>
      </c>
      <c r="C18" s="4">
        <v>78236</v>
      </c>
      <c r="D18" s="4">
        <v>2523780709</v>
      </c>
      <c r="E18" s="23">
        <v>314419</v>
      </c>
      <c r="F18" s="23">
        <v>23184568596</v>
      </c>
      <c r="G18" s="4">
        <f t="shared" si="0"/>
        <v>392655</v>
      </c>
      <c r="H18" s="4">
        <f t="shared" si="1"/>
        <v>25708349305</v>
      </c>
      <c r="J18" s="90"/>
      <c r="K18" s="90"/>
    </row>
    <row r="19" spans="2:11" ht="12.95" customHeight="1" x14ac:dyDescent="0.2">
      <c r="B19" s="18" t="s">
        <v>99</v>
      </c>
      <c r="C19" s="4">
        <v>76173</v>
      </c>
      <c r="D19" s="4">
        <v>1667093983</v>
      </c>
      <c r="E19" s="23">
        <v>299061</v>
      </c>
      <c r="F19" s="23">
        <v>23607272182</v>
      </c>
      <c r="G19" s="4">
        <f t="shared" si="0"/>
        <v>375234</v>
      </c>
      <c r="H19" s="4">
        <f t="shared" si="1"/>
        <v>25274366165</v>
      </c>
    </row>
    <row r="20" spans="2:11" ht="12.95" customHeight="1" x14ac:dyDescent="0.2">
      <c r="B20" s="9" t="s">
        <v>63</v>
      </c>
      <c r="C20" s="10">
        <f>SUM(C8:C19)</f>
        <v>883571</v>
      </c>
      <c r="D20" s="10">
        <f>SUM(D8:D19)</f>
        <v>24427179021</v>
      </c>
      <c r="E20" s="27">
        <f t="shared" ref="E20:F20" si="2">SUM(E8:E19)</f>
        <v>3678007</v>
      </c>
      <c r="F20" s="27">
        <f t="shared" si="2"/>
        <v>267516520556</v>
      </c>
      <c r="G20" s="10">
        <f>SUM(G8:G19)</f>
        <v>4561578</v>
      </c>
      <c r="H20" s="10">
        <f>SUM(H8:H19)</f>
        <v>291943699577</v>
      </c>
    </row>
    <row r="21" spans="2:11" ht="12.95" customHeight="1" x14ac:dyDescent="0.2">
      <c r="B21" s="18" t="s">
        <v>38</v>
      </c>
      <c r="C21" s="4"/>
      <c r="D21" s="4"/>
      <c r="E21" s="4"/>
      <c r="F21" s="4"/>
      <c r="G21" s="4"/>
      <c r="H21" s="4"/>
    </row>
    <row r="22" spans="2:11" s="42" customFormat="1" ht="12.95" customHeight="1" x14ac:dyDescent="0.2">
      <c r="B22" s="18"/>
      <c r="C22" s="4"/>
      <c r="D22" s="4"/>
      <c r="E22" s="4"/>
      <c r="F22" s="4"/>
      <c r="G22" s="4"/>
      <c r="H22" s="4"/>
    </row>
    <row r="23" spans="2:11" ht="12.95" customHeight="1" x14ac:dyDescent="0.2">
      <c r="H23" s="4"/>
    </row>
    <row r="24" spans="2:11" ht="12.95" customHeight="1" x14ac:dyDescent="0.2">
      <c r="B24" s="16" t="s">
        <v>209</v>
      </c>
    </row>
    <row r="28" spans="2:11" ht="12.95" customHeight="1" x14ac:dyDescent="0.2">
      <c r="K28" s="4"/>
    </row>
    <row r="46" spans="2:2" ht="12.95" customHeight="1" x14ac:dyDescent="0.2">
      <c r="B46" s="16" t="s">
        <v>210</v>
      </c>
    </row>
  </sheetData>
  <mergeCells count="4">
    <mergeCell ref="B6:B7"/>
    <mergeCell ref="C6:D6"/>
    <mergeCell ref="E6:F6"/>
    <mergeCell ref="G6:H6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63"/>
  <sheetViews>
    <sheetView showGridLines="0" workbookViewId="0">
      <selection activeCell="B58" sqref="B58"/>
    </sheetView>
  </sheetViews>
  <sheetFormatPr defaultColWidth="9.33203125" defaultRowHeight="12.95" customHeight="1" x14ac:dyDescent="0.2"/>
  <cols>
    <col min="1" max="1" width="16.33203125" style="53" customWidth="1"/>
    <col min="2" max="2" width="24.83203125" style="53" customWidth="1"/>
    <col min="3" max="3" width="39.5" style="53" customWidth="1"/>
    <col min="4" max="4" width="29.1640625" style="53" customWidth="1"/>
    <col min="5" max="5" width="12.6640625" style="53" customWidth="1"/>
    <col min="6" max="7" width="9.1640625" style="53" customWidth="1"/>
    <col min="8" max="10" width="13.6640625" style="53" customWidth="1"/>
    <col min="11" max="16384" width="9.33203125" style="53"/>
  </cols>
  <sheetData>
    <row r="3" spans="1:6" ht="15.75" x14ac:dyDescent="0.25">
      <c r="A3" s="73" t="s">
        <v>183</v>
      </c>
      <c r="B3" s="56"/>
      <c r="C3" s="56"/>
      <c r="D3" s="56"/>
      <c r="E3" s="56"/>
      <c r="F3" s="56"/>
    </row>
    <row r="5" spans="1:6" ht="11.25" x14ac:dyDescent="0.2">
      <c r="A5" s="176" t="s">
        <v>21</v>
      </c>
      <c r="B5" s="178" t="s">
        <v>63</v>
      </c>
      <c r="C5" s="178"/>
    </row>
    <row r="6" spans="1:6" ht="11.25" x14ac:dyDescent="0.2">
      <c r="A6" s="177"/>
      <c r="B6" s="55" t="s">
        <v>103</v>
      </c>
      <c r="C6" s="54" t="s">
        <v>104</v>
      </c>
    </row>
    <row r="7" spans="1:6" ht="11.25" x14ac:dyDescent="0.2">
      <c r="A7" s="58">
        <v>42005</v>
      </c>
      <c r="B7" s="59">
        <v>19220610</v>
      </c>
      <c r="C7" s="59">
        <v>117746193371</v>
      </c>
    </row>
    <row r="8" spans="1:6" ht="11.25" x14ac:dyDescent="0.2">
      <c r="A8" s="58">
        <v>42036</v>
      </c>
      <c r="B8" s="59">
        <v>19222624</v>
      </c>
      <c r="C8" s="59">
        <v>114441111216</v>
      </c>
    </row>
    <row r="9" spans="1:6" ht="11.25" x14ac:dyDescent="0.2">
      <c r="A9" s="58">
        <v>42064</v>
      </c>
      <c r="B9" s="59">
        <v>21268974</v>
      </c>
      <c r="C9" s="59">
        <v>129454132390</v>
      </c>
    </row>
    <row r="10" spans="1:6" ht="11.25" x14ac:dyDescent="0.2">
      <c r="A10" s="58">
        <v>42095</v>
      </c>
      <c r="B10" s="59">
        <v>20706860</v>
      </c>
      <c r="C10" s="59">
        <v>120641602223</v>
      </c>
    </row>
    <row r="11" spans="1:6" ht="11.25" x14ac:dyDescent="0.2">
      <c r="A11" s="58">
        <v>42125</v>
      </c>
      <c r="B11" s="59">
        <v>20712268</v>
      </c>
      <c r="C11" s="59">
        <v>118288066919</v>
      </c>
    </row>
    <row r="12" spans="1:6" ht="11.25" x14ac:dyDescent="0.2">
      <c r="A12" s="58">
        <v>42156</v>
      </c>
      <c r="B12" s="59">
        <v>21645519</v>
      </c>
      <c r="C12" s="59">
        <v>131829213732</v>
      </c>
    </row>
    <row r="13" spans="1:6" ht="11.25" x14ac:dyDescent="0.2">
      <c r="A13" s="58">
        <v>42186</v>
      </c>
      <c r="B13" s="59">
        <v>22284524</v>
      </c>
      <c r="C13" s="59">
        <v>150111362301</v>
      </c>
    </row>
    <row r="14" spans="1:6" ht="11.25" x14ac:dyDescent="0.2">
      <c r="A14" s="58">
        <v>42217</v>
      </c>
      <c r="B14" s="59">
        <v>20290763</v>
      </c>
      <c r="C14" s="59">
        <v>118997367052</v>
      </c>
    </row>
    <row r="15" spans="1:6" ht="11.25" x14ac:dyDescent="0.2">
      <c r="A15" s="58">
        <v>42248</v>
      </c>
      <c r="B15" s="59">
        <v>21713845</v>
      </c>
      <c r="C15" s="59">
        <v>136632827175</v>
      </c>
    </row>
    <row r="16" spans="1:6" ht="11.25" x14ac:dyDescent="0.2">
      <c r="A16" s="58">
        <v>42278</v>
      </c>
      <c r="B16" s="59">
        <v>21644419</v>
      </c>
      <c r="C16" s="59">
        <v>127247829387</v>
      </c>
    </row>
    <row r="17" spans="1:3" ht="11.25" x14ac:dyDescent="0.2">
      <c r="A17" s="58">
        <v>42309</v>
      </c>
      <c r="B17" s="59">
        <v>21963607</v>
      </c>
      <c r="C17" s="59">
        <v>125276171726</v>
      </c>
    </row>
    <row r="18" spans="1:3" ht="11.25" x14ac:dyDescent="0.2">
      <c r="A18" s="60">
        <v>42339</v>
      </c>
      <c r="B18" s="59">
        <v>23310223</v>
      </c>
      <c r="C18" s="59">
        <v>160656578163</v>
      </c>
    </row>
    <row r="19" spans="1:3" ht="11.25" x14ac:dyDescent="0.2">
      <c r="A19" s="58">
        <v>42370</v>
      </c>
      <c r="B19" s="59">
        <v>19572521</v>
      </c>
      <c r="C19" s="59">
        <v>111090376248</v>
      </c>
    </row>
    <row r="20" spans="1:3" ht="11.25" x14ac:dyDescent="0.2">
      <c r="A20" s="58">
        <v>42401</v>
      </c>
      <c r="B20" s="59">
        <v>20759023</v>
      </c>
      <c r="C20" s="59">
        <v>116378446595</v>
      </c>
    </row>
    <row r="21" spans="1:3" ht="11.25" x14ac:dyDescent="0.2">
      <c r="A21" s="58">
        <v>42430</v>
      </c>
      <c r="B21" s="59">
        <v>21787052</v>
      </c>
      <c r="C21" s="59">
        <v>131584930167</v>
      </c>
    </row>
    <row r="22" spans="1:3" ht="11.25" x14ac:dyDescent="0.2">
      <c r="A22" s="58">
        <v>42461</v>
      </c>
      <c r="B22" s="59">
        <v>22104496</v>
      </c>
      <c r="C22" s="59">
        <v>124543079861</v>
      </c>
    </row>
    <row r="23" spans="1:3" ht="11.25" x14ac:dyDescent="0.2">
      <c r="A23" s="58">
        <v>42491</v>
      </c>
      <c r="B23" s="59">
        <v>22734115</v>
      </c>
      <c r="C23" s="59">
        <v>126918216740</v>
      </c>
    </row>
    <row r="24" spans="1:3" ht="11.25" x14ac:dyDescent="0.2">
      <c r="A24" s="58">
        <v>42522</v>
      </c>
      <c r="B24" s="59">
        <v>22591351</v>
      </c>
      <c r="C24" s="59">
        <v>133149960530</v>
      </c>
    </row>
    <row r="25" spans="1:3" ht="11.25" x14ac:dyDescent="0.2">
      <c r="A25" s="58">
        <v>42552</v>
      </c>
      <c r="B25" s="59">
        <v>22761999</v>
      </c>
      <c r="C25" s="59">
        <v>134714118502</v>
      </c>
    </row>
    <row r="26" spans="1:3" ht="11.25" x14ac:dyDescent="0.2">
      <c r="A26" s="58">
        <v>42583</v>
      </c>
      <c r="B26" s="59">
        <v>23124542</v>
      </c>
      <c r="C26" s="59">
        <v>134633288535</v>
      </c>
    </row>
    <row r="27" spans="1:3" ht="11.25" x14ac:dyDescent="0.2">
      <c r="A27" s="58">
        <v>42614</v>
      </c>
      <c r="B27" s="59">
        <v>22597018</v>
      </c>
      <c r="C27" s="59">
        <v>140121857616</v>
      </c>
    </row>
    <row r="28" spans="1:3" ht="11.25" x14ac:dyDescent="0.2">
      <c r="A28" s="58">
        <v>42644</v>
      </c>
      <c r="B28" s="59">
        <v>22781413</v>
      </c>
      <c r="C28" s="59">
        <v>129746620058</v>
      </c>
    </row>
    <row r="29" spans="1:3" ht="11.25" x14ac:dyDescent="0.2">
      <c r="A29" s="58">
        <v>42675</v>
      </c>
      <c r="B29" s="59">
        <v>22468079</v>
      </c>
      <c r="C29" s="59">
        <v>130521661308</v>
      </c>
    </row>
    <row r="30" spans="1:3" ht="11.25" x14ac:dyDescent="0.2">
      <c r="A30" s="60">
        <v>42705</v>
      </c>
      <c r="B30" s="59">
        <v>22513391</v>
      </c>
      <c r="C30" s="59">
        <v>130853448053</v>
      </c>
    </row>
    <row r="31" spans="1:3" ht="11.25" x14ac:dyDescent="0.2">
      <c r="A31" s="58">
        <v>42736</v>
      </c>
      <c r="B31" s="59">
        <v>20955308</v>
      </c>
      <c r="C31" s="59">
        <v>122855794030</v>
      </c>
    </row>
    <row r="32" spans="1:3" ht="11.25" x14ac:dyDescent="0.2">
      <c r="A32" s="58">
        <v>42767</v>
      </c>
      <c r="B32" s="59">
        <v>21461617</v>
      </c>
      <c r="C32" s="59">
        <v>123603229830</v>
      </c>
    </row>
    <row r="33" spans="1:4" ht="11.25" x14ac:dyDescent="0.2">
      <c r="A33" s="58">
        <v>42795</v>
      </c>
      <c r="B33" s="59">
        <v>23269404</v>
      </c>
      <c r="C33" s="59">
        <v>131528207018</v>
      </c>
    </row>
    <row r="34" spans="1:4" ht="11.25" x14ac:dyDescent="0.2">
      <c r="A34" s="58">
        <v>42826</v>
      </c>
      <c r="B34" s="59">
        <v>21975919</v>
      </c>
      <c r="C34" s="59">
        <v>116406144000</v>
      </c>
    </row>
    <row r="35" spans="1:4" ht="11.25" x14ac:dyDescent="0.2">
      <c r="A35" s="58">
        <v>42856</v>
      </c>
      <c r="B35" s="59">
        <v>23762893</v>
      </c>
      <c r="C35" s="59">
        <v>127640301569</v>
      </c>
    </row>
    <row r="36" spans="1:4" ht="11.25" x14ac:dyDescent="0.2">
      <c r="A36" s="58">
        <v>42887</v>
      </c>
      <c r="B36" s="59">
        <v>23056687</v>
      </c>
      <c r="C36" s="59">
        <v>132477081553</v>
      </c>
    </row>
    <row r="37" spans="1:4" ht="11.25" x14ac:dyDescent="0.2">
      <c r="A37" s="58">
        <v>42917</v>
      </c>
      <c r="B37" s="59">
        <v>23665466</v>
      </c>
      <c r="C37" s="59">
        <v>139646263894</v>
      </c>
    </row>
    <row r="38" spans="1:4" ht="11.25" x14ac:dyDescent="0.2">
      <c r="A38" s="58">
        <v>42948</v>
      </c>
      <c r="B38" s="59">
        <v>23624678</v>
      </c>
      <c r="C38" s="59">
        <v>133973176746</v>
      </c>
    </row>
    <row r="39" spans="1:4" ht="11.25" x14ac:dyDescent="0.2">
      <c r="A39" s="58">
        <v>42979</v>
      </c>
      <c r="B39" s="59">
        <v>23058372</v>
      </c>
      <c r="C39" s="59">
        <v>133587855297</v>
      </c>
    </row>
    <row r="40" spans="1:4" ht="11.25" x14ac:dyDescent="0.2">
      <c r="A40" s="58">
        <v>43009</v>
      </c>
      <c r="B40" s="59">
        <v>23944573</v>
      </c>
      <c r="C40" s="59">
        <v>133678509664</v>
      </c>
    </row>
    <row r="41" spans="1:4" ht="11.25" x14ac:dyDescent="0.2">
      <c r="A41" s="60">
        <v>43040</v>
      </c>
      <c r="B41" s="59">
        <v>23435554</v>
      </c>
      <c r="C41" s="59">
        <v>146779437330</v>
      </c>
    </row>
    <row r="42" spans="1:4" s="95" customFormat="1" ht="11.25" x14ac:dyDescent="0.2">
      <c r="A42" s="93">
        <v>43070</v>
      </c>
      <c r="B42" s="94">
        <v>24037316</v>
      </c>
      <c r="C42" s="94">
        <v>142549286593</v>
      </c>
    </row>
    <row r="43" spans="1:4" s="95" customFormat="1" ht="11.25" x14ac:dyDescent="0.2">
      <c r="A43" s="145">
        <v>43101</v>
      </c>
      <c r="B43" s="146">
        <v>22496106</v>
      </c>
      <c r="C43" s="146">
        <v>132251933274</v>
      </c>
    </row>
    <row r="44" spans="1:4" s="95" customFormat="1" ht="11.25" x14ac:dyDescent="0.2">
      <c r="A44" s="145">
        <v>43132</v>
      </c>
      <c r="B44" s="146">
        <v>22381253</v>
      </c>
      <c r="C44" s="146">
        <v>122499023515</v>
      </c>
    </row>
    <row r="45" spans="1:4" s="95" customFormat="1" ht="11.25" x14ac:dyDescent="0.2">
      <c r="A45" s="145">
        <v>43160</v>
      </c>
      <c r="B45" s="146">
        <v>23871625</v>
      </c>
      <c r="C45" s="146">
        <v>130995048040</v>
      </c>
    </row>
    <row r="46" spans="1:4" s="95" customFormat="1" ht="11.25" x14ac:dyDescent="0.2">
      <c r="A46" s="145">
        <v>43191</v>
      </c>
      <c r="B46" s="146">
        <v>23238839</v>
      </c>
      <c r="C46" s="146">
        <v>125033097711</v>
      </c>
    </row>
    <row r="47" spans="1:4" s="95" customFormat="1" ht="11.25" x14ac:dyDescent="0.2">
      <c r="A47" s="145">
        <v>43221</v>
      </c>
      <c r="B47" s="146">
        <v>24614238</v>
      </c>
      <c r="C47" s="146">
        <v>126969091981</v>
      </c>
    </row>
    <row r="48" spans="1:4" s="95" customFormat="1" ht="11.25" x14ac:dyDescent="0.2">
      <c r="A48" s="145">
        <v>43252</v>
      </c>
      <c r="B48" s="162">
        <v>24667701</v>
      </c>
      <c r="C48" s="146">
        <v>138090100527</v>
      </c>
      <c r="D48" s="63"/>
    </row>
    <row r="49" spans="1:5" s="95" customFormat="1" ht="11.25" x14ac:dyDescent="0.2">
      <c r="A49" s="145">
        <v>43282</v>
      </c>
      <c r="B49" s="146">
        <v>25192377</v>
      </c>
      <c r="C49" s="146">
        <v>153602848531</v>
      </c>
      <c r="D49" s="63"/>
    </row>
    <row r="50" spans="1:5" s="95" customFormat="1" ht="11.25" x14ac:dyDescent="0.2">
      <c r="A50" s="145">
        <v>43313</v>
      </c>
      <c r="B50" s="146">
        <v>24370906</v>
      </c>
      <c r="C50" s="146">
        <v>146700419385</v>
      </c>
    </row>
    <row r="51" spans="1:5" s="95" customFormat="1" ht="11.25" x14ac:dyDescent="0.2">
      <c r="A51" s="145">
        <v>43344</v>
      </c>
      <c r="B51" s="146">
        <v>23745279</v>
      </c>
      <c r="C51" s="146">
        <v>136358090940</v>
      </c>
    </row>
    <row r="52" spans="1:5" s="95" customFormat="1" ht="11.25" x14ac:dyDescent="0.2">
      <c r="A52" s="145">
        <v>43374</v>
      </c>
      <c r="B52" s="146">
        <v>25410817</v>
      </c>
      <c r="C52" s="146">
        <v>153220996075</v>
      </c>
    </row>
    <row r="53" spans="1:5" s="95" customFormat="1" ht="11.25" x14ac:dyDescent="0.2">
      <c r="A53" s="147">
        <v>43405</v>
      </c>
      <c r="B53" s="146">
        <v>24699087</v>
      </c>
      <c r="C53" s="146">
        <v>147836587572</v>
      </c>
    </row>
    <row r="54" spans="1:5" ht="11.25" x14ac:dyDescent="0.2">
      <c r="A54" s="148">
        <v>43435</v>
      </c>
      <c r="B54" s="149">
        <v>25596485</v>
      </c>
      <c r="C54" s="149">
        <v>159589653370</v>
      </c>
    </row>
    <row r="55" spans="1:5" ht="11.25" x14ac:dyDescent="0.2">
      <c r="A55" s="57" t="s">
        <v>38</v>
      </c>
    </row>
    <row r="58" spans="1:5" ht="12.95" customHeight="1" x14ac:dyDescent="0.25">
      <c r="B58" s="126" t="s">
        <v>184</v>
      </c>
      <c r="C58" s="56"/>
      <c r="D58" s="56"/>
      <c r="E58" s="56"/>
    </row>
    <row r="61" spans="1:5" ht="11.25" x14ac:dyDescent="0.2">
      <c r="C61" s="4"/>
      <c r="D61" s="4"/>
    </row>
    <row r="62" spans="1:5" ht="11.25" x14ac:dyDescent="0.2">
      <c r="C62" s="46"/>
      <c r="D62" s="46"/>
    </row>
    <row r="63" spans="1:5" ht="11.25" x14ac:dyDescent="0.2">
      <c r="C63" s="61"/>
      <c r="D63" s="61"/>
    </row>
  </sheetData>
  <mergeCells count="2">
    <mergeCell ref="A5:A6"/>
    <mergeCell ref="B5:C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45"/>
  <sheetViews>
    <sheetView showGridLines="0" zoomScale="140" zoomScaleNormal="140" workbookViewId="0">
      <selection activeCell="F40" sqref="F40"/>
    </sheetView>
  </sheetViews>
  <sheetFormatPr defaultColWidth="9.33203125" defaultRowHeight="12.95" customHeight="1" x14ac:dyDescent="0.2"/>
  <cols>
    <col min="1" max="1" width="2.83203125" style="5" customWidth="1"/>
    <col min="2" max="2" width="22.5" style="5" customWidth="1"/>
    <col min="3" max="3" width="20" style="5" customWidth="1"/>
    <col min="4" max="4" width="20.33203125" style="5" customWidth="1"/>
    <col min="5" max="5" width="17.83203125" style="5" customWidth="1"/>
    <col min="6" max="6" width="21.33203125" style="5" customWidth="1"/>
    <col min="7" max="7" width="16.5" style="5" customWidth="1"/>
    <col min="8" max="8" width="21.33203125" style="5" customWidth="1"/>
    <col min="9" max="16384" width="9.33203125" style="5"/>
  </cols>
  <sheetData>
    <row r="2" spans="2:16" ht="15.75" x14ac:dyDescent="0.25">
      <c r="B2" s="14" t="s">
        <v>66</v>
      </c>
      <c r="G2" s="63"/>
      <c r="H2" s="63"/>
      <c r="I2" s="63"/>
      <c r="J2" s="63"/>
      <c r="K2" s="63"/>
      <c r="L2" s="63"/>
      <c r="M2" s="63"/>
      <c r="N2" s="63"/>
      <c r="O2" s="63"/>
      <c r="P2" s="63"/>
    </row>
    <row r="3" spans="2:16" ht="12.95" customHeight="1" x14ac:dyDescent="0.25">
      <c r="B3" s="14"/>
      <c r="G3" s="63"/>
      <c r="H3" s="63"/>
      <c r="I3" s="164"/>
      <c r="J3" s="164"/>
      <c r="K3" s="63"/>
      <c r="L3" s="63"/>
      <c r="M3" s="63"/>
      <c r="N3" s="63"/>
      <c r="O3" s="63"/>
      <c r="P3" s="63"/>
    </row>
    <row r="4" spans="2:16" ht="12.95" customHeight="1" x14ac:dyDescent="0.2"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2:16" ht="12.95" customHeight="1" x14ac:dyDescent="0.2">
      <c r="B5" s="176" t="s">
        <v>21</v>
      </c>
      <c r="C5" s="178" t="s">
        <v>39</v>
      </c>
      <c r="D5" s="178"/>
      <c r="E5" s="181" t="s">
        <v>171</v>
      </c>
      <c r="F5" s="181"/>
      <c r="G5" s="178" t="s">
        <v>63</v>
      </c>
      <c r="H5" s="178"/>
    </row>
    <row r="6" spans="2:16" ht="22.5" x14ac:dyDescent="0.2">
      <c r="B6" s="182"/>
      <c r="C6" s="7" t="s">
        <v>76</v>
      </c>
      <c r="D6" s="7" t="s">
        <v>37</v>
      </c>
      <c r="E6" s="22" t="s">
        <v>76</v>
      </c>
      <c r="F6" s="22" t="s">
        <v>37</v>
      </c>
      <c r="G6" s="7" t="s">
        <v>76</v>
      </c>
      <c r="H6" s="7" t="s">
        <v>78</v>
      </c>
    </row>
    <row r="7" spans="2:16" ht="12.95" customHeight="1" x14ac:dyDescent="0.2">
      <c r="B7" s="18" t="s">
        <v>88</v>
      </c>
      <c r="C7" s="4">
        <v>11700472</v>
      </c>
      <c r="D7" s="4">
        <v>9543514970</v>
      </c>
      <c r="E7" s="23">
        <v>10795634</v>
      </c>
      <c r="F7" s="23">
        <v>122708418304</v>
      </c>
      <c r="G7" s="66">
        <f t="shared" ref="G7:G18" si="0">C7+E7</f>
        <v>22496106</v>
      </c>
      <c r="H7" s="4">
        <f t="shared" ref="H7:H18" si="1">D7+F7</f>
        <v>132251933274</v>
      </c>
    </row>
    <row r="8" spans="2:16" ht="12.95" customHeight="1" x14ac:dyDescent="0.2">
      <c r="B8" s="18" t="s">
        <v>89</v>
      </c>
      <c r="C8" s="4">
        <v>11337699</v>
      </c>
      <c r="D8" s="4">
        <v>9603820739</v>
      </c>
      <c r="E8" s="23">
        <v>11043554</v>
      </c>
      <c r="F8" s="23">
        <v>112895202776</v>
      </c>
      <c r="G8" s="4">
        <f t="shared" si="0"/>
        <v>22381253</v>
      </c>
      <c r="H8" s="4">
        <f t="shared" si="1"/>
        <v>122499023515</v>
      </c>
    </row>
    <row r="9" spans="2:16" ht="12.95" customHeight="1" x14ac:dyDescent="0.2">
      <c r="B9" s="18" t="s">
        <v>90</v>
      </c>
      <c r="C9" s="4">
        <v>12355906</v>
      </c>
      <c r="D9" s="4">
        <v>10718773442</v>
      </c>
      <c r="E9" s="23">
        <v>11515719</v>
      </c>
      <c r="F9" s="23">
        <v>120276274598</v>
      </c>
      <c r="G9" s="4">
        <f t="shared" si="0"/>
        <v>23871625</v>
      </c>
      <c r="H9" s="4">
        <f t="shared" si="1"/>
        <v>130995048040</v>
      </c>
    </row>
    <row r="10" spans="2:16" ht="12.95" customHeight="1" x14ac:dyDescent="0.2">
      <c r="B10" s="18" t="s">
        <v>91</v>
      </c>
      <c r="C10" s="4">
        <v>11989370</v>
      </c>
      <c r="D10" s="4">
        <v>11416105547</v>
      </c>
      <c r="E10" s="23">
        <v>11249469</v>
      </c>
      <c r="F10" s="23">
        <v>113616992164</v>
      </c>
      <c r="G10" s="4">
        <f t="shared" si="0"/>
        <v>23238839</v>
      </c>
      <c r="H10" s="4">
        <f t="shared" si="1"/>
        <v>125033097711</v>
      </c>
    </row>
    <row r="11" spans="2:16" ht="12.95" customHeight="1" x14ac:dyDescent="0.2">
      <c r="B11" s="18" t="s">
        <v>92</v>
      </c>
      <c r="C11" s="4">
        <v>12334320</v>
      </c>
      <c r="D11" s="4">
        <v>10468226139</v>
      </c>
      <c r="E11" s="23">
        <v>12279918</v>
      </c>
      <c r="F11" s="23">
        <v>116500865842</v>
      </c>
      <c r="G11" s="4">
        <f t="shared" si="0"/>
        <v>24614238</v>
      </c>
      <c r="H11" s="4">
        <f t="shared" si="1"/>
        <v>126969091981</v>
      </c>
    </row>
    <row r="12" spans="2:16" ht="12.95" customHeight="1" x14ac:dyDescent="0.2">
      <c r="B12" s="18" t="s">
        <v>93</v>
      </c>
      <c r="C12" s="4">
        <v>12278230</v>
      </c>
      <c r="D12" s="4">
        <v>11782456606</v>
      </c>
      <c r="E12" s="23">
        <v>12389471</v>
      </c>
      <c r="F12" s="23">
        <v>126307643921</v>
      </c>
      <c r="G12" s="4">
        <f t="shared" si="0"/>
        <v>24667701</v>
      </c>
      <c r="H12" s="4">
        <f t="shared" si="1"/>
        <v>138090100527</v>
      </c>
    </row>
    <row r="13" spans="2:16" ht="12.95" customHeight="1" x14ac:dyDescent="0.2">
      <c r="B13" s="18" t="s">
        <v>94</v>
      </c>
      <c r="C13" s="4">
        <v>12415265</v>
      </c>
      <c r="D13" s="4">
        <v>10794805541</v>
      </c>
      <c r="E13" s="23">
        <v>12777112</v>
      </c>
      <c r="F13" s="23">
        <v>142808042990</v>
      </c>
      <c r="G13" s="4">
        <f t="shared" si="0"/>
        <v>25192377</v>
      </c>
      <c r="H13" s="4">
        <f t="shared" si="1"/>
        <v>153602848531</v>
      </c>
    </row>
    <row r="14" spans="2:16" ht="12.95" customHeight="1" x14ac:dyDescent="0.2">
      <c r="B14" s="18" t="s">
        <v>95</v>
      </c>
      <c r="C14" s="4">
        <v>11897214</v>
      </c>
      <c r="D14" s="4">
        <v>10177381567</v>
      </c>
      <c r="E14" s="23">
        <v>12473692</v>
      </c>
      <c r="F14" s="23">
        <v>136523037818</v>
      </c>
      <c r="G14" s="4">
        <f t="shared" si="0"/>
        <v>24370906</v>
      </c>
      <c r="H14" s="4">
        <f t="shared" si="1"/>
        <v>146700419385</v>
      </c>
    </row>
    <row r="15" spans="2:16" ht="12.95" customHeight="1" x14ac:dyDescent="0.2">
      <c r="B15" s="18" t="s">
        <v>96</v>
      </c>
      <c r="C15" s="4">
        <v>12084257</v>
      </c>
      <c r="D15" s="4">
        <v>9933244876</v>
      </c>
      <c r="E15" s="23">
        <v>11661022</v>
      </c>
      <c r="F15" s="23">
        <v>126424846064</v>
      </c>
      <c r="G15" s="4">
        <f t="shared" si="0"/>
        <v>23745279</v>
      </c>
      <c r="H15" s="4">
        <f t="shared" si="1"/>
        <v>136358090940</v>
      </c>
    </row>
    <row r="16" spans="2:16" ht="12.95" customHeight="1" x14ac:dyDescent="0.2">
      <c r="B16" s="18" t="s">
        <v>97</v>
      </c>
      <c r="C16" s="4">
        <v>12860843</v>
      </c>
      <c r="D16" s="4">
        <v>11324051860</v>
      </c>
      <c r="E16" s="23">
        <v>12549974</v>
      </c>
      <c r="F16" s="23">
        <v>141896944215</v>
      </c>
      <c r="G16" s="4">
        <f t="shared" si="0"/>
        <v>25410817</v>
      </c>
      <c r="H16" s="4">
        <f t="shared" si="1"/>
        <v>153220996075</v>
      </c>
    </row>
    <row r="17" spans="2:10" ht="12.95" customHeight="1" x14ac:dyDescent="0.2">
      <c r="B17" s="18" t="s">
        <v>98</v>
      </c>
      <c r="C17" s="4">
        <v>12551756</v>
      </c>
      <c r="D17" s="4">
        <v>11226187658</v>
      </c>
      <c r="E17" s="23">
        <v>12147331</v>
      </c>
      <c r="F17" s="23">
        <v>136610399914</v>
      </c>
      <c r="G17" s="4">
        <f t="shared" si="0"/>
        <v>24699087</v>
      </c>
      <c r="H17" s="4">
        <f t="shared" si="1"/>
        <v>147836587572</v>
      </c>
    </row>
    <row r="18" spans="2:10" ht="12.95" customHeight="1" x14ac:dyDescent="0.2">
      <c r="B18" s="18" t="s">
        <v>99</v>
      </c>
      <c r="C18" s="4">
        <v>12586759</v>
      </c>
      <c r="D18" s="4">
        <v>10743206626</v>
      </c>
      <c r="E18" s="23">
        <v>13009726</v>
      </c>
      <c r="F18" s="23">
        <v>148846446744</v>
      </c>
      <c r="G18" s="4">
        <f t="shared" si="0"/>
        <v>25596485</v>
      </c>
      <c r="H18" s="4">
        <f t="shared" si="1"/>
        <v>159589653370</v>
      </c>
    </row>
    <row r="19" spans="2:10" ht="12.95" customHeight="1" x14ac:dyDescent="0.2">
      <c r="B19" s="9" t="s">
        <v>63</v>
      </c>
      <c r="C19" s="10">
        <f t="shared" ref="C19:H19" si="2">SUM(C7:C18)</f>
        <v>146392091</v>
      </c>
      <c r="D19" s="10">
        <f t="shared" si="2"/>
        <v>127731775571</v>
      </c>
      <c r="E19" s="27">
        <f t="shared" si="2"/>
        <v>143892622</v>
      </c>
      <c r="F19" s="27">
        <f t="shared" si="2"/>
        <v>1545415115350</v>
      </c>
      <c r="G19" s="10">
        <f t="shared" si="2"/>
        <v>290284713</v>
      </c>
      <c r="H19" s="10">
        <f t="shared" si="2"/>
        <v>1673146890921</v>
      </c>
    </row>
    <row r="20" spans="2:10" ht="12.95" customHeight="1" x14ac:dyDescent="0.2">
      <c r="B20" s="18" t="s">
        <v>38</v>
      </c>
      <c r="C20" s="4"/>
      <c r="D20" s="4"/>
      <c r="E20" s="4"/>
      <c r="F20" s="4"/>
      <c r="G20" s="4"/>
      <c r="H20" s="4"/>
      <c r="I20" s="42"/>
      <c r="J20" s="150"/>
    </row>
    <row r="21" spans="2:10" ht="12.95" customHeight="1" x14ac:dyDescent="0.2">
      <c r="C21" s="4"/>
      <c r="D21" s="4"/>
      <c r="E21" s="4"/>
      <c r="F21" s="4"/>
      <c r="G21" s="4"/>
      <c r="H21" s="4"/>
      <c r="I21" s="42"/>
      <c r="J21" s="42"/>
    </row>
    <row r="22" spans="2:10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62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45" spans="2:2" ht="12.95" customHeight="1" x14ac:dyDescent="0.2">
      <c r="B45" s="16" t="s">
        <v>185</v>
      </c>
    </row>
  </sheetData>
  <mergeCells count="4">
    <mergeCell ref="B5:B6"/>
    <mergeCell ref="C5:D5"/>
    <mergeCell ref="E5:F5"/>
    <mergeCell ref="G5:H5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67"/>
  <sheetViews>
    <sheetView showGridLines="0" zoomScale="150" zoomScaleNormal="150" workbookViewId="0">
      <selection activeCell="G79" sqref="G79"/>
    </sheetView>
  </sheetViews>
  <sheetFormatPr defaultColWidth="9.33203125" defaultRowHeight="12.95" customHeight="1" x14ac:dyDescent="0.2"/>
  <cols>
    <col min="1" max="1" width="2.83203125" style="5" customWidth="1"/>
    <col min="2" max="2" width="22.1640625" style="5" customWidth="1"/>
    <col min="3" max="3" width="15.5" style="5" customWidth="1"/>
    <col min="4" max="4" width="19.1640625" style="5" customWidth="1"/>
    <col min="5" max="5" width="18.33203125" style="5" customWidth="1"/>
    <col min="6" max="6" width="24.83203125" style="5" customWidth="1"/>
    <col min="7" max="7" width="21" style="5" customWidth="1"/>
    <col min="8" max="8" width="21.83203125" style="5" customWidth="1"/>
    <col min="9" max="16384" width="9.33203125" style="5"/>
  </cols>
  <sheetData>
    <row r="2" spans="2:18" ht="15.75" x14ac:dyDescent="0.25">
      <c r="B2" s="14" t="s">
        <v>170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</row>
    <row r="3" spans="2:18" ht="12.95" customHeight="1" x14ac:dyDescent="0.2">
      <c r="B3" s="5" t="s">
        <v>65</v>
      </c>
      <c r="G3" s="63"/>
      <c r="H3" s="63"/>
      <c r="I3" s="164"/>
      <c r="J3" s="164"/>
      <c r="K3" s="63"/>
      <c r="L3" s="63"/>
      <c r="M3" s="63"/>
      <c r="N3" s="63"/>
      <c r="O3" s="63"/>
      <c r="P3" s="63"/>
      <c r="Q3" s="63"/>
      <c r="R3" s="63"/>
    </row>
    <row r="4" spans="2:18" ht="12.95" customHeight="1" x14ac:dyDescent="0.2">
      <c r="G4" s="183"/>
      <c r="H4" s="183"/>
      <c r="I4" s="63"/>
      <c r="J4" s="63"/>
      <c r="K4" s="63"/>
      <c r="L4" s="63"/>
      <c r="M4" s="63"/>
      <c r="N4" s="63"/>
      <c r="O4" s="63"/>
      <c r="P4" s="63"/>
      <c r="Q4" s="63"/>
      <c r="R4" s="63"/>
    </row>
    <row r="5" spans="2:18" ht="12.95" customHeight="1" x14ac:dyDescent="0.2">
      <c r="B5" s="176" t="s">
        <v>21</v>
      </c>
      <c r="C5" s="178" t="s">
        <v>39</v>
      </c>
      <c r="D5" s="178"/>
      <c r="E5" s="181" t="s">
        <v>171</v>
      </c>
      <c r="F5" s="181"/>
      <c r="G5" s="178" t="s">
        <v>63</v>
      </c>
      <c r="H5" s="178"/>
    </row>
    <row r="6" spans="2:18" ht="22.5" x14ac:dyDescent="0.2">
      <c r="B6" s="182"/>
      <c r="C6" s="7" t="s">
        <v>76</v>
      </c>
      <c r="D6" s="7" t="s">
        <v>37</v>
      </c>
      <c r="E6" s="22" t="s">
        <v>76</v>
      </c>
      <c r="F6" s="22" t="s">
        <v>37</v>
      </c>
      <c r="G6" s="7" t="s">
        <v>76</v>
      </c>
      <c r="H6" s="7" t="s">
        <v>37</v>
      </c>
    </row>
    <row r="7" spans="2:18" ht="12.95" customHeight="1" x14ac:dyDescent="0.2">
      <c r="B7" s="18" t="s">
        <v>88</v>
      </c>
      <c r="C7" s="4">
        <v>52700</v>
      </c>
      <c r="D7" s="4">
        <v>1277206121</v>
      </c>
      <c r="E7" s="23">
        <v>11305</v>
      </c>
      <c r="F7" s="23">
        <v>5684710841</v>
      </c>
      <c r="G7" s="4">
        <f>C7+E7</f>
        <v>64005</v>
      </c>
      <c r="H7" s="4">
        <f t="shared" ref="H7:H18" si="0">D7+F7</f>
        <v>6961916962</v>
      </c>
    </row>
    <row r="8" spans="2:18" ht="12.95" customHeight="1" x14ac:dyDescent="0.2">
      <c r="B8" s="18" t="s">
        <v>89</v>
      </c>
      <c r="C8" s="4">
        <v>47108</v>
      </c>
      <c r="D8" s="4">
        <v>1119790317</v>
      </c>
      <c r="E8" s="23">
        <v>12290</v>
      </c>
      <c r="F8" s="23">
        <v>3937145111</v>
      </c>
      <c r="G8" s="4">
        <f t="shared" ref="G8:G18" si="1">C8+E8</f>
        <v>59398</v>
      </c>
      <c r="H8" s="4">
        <f t="shared" si="0"/>
        <v>5056935428</v>
      </c>
    </row>
    <row r="9" spans="2:18" ht="12.95" customHeight="1" x14ac:dyDescent="0.2">
      <c r="B9" s="18" t="s">
        <v>90</v>
      </c>
      <c r="C9" s="4">
        <v>51107</v>
      </c>
      <c r="D9" s="4">
        <v>1152652507</v>
      </c>
      <c r="E9" s="23">
        <v>13303</v>
      </c>
      <c r="F9" s="23">
        <v>5079198813</v>
      </c>
      <c r="G9" s="4">
        <f t="shared" si="1"/>
        <v>64410</v>
      </c>
      <c r="H9" s="4">
        <f t="shared" si="0"/>
        <v>6231851320</v>
      </c>
    </row>
    <row r="10" spans="2:18" ht="12.95" customHeight="1" x14ac:dyDescent="0.2">
      <c r="B10" s="18" t="s">
        <v>91</v>
      </c>
      <c r="C10" s="4">
        <v>46270</v>
      </c>
      <c r="D10" s="4">
        <v>2559969427</v>
      </c>
      <c r="E10" s="23">
        <v>12948</v>
      </c>
      <c r="F10" s="23">
        <v>4587096619</v>
      </c>
      <c r="G10" s="4">
        <f t="shared" si="1"/>
        <v>59218</v>
      </c>
      <c r="H10" s="4">
        <f t="shared" si="0"/>
        <v>7147066046</v>
      </c>
    </row>
    <row r="11" spans="2:18" ht="12.95" customHeight="1" x14ac:dyDescent="0.2">
      <c r="B11" s="18" t="s">
        <v>92</v>
      </c>
      <c r="C11" s="4">
        <v>46389</v>
      </c>
      <c r="D11" s="4">
        <v>1481975959</v>
      </c>
      <c r="E11" s="23">
        <v>15042</v>
      </c>
      <c r="F11" s="23">
        <v>4455780426</v>
      </c>
      <c r="G11" s="4">
        <f t="shared" si="1"/>
        <v>61431</v>
      </c>
      <c r="H11" s="4">
        <f t="shared" si="0"/>
        <v>5937756385</v>
      </c>
    </row>
    <row r="12" spans="2:18" ht="12.95" customHeight="1" x14ac:dyDescent="0.2">
      <c r="B12" s="18" t="s">
        <v>93</v>
      </c>
      <c r="C12" s="4">
        <v>48913</v>
      </c>
      <c r="D12" s="4">
        <v>1068824606</v>
      </c>
      <c r="E12" s="23">
        <v>14898</v>
      </c>
      <c r="F12" s="23">
        <v>3837756763</v>
      </c>
      <c r="G12" s="4">
        <f t="shared" si="1"/>
        <v>63811</v>
      </c>
      <c r="H12" s="4">
        <f t="shared" si="0"/>
        <v>4906581369</v>
      </c>
    </row>
    <row r="13" spans="2:18" ht="12.95" customHeight="1" x14ac:dyDescent="0.2">
      <c r="B13" s="18" t="s">
        <v>94</v>
      </c>
      <c r="C13" s="4">
        <v>47964</v>
      </c>
      <c r="D13" s="4">
        <v>1203855321</v>
      </c>
      <c r="E13" s="23">
        <v>15998</v>
      </c>
      <c r="F13" s="23">
        <v>5363154129</v>
      </c>
      <c r="G13" s="4">
        <f t="shared" si="1"/>
        <v>63962</v>
      </c>
      <c r="H13" s="4">
        <f t="shared" si="0"/>
        <v>6567009450</v>
      </c>
    </row>
    <row r="14" spans="2:18" ht="12.95" customHeight="1" x14ac:dyDescent="0.2">
      <c r="B14" s="18" t="s">
        <v>95</v>
      </c>
      <c r="C14" s="4">
        <v>51591</v>
      </c>
      <c r="D14" s="4">
        <v>2710155343</v>
      </c>
      <c r="E14" s="23">
        <v>15057</v>
      </c>
      <c r="F14" s="23">
        <v>4436010281</v>
      </c>
      <c r="G14" s="4">
        <f t="shared" si="1"/>
        <v>66648</v>
      </c>
      <c r="H14" s="4">
        <f t="shared" si="0"/>
        <v>7146165624</v>
      </c>
    </row>
    <row r="15" spans="2:18" ht="12.95" customHeight="1" x14ac:dyDescent="0.2">
      <c r="B15" s="18" t="s">
        <v>96</v>
      </c>
      <c r="C15" s="4">
        <v>49379</v>
      </c>
      <c r="D15" s="4">
        <v>1037414800</v>
      </c>
      <c r="E15" s="23">
        <v>14888</v>
      </c>
      <c r="F15" s="23">
        <v>4276911968</v>
      </c>
      <c r="G15" s="4">
        <f t="shared" si="1"/>
        <v>64267</v>
      </c>
      <c r="H15" s="4">
        <f t="shared" si="0"/>
        <v>5314326768</v>
      </c>
    </row>
    <row r="16" spans="2:18" ht="12.95" customHeight="1" x14ac:dyDescent="0.2">
      <c r="B16" s="18" t="s">
        <v>97</v>
      </c>
      <c r="C16" s="4">
        <v>54844</v>
      </c>
      <c r="D16" s="4">
        <v>1220818982</v>
      </c>
      <c r="E16" s="23">
        <v>16055</v>
      </c>
      <c r="F16" s="23">
        <v>4442538603</v>
      </c>
      <c r="G16" s="4">
        <f t="shared" si="1"/>
        <v>70899</v>
      </c>
      <c r="H16" s="66">
        <f t="shared" si="0"/>
        <v>5663357585</v>
      </c>
      <c r="J16" s="63"/>
    </row>
    <row r="17" spans="2:10" ht="12.95" customHeight="1" x14ac:dyDescent="0.2">
      <c r="B17" s="18" t="s">
        <v>98</v>
      </c>
      <c r="C17" s="4">
        <v>52224</v>
      </c>
      <c r="D17" s="4">
        <v>1272821796</v>
      </c>
      <c r="E17" s="23">
        <v>13476</v>
      </c>
      <c r="F17" s="23">
        <v>5114534460</v>
      </c>
      <c r="G17" s="4">
        <f t="shared" si="1"/>
        <v>65700</v>
      </c>
      <c r="H17" s="66">
        <f t="shared" si="0"/>
        <v>6387356256</v>
      </c>
      <c r="J17" s="63"/>
    </row>
    <row r="18" spans="2:10" ht="12.95" customHeight="1" x14ac:dyDescent="0.2">
      <c r="B18" s="18" t="s">
        <v>99</v>
      </c>
      <c r="C18" s="4">
        <v>51059</v>
      </c>
      <c r="D18" s="4">
        <v>1045866953</v>
      </c>
      <c r="E18" s="23">
        <v>12809</v>
      </c>
      <c r="F18" s="23">
        <v>4087175950</v>
      </c>
      <c r="G18" s="4">
        <f t="shared" si="1"/>
        <v>63868</v>
      </c>
      <c r="H18" s="4">
        <f t="shared" si="0"/>
        <v>5133042903</v>
      </c>
    </row>
    <row r="19" spans="2:10" ht="12.95" customHeight="1" x14ac:dyDescent="0.2">
      <c r="B19" s="9" t="s">
        <v>63</v>
      </c>
      <c r="C19" s="10">
        <f>SUM(C7:C18)</f>
        <v>599548</v>
      </c>
      <c r="D19" s="10">
        <f t="shared" ref="D19:H19" si="2">SUM(D7:D18)</f>
        <v>17151352132</v>
      </c>
      <c r="E19" s="27">
        <f t="shared" si="2"/>
        <v>168069</v>
      </c>
      <c r="F19" s="27">
        <f t="shared" si="2"/>
        <v>55302013964</v>
      </c>
      <c r="G19" s="10">
        <f t="shared" si="2"/>
        <v>767617</v>
      </c>
      <c r="H19" s="10">
        <f t="shared" si="2"/>
        <v>72453366096</v>
      </c>
    </row>
    <row r="20" spans="2:10" ht="12.95" customHeight="1" x14ac:dyDescent="0.2">
      <c r="B20" s="18" t="s">
        <v>38</v>
      </c>
      <c r="C20" s="4"/>
      <c r="D20" s="4"/>
      <c r="E20" s="4"/>
      <c r="F20" s="4"/>
      <c r="G20" s="4"/>
      <c r="H20" s="4"/>
      <c r="I20" s="42"/>
      <c r="J20" s="42"/>
    </row>
    <row r="21" spans="2:10" ht="12.95" customHeight="1" x14ac:dyDescent="0.2">
      <c r="C21" s="4"/>
      <c r="D21" s="4"/>
      <c r="E21" s="4"/>
      <c r="F21" s="4"/>
      <c r="G21" s="4"/>
      <c r="H21" s="4"/>
      <c r="I21" s="42"/>
      <c r="J21" s="42"/>
    </row>
    <row r="22" spans="2:10" s="112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6" t="s">
        <v>186</v>
      </c>
      <c r="C23" s="4"/>
      <c r="D23" s="4"/>
      <c r="E23" s="4"/>
      <c r="F23" s="4"/>
      <c r="G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4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5" spans="2:8" ht="12.95" customHeight="1" x14ac:dyDescent="0.2">
      <c r="B45" s="16" t="s">
        <v>55</v>
      </c>
    </row>
    <row r="67" spans="2:2" ht="12.95" customHeight="1" x14ac:dyDescent="0.2">
      <c r="B67" s="16" t="s">
        <v>187</v>
      </c>
    </row>
  </sheetData>
  <mergeCells count="5">
    <mergeCell ref="G4:H4"/>
    <mergeCell ref="C5:D5"/>
    <mergeCell ref="E5:F5"/>
    <mergeCell ref="G5:H5"/>
    <mergeCell ref="B5:B6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2:L109"/>
  <sheetViews>
    <sheetView showGridLines="0" topLeftCell="A19" zoomScale="140" zoomScaleNormal="140" workbookViewId="0">
      <selection activeCell="G28" sqref="G28"/>
    </sheetView>
  </sheetViews>
  <sheetFormatPr defaultColWidth="9.33203125" defaultRowHeight="12.95" customHeight="1" x14ac:dyDescent="0.2"/>
  <cols>
    <col min="1" max="1" width="2.83203125" style="5" customWidth="1"/>
    <col min="2" max="2" width="23.83203125" style="5" customWidth="1"/>
    <col min="3" max="3" width="20.1640625" style="5" customWidth="1"/>
    <col min="4" max="4" width="20" style="5" customWidth="1"/>
    <col min="5" max="5" width="25" style="5" customWidth="1"/>
    <col min="6" max="6" width="29" style="5" customWidth="1"/>
    <col min="7" max="7" width="18.33203125" style="5" customWidth="1"/>
    <col min="8" max="8" width="20.33203125" style="5" customWidth="1"/>
    <col min="9" max="9" width="16.33203125" style="5" bestFit="1" customWidth="1"/>
    <col min="10" max="10" width="9.33203125" style="5"/>
    <col min="11" max="11" width="14" style="5" customWidth="1"/>
    <col min="12" max="16384" width="9.33203125" style="5"/>
  </cols>
  <sheetData>
    <row r="2" spans="2:10" ht="15.75" x14ac:dyDescent="0.25">
      <c r="B2" s="14" t="s">
        <v>67</v>
      </c>
    </row>
    <row r="3" spans="2:10" ht="12.95" customHeight="1" x14ac:dyDescent="0.2">
      <c r="F3" s="63"/>
    </row>
    <row r="5" spans="2:10" ht="14.25" customHeight="1" x14ac:dyDescent="0.2">
      <c r="B5" s="176" t="s">
        <v>21</v>
      </c>
      <c r="C5" s="178" t="s">
        <v>84</v>
      </c>
      <c r="D5" s="178"/>
      <c r="E5" s="181" t="s">
        <v>188</v>
      </c>
      <c r="F5" s="181"/>
      <c r="G5" s="178" t="s">
        <v>85</v>
      </c>
      <c r="H5" s="178"/>
    </row>
    <row r="6" spans="2:10" ht="12.95" customHeight="1" x14ac:dyDescent="0.2">
      <c r="B6" s="177"/>
      <c r="C6" s="7" t="s">
        <v>79</v>
      </c>
      <c r="D6" s="7" t="s">
        <v>80</v>
      </c>
      <c r="E6" s="22" t="s">
        <v>79</v>
      </c>
      <c r="F6" s="22" t="s">
        <v>80</v>
      </c>
      <c r="G6" s="7" t="s">
        <v>79</v>
      </c>
      <c r="H6" s="7" t="s">
        <v>80</v>
      </c>
    </row>
    <row r="7" spans="2:10" ht="12.95" customHeight="1" x14ac:dyDescent="0.2">
      <c r="B7" s="18" t="s">
        <v>88</v>
      </c>
      <c r="C7" s="4">
        <v>5425105</v>
      </c>
      <c r="D7" s="4">
        <v>6093102</v>
      </c>
      <c r="E7" s="23">
        <v>1054219</v>
      </c>
      <c r="F7" s="23">
        <v>9697582</v>
      </c>
      <c r="G7" s="4">
        <f t="shared" ref="G7:G18" si="0">C7+E7</f>
        <v>6479324</v>
      </c>
      <c r="H7" s="4">
        <f t="shared" ref="H7:H18" si="1">D7+F7</f>
        <v>15790684</v>
      </c>
      <c r="I7" s="66"/>
      <c r="J7" s="63"/>
    </row>
    <row r="8" spans="2:10" ht="12.95" customHeight="1" x14ac:dyDescent="0.2">
      <c r="B8" s="18" t="s">
        <v>89</v>
      </c>
      <c r="C8" s="4">
        <v>5184166</v>
      </c>
      <c r="D8" s="4">
        <v>5977638</v>
      </c>
      <c r="E8" s="23">
        <v>1003247</v>
      </c>
      <c r="F8" s="23">
        <v>10003041</v>
      </c>
      <c r="G8" s="4">
        <f t="shared" si="0"/>
        <v>6187413</v>
      </c>
      <c r="H8" s="4">
        <f t="shared" si="1"/>
        <v>15980679</v>
      </c>
    </row>
    <row r="9" spans="2:10" ht="12.95" customHeight="1" x14ac:dyDescent="0.2">
      <c r="B9" s="18" t="s">
        <v>90</v>
      </c>
      <c r="C9" s="4">
        <v>5753998</v>
      </c>
      <c r="D9" s="4">
        <v>6414127</v>
      </c>
      <c r="E9" s="23">
        <v>1091748</v>
      </c>
      <c r="F9" s="23">
        <v>10378302</v>
      </c>
      <c r="G9" s="4">
        <f t="shared" si="0"/>
        <v>6845746</v>
      </c>
      <c r="H9" s="4">
        <f t="shared" si="1"/>
        <v>16792429</v>
      </c>
    </row>
    <row r="10" spans="2:10" ht="12.95" customHeight="1" x14ac:dyDescent="0.2">
      <c r="B10" s="18" t="s">
        <v>91</v>
      </c>
      <c r="C10" s="4">
        <v>5564059</v>
      </c>
      <c r="D10" s="4">
        <v>6243101</v>
      </c>
      <c r="E10" s="23">
        <v>1059808</v>
      </c>
      <c r="F10" s="23">
        <v>10145913</v>
      </c>
      <c r="G10" s="4">
        <f t="shared" si="0"/>
        <v>6623867</v>
      </c>
      <c r="H10" s="4">
        <f t="shared" si="1"/>
        <v>16389014</v>
      </c>
    </row>
    <row r="11" spans="2:10" ht="12.95" customHeight="1" x14ac:dyDescent="0.2">
      <c r="B11" s="18" t="s">
        <v>92</v>
      </c>
      <c r="C11" s="4">
        <v>5649332</v>
      </c>
      <c r="D11" s="4">
        <v>6495296</v>
      </c>
      <c r="E11" s="23">
        <v>1109422</v>
      </c>
      <c r="F11" s="23">
        <v>11126172</v>
      </c>
      <c r="G11" s="4">
        <f t="shared" si="0"/>
        <v>6758754</v>
      </c>
      <c r="H11" s="4">
        <f t="shared" si="1"/>
        <v>17621468</v>
      </c>
    </row>
    <row r="12" spans="2:10" ht="12.95" customHeight="1" x14ac:dyDescent="0.2">
      <c r="B12" s="18" t="s">
        <v>93</v>
      </c>
      <c r="C12" s="4">
        <v>5658837</v>
      </c>
      <c r="D12" s="4">
        <v>6426351</v>
      </c>
      <c r="E12" s="23">
        <v>1098415</v>
      </c>
      <c r="F12" s="23">
        <v>11251775</v>
      </c>
      <c r="G12" s="4">
        <f t="shared" si="0"/>
        <v>6757252</v>
      </c>
      <c r="H12" s="4">
        <f t="shared" si="1"/>
        <v>17678126</v>
      </c>
    </row>
    <row r="13" spans="2:10" ht="12.95" customHeight="1" x14ac:dyDescent="0.2">
      <c r="B13" s="18" t="s">
        <v>94</v>
      </c>
      <c r="C13" s="4">
        <v>5688307</v>
      </c>
      <c r="D13" s="4">
        <v>6528008</v>
      </c>
      <c r="E13" s="23">
        <v>1171478</v>
      </c>
      <c r="F13" s="23">
        <v>11562889</v>
      </c>
      <c r="G13" s="4">
        <f t="shared" si="0"/>
        <v>6859785</v>
      </c>
      <c r="H13" s="4">
        <f t="shared" si="1"/>
        <v>18090897</v>
      </c>
    </row>
    <row r="14" spans="2:10" ht="12.95" customHeight="1" x14ac:dyDescent="0.2">
      <c r="B14" s="18" t="s">
        <v>95</v>
      </c>
      <c r="C14" s="4">
        <v>5453753</v>
      </c>
      <c r="D14" s="4">
        <v>6238800</v>
      </c>
      <c r="E14" s="23">
        <v>1112332</v>
      </c>
      <c r="F14" s="23">
        <v>11318081</v>
      </c>
      <c r="G14" s="4">
        <f t="shared" si="0"/>
        <v>6566085</v>
      </c>
      <c r="H14" s="4">
        <f t="shared" si="1"/>
        <v>17556881</v>
      </c>
    </row>
    <row r="15" spans="2:10" ht="12.95" customHeight="1" x14ac:dyDescent="0.2">
      <c r="B15" s="18" t="s">
        <v>96</v>
      </c>
      <c r="C15" s="66">
        <v>5469640</v>
      </c>
      <c r="D15" s="4">
        <v>6452923</v>
      </c>
      <c r="E15" s="23">
        <v>1063027</v>
      </c>
      <c r="F15" s="23">
        <v>10558988</v>
      </c>
      <c r="G15" s="4">
        <f t="shared" si="0"/>
        <v>6532667</v>
      </c>
      <c r="H15" s="4">
        <f t="shared" si="1"/>
        <v>17011911</v>
      </c>
    </row>
    <row r="16" spans="2:10" ht="12.95" customHeight="1" x14ac:dyDescent="0.2">
      <c r="B16" s="18" t="s">
        <v>97</v>
      </c>
      <c r="C16" s="4">
        <v>5667097</v>
      </c>
      <c r="D16" s="4">
        <v>7028289</v>
      </c>
      <c r="E16" s="23">
        <v>1116880</v>
      </c>
      <c r="F16" s="23">
        <v>11395162</v>
      </c>
      <c r="G16" s="4">
        <f t="shared" si="0"/>
        <v>6783977</v>
      </c>
      <c r="H16" s="4">
        <f t="shared" si="1"/>
        <v>18423451</v>
      </c>
    </row>
    <row r="17" spans="2:10" ht="12.95" customHeight="1" x14ac:dyDescent="0.2">
      <c r="B17" s="18" t="s">
        <v>98</v>
      </c>
      <c r="C17" s="4">
        <v>5479711</v>
      </c>
      <c r="D17" s="4">
        <v>6907293</v>
      </c>
      <c r="E17" s="23">
        <v>1038005</v>
      </c>
      <c r="F17" s="23">
        <v>11069329</v>
      </c>
      <c r="G17" s="4">
        <f t="shared" si="0"/>
        <v>6517716</v>
      </c>
      <c r="H17" s="4">
        <f t="shared" si="1"/>
        <v>17976622</v>
      </c>
    </row>
    <row r="18" spans="2:10" ht="12.95" customHeight="1" x14ac:dyDescent="0.2">
      <c r="B18" s="18" t="s">
        <v>99</v>
      </c>
      <c r="C18" s="4">
        <v>5398300</v>
      </c>
      <c r="D18" s="4">
        <v>7004480</v>
      </c>
      <c r="E18" s="23">
        <v>1112373</v>
      </c>
      <c r="F18" s="23">
        <v>11849286</v>
      </c>
      <c r="G18" s="4">
        <f t="shared" si="0"/>
        <v>6510673</v>
      </c>
      <c r="H18" s="4">
        <f t="shared" si="1"/>
        <v>18853766</v>
      </c>
    </row>
    <row r="19" spans="2:10" ht="12.95" customHeight="1" x14ac:dyDescent="0.2">
      <c r="B19" s="9" t="s">
        <v>63</v>
      </c>
      <c r="C19" s="10">
        <f t="shared" ref="C19:H19" si="2">SUM(C7:C18)</f>
        <v>66392305</v>
      </c>
      <c r="D19" s="10">
        <f t="shared" si="2"/>
        <v>77809408</v>
      </c>
      <c r="E19" s="27">
        <f t="shared" si="2"/>
        <v>13030954</v>
      </c>
      <c r="F19" s="27">
        <f t="shared" si="2"/>
        <v>130356520</v>
      </c>
      <c r="G19" s="10">
        <f>SUM(G7:G18)</f>
        <v>79423259</v>
      </c>
      <c r="H19" s="10">
        <f t="shared" si="2"/>
        <v>208165928</v>
      </c>
      <c r="I19" s="151"/>
    </row>
    <row r="20" spans="2:10" ht="12.95" customHeight="1" x14ac:dyDescent="0.2">
      <c r="B20" s="18" t="s">
        <v>38</v>
      </c>
      <c r="C20" s="4"/>
      <c r="D20" s="4"/>
      <c r="E20" s="4"/>
      <c r="F20" s="4"/>
      <c r="G20" s="4"/>
      <c r="H20" s="4"/>
      <c r="I20" s="4"/>
      <c r="J20" s="42"/>
    </row>
    <row r="21" spans="2:10" ht="12.95" customHeight="1" x14ac:dyDescent="0.2">
      <c r="C21" s="4"/>
      <c r="D21" s="4"/>
      <c r="E21" s="4"/>
      <c r="F21" s="4"/>
      <c r="G21" s="4"/>
      <c r="H21" s="4"/>
      <c r="I21" s="4"/>
    </row>
    <row r="22" spans="2:10" s="112" customFormat="1" ht="12.95" customHeight="1" x14ac:dyDescent="0.2">
      <c r="C22" s="4"/>
      <c r="D22" s="4"/>
      <c r="E22" s="4"/>
      <c r="F22" s="4"/>
      <c r="G22" s="4"/>
      <c r="H22" s="4"/>
    </row>
    <row r="23" spans="2:10" ht="12.95" customHeight="1" x14ac:dyDescent="0.2">
      <c r="B23" s="172" t="s">
        <v>59</v>
      </c>
      <c r="C23" s="4"/>
      <c r="D23" s="4"/>
      <c r="E23" s="4"/>
      <c r="F23" s="4"/>
      <c r="H23" s="4"/>
    </row>
    <row r="24" spans="2:10" ht="12.95" customHeight="1" x14ac:dyDescent="0.2">
      <c r="C24" s="4"/>
      <c r="D24" s="4"/>
      <c r="E24" s="4"/>
      <c r="F24" s="4"/>
      <c r="G24" s="4"/>
      <c r="H24" s="4"/>
    </row>
    <row r="25" spans="2:10" ht="12.95" customHeight="1" x14ac:dyDescent="0.2">
      <c r="C25" s="4"/>
      <c r="D25" s="4"/>
      <c r="E25" s="4"/>
      <c r="F25" s="66"/>
      <c r="G25" s="4"/>
      <c r="H25" s="4"/>
    </row>
    <row r="26" spans="2:10" ht="12.95" customHeight="1" x14ac:dyDescent="0.2">
      <c r="C26" s="4"/>
      <c r="D26" s="4"/>
      <c r="E26" s="4"/>
      <c r="F26" s="4"/>
      <c r="G26" s="4"/>
      <c r="H26" s="4"/>
    </row>
    <row r="27" spans="2:10" ht="12.95" customHeight="1" x14ac:dyDescent="0.2">
      <c r="C27" s="4"/>
      <c r="D27" s="4"/>
      <c r="E27" s="4"/>
      <c r="F27" s="4"/>
      <c r="G27" s="4"/>
      <c r="H27" s="4"/>
    </row>
    <row r="28" spans="2:10" ht="12.95" customHeight="1" x14ac:dyDescent="0.2">
      <c r="C28" s="4"/>
      <c r="D28" s="4"/>
      <c r="E28" s="4"/>
      <c r="F28" s="4"/>
      <c r="G28" s="4"/>
      <c r="H28" s="4"/>
    </row>
    <row r="29" spans="2:10" ht="12.95" customHeight="1" x14ac:dyDescent="0.2">
      <c r="C29" s="4"/>
      <c r="D29" s="4"/>
      <c r="E29" s="4"/>
      <c r="F29" s="4"/>
      <c r="G29" s="4"/>
      <c r="H29" s="4"/>
    </row>
    <row r="30" spans="2:10" ht="12.95" customHeight="1" x14ac:dyDescent="0.2">
      <c r="C30" s="4"/>
      <c r="D30" s="4"/>
      <c r="E30" s="4"/>
      <c r="F30" s="4"/>
      <c r="G30" s="4"/>
      <c r="H30" s="4"/>
    </row>
    <row r="31" spans="2:10" ht="12.95" customHeight="1" x14ac:dyDescent="0.2">
      <c r="C31" s="4"/>
      <c r="D31" s="4"/>
      <c r="E31" s="4"/>
      <c r="F31" s="4"/>
      <c r="G31" s="4"/>
      <c r="H31" s="4"/>
    </row>
    <row r="32" spans="2:10" ht="12.95" customHeight="1" x14ac:dyDescent="0.2">
      <c r="C32" s="4"/>
      <c r="D32" s="4"/>
      <c r="E32" s="4"/>
      <c r="F32" s="4"/>
      <c r="G32" s="4"/>
      <c r="H32" s="4"/>
    </row>
    <row r="33" spans="2:8" ht="12.95" customHeight="1" x14ac:dyDescent="0.2">
      <c r="C33" s="4"/>
      <c r="D33" s="4"/>
      <c r="E33" s="4"/>
      <c r="F33" s="4"/>
      <c r="G33" s="4"/>
      <c r="H33" s="4"/>
    </row>
    <row r="34" spans="2:8" ht="12.95" customHeight="1" x14ac:dyDescent="0.2">
      <c r="C34" s="4"/>
      <c r="D34" s="4"/>
      <c r="E34" s="4"/>
      <c r="F34" s="4"/>
      <c r="G34" s="4"/>
      <c r="H34" s="4"/>
    </row>
    <row r="35" spans="2:8" ht="12.95" customHeight="1" x14ac:dyDescent="0.2">
      <c r="C35" s="4"/>
      <c r="D35" s="4"/>
      <c r="E35" s="4"/>
      <c r="F35" s="4"/>
      <c r="G35" s="4"/>
      <c r="H35" s="4"/>
    </row>
    <row r="36" spans="2:8" ht="12.95" customHeight="1" x14ac:dyDescent="0.2">
      <c r="C36" s="4"/>
      <c r="D36" s="4"/>
      <c r="E36" s="4"/>
      <c r="F36" s="4"/>
      <c r="G36" s="4"/>
      <c r="H36" s="4"/>
    </row>
    <row r="37" spans="2:8" ht="12.95" customHeight="1" x14ac:dyDescent="0.2">
      <c r="C37" s="4"/>
      <c r="D37" s="4"/>
      <c r="E37" s="4"/>
      <c r="F37" s="4"/>
      <c r="G37" s="4"/>
      <c r="H37" s="4"/>
    </row>
    <row r="38" spans="2:8" ht="12.95" customHeight="1" x14ac:dyDescent="0.2">
      <c r="C38" s="4"/>
      <c r="D38" s="4"/>
      <c r="E38" s="4"/>
      <c r="F38" s="4"/>
      <c r="G38" s="4"/>
      <c r="H38" s="4"/>
    </row>
    <row r="39" spans="2:8" ht="12.95" customHeight="1" x14ac:dyDescent="0.2">
      <c r="C39" s="4"/>
      <c r="D39" s="4"/>
      <c r="E39" s="4"/>
      <c r="F39" s="4"/>
      <c r="G39" s="4"/>
      <c r="H39" s="4"/>
    </row>
    <row r="40" spans="2:8" ht="12.95" customHeight="1" x14ac:dyDescent="0.2">
      <c r="C40" s="4"/>
      <c r="D40" s="4"/>
      <c r="E40" s="4"/>
      <c r="F40" s="4"/>
      <c r="G40" s="4"/>
      <c r="H40" s="4"/>
    </row>
    <row r="41" spans="2:8" ht="12.95" customHeight="1" x14ac:dyDescent="0.2">
      <c r="C41" s="4"/>
      <c r="D41" s="4"/>
      <c r="E41" s="4"/>
      <c r="F41" s="4"/>
      <c r="G41" s="4"/>
      <c r="H41" s="4"/>
    </row>
    <row r="42" spans="2:8" ht="12.95" customHeight="1" x14ac:dyDescent="0.2">
      <c r="C42" s="4"/>
      <c r="D42" s="4"/>
      <c r="E42" s="4"/>
      <c r="F42" s="4"/>
      <c r="G42" s="4"/>
      <c r="H42" s="4"/>
    </row>
    <row r="43" spans="2:8" ht="12.95" customHeight="1" x14ac:dyDescent="0.2">
      <c r="C43" s="4"/>
      <c r="D43" s="4"/>
      <c r="E43" s="4"/>
      <c r="F43" s="4"/>
      <c r="G43" s="4"/>
      <c r="H43" s="4"/>
    </row>
    <row r="44" spans="2:8" ht="12.95" customHeight="1" x14ac:dyDescent="0.2">
      <c r="C44" s="4"/>
      <c r="D44" s="4"/>
      <c r="E44" s="4"/>
      <c r="F44" s="4"/>
      <c r="G44" s="4"/>
      <c r="H44" s="4"/>
    </row>
    <row r="45" spans="2:8" ht="12.95" customHeight="1" x14ac:dyDescent="0.2">
      <c r="B45" s="19" t="s">
        <v>189</v>
      </c>
      <c r="C45" s="4"/>
      <c r="D45" s="4"/>
      <c r="E45" s="4"/>
      <c r="F45" s="4"/>
      <c r="G45" s="4"/>
      <c r="H45" s="4"/>
    </row>
    <row r="46" spans="2:8" ht="12.95" customHeight="1" x14ac:dyDescent="0.2">
      <c r="C46" s="4"/>
      <c r="D46" s="4"/>
      <c r="E46" s="4"/>
      <c r="F46" s="4"/>
      <c r="G46" s="4"/>
      <c r="H46" s="4"/>
    </row>
    <row r="47" spans="2:8" ht="12.95" customHeight="1" x14ac:dyDescent="0.2">
      <c r="C47" s="4"/>
      <c r="D47" s="4"/>
      <c r="E47" s="4"/>
      <c r="F47" s="4"/>
      <c r="G47" s="4"/>
      <c r="H47" s="4"/>
    </row>
    <row r="48" spans="2:8" ht="12.95" customHeight="1" x14ac:dyDescent="0.2">
      <c r="C48" s="4"/>
      <c r="D48" s="4"/>
      <c r="E48" s="4"/>
      <c r="F48" s="4"/>
      <c r="G48" s="4"/>
      <c r="H48" s="4"/>
    </row>
    <row r="49" spans="3:8" ht="12.95" customHeight="1" x14ac:dyDescent="0.2">
      <c r="C49" s="4"/>
      <c r="D49" s="4"/>
      <c r="E49" s="4"/>
      <c r="F49" s="4"/>
      <c r="G49" s="4"/>
      <c r="H49" s="4"/>
    </row>
    <row r="50" spans="3:8" ht="12.95" customHeight="1" x14ac:dyDescent="0.2">
      <c r="C50" s="4"/>
      <c r="D50" s="4"/>
      <c r="E50" s="4"/>
      <c r="F50" s="4"/>
      <c r="G50" s="4"/>
      <c r="H50" s="4"/>
    </row>
    <row r="51" spans="3:8" ht="12.95" customHeight="1" x14ac:dyDescent="0.2">
      <c r="C51" s="4"/>
      <c r="D51" s="4"/>
      <c r="E51" s="4"/>
      <c r="F51" s="4"/>
      <c r="G51" s="4"/>
      <c r="H51" s="4"/>
    </row>
    <row r="52" spans="3:8" ht="12.95" customHeight="1" x14ac:dyDescent="0.2">
      <c r="C52" s="4"/>
      <c r="D52" s="4"/>
      <c r="E52" s="4"/>
      <c r="F52" s="4"/>
      <c r="G52" s="4"/>
      <c r="H52" s="4"/>
    </row>
    <row r="53" spans="3:8" ht="12.95" customHeight="1" x14ac:dyDescent="0.2">
      <c r="C53" s="4"/>
      <c r="D53" s="4"/>
      <c r="E53" s="4"/>
      <c r="F53" s="4"/>
      <c r="G53" s="4"/>
      <c r="H53" s="4"/>
    </row>
    <row r="54" spans="3:8" ht="12.95" customHeight="1" x14ac:dyDescent="0.2">
      <c r="C54" s="4"/>
      <c r="D54" s="4"/>
      <c r="E54" s="4"/>
      <c r="F54" s="4"/>
      <c r="G54" s="4"/>
      <c r="H54" s="4"/>
    </row>
    <row r="55" spans="3:8" ht="12.95" customHeight="1" x14ac:dyDescent="0.2">
      <c r="C55" s="4"/>
      <c r="D55" s="4"/>
      <c r="E55" s="4"/>
      <c r="F55" s="4"/>
      <c r="G55" s="4"/>
      <c r="H55" s="4"/>
    </row>
    <row r="56" spans="3:8" ht="12.95" customHeight="1" x14ac:dyDescent="0.2">
      <c r="C56" s="4"/>
      <c r="D56" s="4"/>
      <c r="E56" s="4"/>
      <c r="F56" s="4"/>
      <c r="G56" s="4"/>
      <c r="H56" s="4"/>
    </row>
    <row r="57" spans="3:8" ht="12.95" customHeight="1" x14ac:dyDescent="0.2">
      <c r="C57" s="4"/>
      <c r="D57" s="4"/>
      <c r="E57" s="4"/>
      <c r="F57" s="4"/>
      <c r="G57" s="4"/>
      <c r="H57" s="4"/>
    </row>
    <row r="58" spans="3:8" ht="12.95" customHeight="1" x14ac:dyDescent="0.2">
      <c r="C58" s="4"/>
      <c r="D58" s="4"/>
      <c r="E58" s="4"/>
      <c r="F58" s="4"/>
      <c r="G58" s="4"/>
      <c r="H58" s="4"/>
    </row>
    <row r="59" spans="3:8" ht="12.95" customHeight="1" x14ac:dyDescent="0.2">
      <c r="C59" s="4"/>
      <c r="D59" s="4"/>
      <c r="E59" s="4"/>
      <c r="F59" s="4"/>
      <c r="G59" s="4"/>
      <c r="H59" s="4"/>
    </row>
    <row r="60" spans="3:8" ht="12.95" customHeight="1" x14ac:dyDescent="0.2">
      <c r="C60" s="4"/>
      <c r="D60" s="4"/>
      <c r="E60" s="4"/>
      <c r="F60" s="4"/>
      <c r="G60" s="4"/>
      <c r="H60" s="4"/>
    </row>
    <row r="61" spans="3:8" ht="12.95" customHeight="1" x14ac:dyDescent="0.2">
      <c r="C61" s="4"/>
      <c r="D61" s="4"/>
      <c r="E61" s="4"/>
      <c r="F61" s="4"/>
      <c r="G61" s="4"/>
      <c r="H61" s="4"/>
    </row>
    <row r="62" spans="3:8" ht="12.95" customHeight="1" x14ac:dyDescent="0.2">
      <c r="C62" s="4"/>
      <c r="D62" s="4"/>
      <c r="E62" s="4"/>
      <c r="F62" s="4"/>
      <c r="G62" s="4"/>
      <c r="H62" s="4"/>
    </row>
    <row r="63" spans="3:8" ht="12.95" customHeight="1" x14ac:dyDescent="0.2">
      <c r="C63" s="4"/>
      <c r="D63" s="4"/>
      <c r="E63" s="4"/>
      <c r="F63" s="4"/>
      <c r="G63" s="4"/>
      <c r="H63" s="4"/>
    </row>
    <row r="64" spans="3:8" ht="12.95" customHeight="1" x14ac:dyDescent="0.2">
      <c r="C64" s="4"/>
      <c r="D64" s="4"/>
      <c r="E64" s="4"/>
      <c r="F64" s="4"/>
      <c r="G64" s="4"/>
      <c r="H64" s="4"/>
    </row>
    <row r="65" spans="2:12" ht="12.95" customHeight="1" x14ac:dyDescent="0.2">
      <c r="C65" s="4"/>
      <c r="D65" s="4"/>
      <c r="E65" s="4"/>
      <c r="F65" s="4"/>
      <c r="G65" s="4"/>
      <c r="H65" s="4"/>
    </row>
    <row r="66" spans="2:12" ht="12.95" customHeight="1" x14ac:dyDescent="0.2">
      <c r="C66" s="4"/>
      <c r="D66" s="4"/>
      <c r="E66" s="4"/>
      <c r="F66" s="4"/>
      <c r="G66" s="4"/>
      <c r="H66" s="4"/>
    </row>
    <row r="67" spans="2:12" ht="15.75" x14ac:dyDescent="0.25">
      <c r="B67" s="14" t="s">
        <v>68</v>
      </c>
    </row>
    <row r="69" spans="2:12" ht="12.95" customHeight="1" x14ac:dyDescent="0.2">
      <c r="B69" s="176" t="s">
        <v>21</v>
      </c>
      <c r="C69" s="178" t="s">
        <v>86</v>
      </c>
      <c r="D69" s="178"/>
      <c r="E69" s="181" t="s">
        <v>190</v>
      </c>
      <c r="F69" s="181"/>
      <c r="G69" s="178" t="s">
        <v>87</v>
      </c>
      <c r="H69" s="178"/>
    </row>
    <row r="70" spans="2:12" ht="12.95" customHeight="1" x14ac:dyDescent="0.2">
      <c r="B70" s="182"/>
      <c r="C70" s="7" t="s">
        <v>79</v>
      </c>
      <c r="D70" s="7" t="s">
        <v>80</v>
      </c>
      <c r="E70" s="33" t="s">
        <v>79</v>
      </c>
      <c r="F70" s="33" t="s">
        <v>80</v>
      </c>
      <c r="G70" s="7" t="s">
        <v>79</v>
      </c>
      <c r="H70" s="7" t="s">
        <v>80</v>
      </c>
    </row>
    <row r="71" spans="2:12" ht="12.95" customHeight="1" x14ac:dyDescent="0.2">
      <c r="B71" s="18" t="s">
        <v>88</v>
      </c>
      <c r="C71" s="4">
        <v>4562934501</v>
      </c>
      <c r="D71" s="4">
        <v>4845610370</v>
      </c>
      <c r="E71" s="23">
        <v>6287400744</v>
      </c>
      <c r="F71" s="23">
        <v>116232532894</v>
      </c>
      <c r="G71" s="4">
        <f t="shared" ref="G71:G82" si="3">C71+E71</f>
        <v>10850335245</v>
      </c>
      <c r="H71" s="4">
        <f t="shared" ref="H71:H82" si="4">D71+F71</f>
        <v>121078143264</v>
      </c>
    </row>
    <row r="72" spans="2:12" ht="12.95" customHeight="1" x14ac:dyDescent="0.2">
      <c r="B72" s="18" t="s">
        <v>89</v>
      </c>
      <c r="C72" s="4">
        <v>4640071677</v>
      </c>
      <c r="D72" s="4">
        <v>4837825629</v>
      </c>
      <c r="E72" s="23">
        <v>5762075230</v>
      </c>
      <c r="F72" s="23">
        <v>106999625475</v>
      </c>
      <c r="G72" s="4">
        <f t="shared" si="3"/>
        <v>10402146907</v>
      </c>
      <c r="H72" s="4">
        <f t="shared" si="4"/>
        <v>111837451104</v>
      </c>
    </row>
    <row r="73" spans="2:12" ht="12.95" customHeight="1" x14ac:dyDescent="0.2">
      <c r="B73" s="18" t="s">
        <v>90</v>
      </c>
      <c r="C73" s="4">
        <v>5257207988</v>
      </c>
      <c r="D73" s="4">
        <v>5324643787</v>
      </c>
      <c r="E73" s="23">
        <v>6543818394</v>
      </c>
      <c r="F73" s="23">
        <v>113581001573</v>
      </c>
      <c r="G73" s="4">
        <f t="shared" si="3"/>
        <v>11801026382</v>
      </c>
      <c r="H73" s="4">
        <f t="shared" si="4"/>
        <v>118905645360</v>
      </c>
    </row>
    <row r="74" spans="2:12" ht="12.95" customHeight="1" x14ac:dyDescent="0.2">
      <c r="B74" s="18" t="s">
        <v>91</v>
      </c>
      <c r="C74" s="4">
        <v>6198127085</v>
      </c>
      <c r="D74" s="4">
        <v>5082292419</v>
      </c>
      <c r="E74" s="23">
        <v>6991100750</v>
      </c>
      <c r="F74" s="23">
        <v>106489302345</v>
      </c>
      <c r="G74" s="4">
        <f t="shared" si="3"/>
        <v>13189227835</v>
      </c>
      <c r="H74" s="4">
        <f t="shared" si="4"/>
        <v>111571594764</v>
      </c>
      <c r="K74" s="4"/>
    </row>
    <row r="75" spans="2:12" ht="12.95" customHeight="1" x14ac:dyDescent="0.2">
      <c r="B75" s="18" t="s">
        <v>92</v>
      </c>
      <c r="C75" s="4">
        <v>4990287318</v>
      </c>
      <c r="D75" s="4">
        <v>5337521185</v>
      </c>
      <c r="E75" s="23">
        <v>6090514029</v>
      </c>
      <c r="F75" s="23">
        <v>110182956168</v>
      </c>
      <c r="G75" s="4">
        <f t="shared" si="3"/>
        <v>11080801347</v>
      </c>
      <c r="H75" s="4">
        <f t="shared" si="4"/>
        <v>115520477353</v>
      </c>
    </row>
    <row r="76" spans="2:12" ht="12.95" customHeight="1" x14ac:dyDescent="0.2">
      <c r="B76" s="18" t="s">
        <v>93</v>
      </c>
      <c r="C76" s="4">
        <v>6461812947</v>
      </c>
      <c r="D76" s="4">
        <v>5171923155</v>
      </c>
      <c r="E76" s="23">
        <v>6817570034</v>
      </c>
      <c r="F76" s="23">
        <v>119336733296</v>
      </c>
      <c r="G76" s="4">
        <f t="shared" si="3"/>
        <v>13279382981</v>
      </c>
      <c r="H76" s="4">
        <f t="shared" si="4"/>
        <v>124508656451</v>
      </c>
    </row>
    <row r="77" spans="2:12" ht="12.95" customHeight="1" x14ac:dyDescent="0.2">
      <c r="B77" s="18" t="s">
        <v>94</v>
      </c>
      <c r="C77" s="4">
        <v>5012726288</v>
      </c>
      <c r="D77" s="4">
        <v>5627104065</v>
      </c>
      <c r="E77" s="23">
        <v>8011635237</v>
      </c>
      <c r="F77" s="23">
        <v>134599549321</v>
      </c>
      <c r="G77" s="4">
        <f t="shared" si="3"/>
        <v>13024361525</v>
      </c>
      <c r="H77" s="4">
        <f t="shared" si="4"/>
        <v>140226653386</v>
      </c>
      <c r="I77" s="63"/>
      <c r="J77" s="63"/>
      <c r="K77" s="63"/>
      <c r="L77" s="63"/>
    </row>
    <row r="78" spans="2:12" ht="12.95" customHeight="1" x14ac:dyDescent="0.2">
      <c r="B78" s="18" t="s">
        <v>95</v>
      </c>
      <c r="C78" s="4">
        <v>4853617695</v>
      </c>
      <c r="D78" s="4">
        <v>5162645866</v>
      </c>
      <c r="E78" s="23">
        <v>11818578262</v>
      </c>
      <c r="F78" s="23">
        <v>124556246418</v>
      </c>
      <c r="G78" s="4">
        <f t="shared" si="3"/>
        <v>16672195957</v>
      </c>
      <c r="H78" s="4">
        <f t="shared" si="4"/>
        <v>129718892284</v>
      </c>
    </row>
    <row r="79" spans="2:12" ht="12.95" customHeight="1" x14ac:dyDescent="0.2">
      <c r="B79" s="18" t="s">
        <v>96</v>
      </c>
      <c r="C79" s="4">
        <v>4521588266</v>
      </c>
      <c r="D79" s="4">
        <v>5272567814</v>
      </c>
      <c r="E79" s="23">
        <v>12464053890</v>
      </c>
      <c r="F79" s="23">
        <v>113815899926</v>
      </c>
      <c r="G79" s="4">
        <f t="shared" si="3"/>
        <v>16985642156</v>
      </c>
      <c r="H79" s="4">
        <f t="shared" si="4"/>
        <v>119088467740</v>
      </c>
    </row>
    <row r="80" spans="2:12" ht="12.95" customHeight="1" x14ac:dyDescent="0.2">
      <c r="B80" s="18" t="s">
        <v>97</v>
      </c>
      <c r="C80" s="4">
        <v>5149420614</v>
      </c>
      <c r="D80" s="4">
        <v>6040775566</v>
      </c>
      <c r="E80" s="23">
        <v>14038246393</v>
      </c>
      <c r="F80" s="23">
        <v>127636328712</v>
      </c>
      <c r="G80" s="4">
        <f t="shared" si="3"/>
        <v>19187667007</v>
      </c>
      <c r="H80" s="4">
        <f t="shared" si="4"/>
        <v>133677104278</v>
      </c>
    </row>
    <row r="81" spans="2:11" ht="12.95" customHeight="1" x14ac:dyDescent="0.2">
      <c r="B81" s="18" t="s">
        <v>98</v>
      </c>
      <c r="C81" s="4">
        <v>5199892918</v>
      </c>
      <c r="D81" s="4">
        <v>5892178468</v>
      </c>
      <c r="E81" s="23">
        <v>12538063841</v>
      </c>
      <c r="F81" s="23">
        <v>123926912984</v>
      </c>
      <c r="G81" s="4">
        <f t="shared" si="3"/>
        <v>17737956759</v>
      </c>
      <c r="H81" s="4">
        <f t="shared" si="4"/>
        <v>129819091452</v>
      </c>
    </row>
    <row r="82" spans="2:11" ht="12.95" customHeight="1" x14ac:dyDescent="0.2">
      <c r="B82" s="18" t="s">
        <v>99</v>
      </c>
      <c r="C82" s="4">
        <v>4679273780</v>
      </c>
      <c r="D82" s="4">
        <v>5910595234</v>
      </c>
      <c r="E82" s="23">
        <v>11046408159</v>
      </c>
      <c r="F82" s="23">
        <v>137635861815</v>
      </c>
      <c r="G82" s="4">
        <f t="shared" si="3"/>
        <v>15725681939</v>
      </c>
      <c r="H82" s="4">
        <f t="shared" si="4"/>
        <v>143546457049</v>
      </c>
    </row>
    <row r="83" spans="2:11" ht="12.95" customHeight="1" x14ac:dyDescent="0.2">
      <c r="B83" s="9" t="s">
        <v>63</v>
      </c>
      <c r="C83" s="10">
        <f t="shared" ref="C83:H83" si="5">SUM(C71:C82)</f>
        <v>61526961077</v>
      </c>
      <c r="D83" s="10">
        <f t="shared" si="5"/>
        <v>64505683558</v>
      </c>
      <c r="E83" s="27">
        <f>SUM(E71:E82)</f>
        <v>108409464963</v>
      </c>
      <c r="F83" s="27">
        <f>SUM(F71:F82)</f>
        <v>1434992950927</v>
      </c>
      <c r="G83" s="10">
        <f t="shared" si="5"/>
        <v>169936426040</v>
      </c>
      <c r="H83" s="10">
        <f t="shared" si="5"/>
        <v>1499498634485</v>
      </c>
      <c r="I83" s="66"/>
      <c r="J83" s="63"/>
      <c r="K83" s="63"/>
    </row>
    <row r="84" spans="2:11" ht="12.95" customHeight="1" x14ac:dyDescent="0.2">
      <c r="B84" s="18" t="s">
        <v>38</v>
      </c>
      <c r="C84" s="4"/>
      <c r="D84" s="4"/>
      <c r="E84" s="4"/>
      <c r="F84" s="4"/>
      <c r="G84" s="4"/>
      <c r="H84" s="4"/>
    </row>
    <row r="85" spans="2:11" ht="12.95" customHeight="1" x14ac:dyDescent="0.2">
      <c r="C85" s="4"/>
      <c r="D85" s="4"/>
      <c r="E85" s="4"/>
      <c r="F85" s="4"/>
      <c r="G85" s="4"/>
      <c r="H85" s="4"/>
    </row>
    <row r="86" spans="2:11" s="116" customFormat="1" ht="12.95" customHeight="1" x14ac:dyDescent="0.2">
      <c r="C86" s="4"/>
      <c r="D86" s="4"/>
      <c r="E86" s="4"/>
      <c r="F86" s="4"/>
      <c r="G86" s="4"/>
      <c r="H86" s="4"/>
    </row>
    <row r="87" spans="2:11" ht="12.95" customHeight="1" x14ac:dyDescent="0.2">
      <c r="B87" s="16" t="s">
        <v>57</v>
      </c>
    </row>
    <row r="88" spans="2:11" ht="12.95" customHeight="1" x14ac:dyDescent="0.2">
      <c r="G88" s="5" t="s">
        <v>35</v>
      </c>
    </row>
    <row r="109" spans="2:2" ht="12.95" customHeight="1" x14ac:dyDescent="0.2">
      <c r="B109" s="16" t="s">
        <v>58</v>
      </c>
    </row>
  </sheetData>
  <mergeCells count="8">
    <mergeCell ref="B5:B6"/>
    <mergeCell ref="B69:B70"/>
    <mergeCell ref="C5:D5"/>
    <mergeCell ref="E5:F5"/>
    <mergeCell ref="G5:H5"/>
    <mergeCell ref="C69:D69"/>
    <mergeCell ref="E69:F69"/>
    <mergeCell ref="G69:H69"/>
  </mergeCells>
  <pageMargins left="0.7" right="0.7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38</vt:i4>
      </vt:variant>
    </vt:vector>
  </HeadingPairs>
  <TitlesOfParts>
    <vt:vector size="38" baseType="lpstr">
      <vt:lpstr>Tablica 1.</vt:lpstr>
      <vt:lpstr>Slika 1, 2, 3 i 4.</vt:lpstr>
      <vt:lpstr>Slika 5.</vt:lpstr>
      <vt:lpstr>Slika 6.</vt:lpstr>
      <vt:lpstr>Slika 7. i 8.</vt:lpstr>
      <vt:lpstr>Slika 9.</vt:lpstr>
      <vt:lpstr>Slika 10. i 11.</vt:lpstr>
      <vt:lpstr>Slika 12, 13 i 14.</vt:lpstr>
      <vt:lpstr>Slika 15, 16, 17 i 18.</vt:lpstr>
      <vt:lpstr>Tablica 2 i 3.</vt:lpstr>
      <vt:lpstr>Tablica 4.</vt:lpstr>
      <vt:lpstr>Slika 19.</vt:lpstr>
      <vt:lpstr>Slika 20.</vt:lpstr>
      <vt:lpstr>Slika 21.</vt:lpstr>
      <vt:lpstr>Slika 22., 23. i 24.</vt:lpstr>
      <vt:lpstr>Slika 25.</vt:lpstr>
      <vt:lpstr>Slika 26,, 27. i 28.</vt:lpstr>
      <vt:lpstr>Slika 29. i 30.</vt:lpstr>
      <vt:lpstr>Slika 31.</vt:lpstr>
      <vt:lpstr>Slika 32.</vt:lpstr>
      <vt:lpstr>Slika 33. i 34.</vt:lpstr>
      <vt:lpstr> Slika 35</vt:lpstr>
      <vt:lpstr>Slika 36</vt:lpstr>
      <vt:lpstr>Slika 37</vt:lpstr>
      <vt:lpstr>Slika 38</vt:lpstr>
      <vt:lpstr>Slika 39</vt:lpstr>
      <vt:lpstr>Slika 40</vt:lpstr>
      <vt:lpstr>Slika 41</vt:lpstr>
      <vt:lpstr>Slika 42</vt:lpstr>
      <vt:lpstr>Slika 43 i 44.</vt:lpstr>
      <vt:lpstr>Tablica 5. (2)</vt:lpstr>
      <vt:lpstr>Slika 45</vt:lpstr>
      <vt:lpstr>Tablica 6.</vt:lpstr>
      <vt:lpstr>Tablica 7.</vt:lpstr>
      <vt:lpstr>Slika 46 i 47.</vt:lpstr>
      <vt:lpstr>Slika 48</vt:lpstr>
      <vt:lpstr>Slika 49</vt:lpstr>
      <vt:lpstr>Tablica 8.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Svjetlana Čolak</dc:creator>
  <cp:lastModifiedBy>Zrinka Bugarin</cp:lastModifiedBy>
  <cp:lastPrinted>2019-09-19T13:26:03Z</cp:lastPrinted>
  <dcterms:created xsi:type="dcterms:W3CDTF">2016-02-25T14:37:25Z</dcterms:created>
  <dcterms:modified xsi:type="dcterms:W3CDTF">2019-10-31T09:09:41Z</dcterms:modified>
</cp:coreProperties>
</file>