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hnb.local\hnb\CloudUsers02$\abrkljac\Desktop\Lektorirana publikacija\"/>
    </mc:Choice>
  </mc:AlternateContent>
  <bookViews>
    <workbookView xWindow="0" yWindow="0" windowWidth="7470" windowHeight="2070" firstSheet="11" activeTab="23"/>
  </bookViews>
  <sheets>
    <sheet name="Tablica 1." sheetId="1" r:id="rId1"/>
    <sheet name="Slika 1." sheetId="25" r:id="rId2"/>
    <sheet name="Slika 2." sheetId="24" r:id="rId3"/>
    <sheet name="Slika 3." sheetId="23" r:id="rId4"/>
    <sheet name="Slika 4." sheetId="22" r:id="rId5"/>
    <sheet name="Slika 5." sheetId="21" r:id="rId6"/>
    <sheet name="Slika 6." sheetId="20" r:id="rId7"/>
    <sheet name="Slika 7." sheetId="19" r:id="rId8"/>
    <sheet name="Slika 8." sheetId="18" r:id="rId9"/>
    <sheet name="Slika 9." sheetId="16" r:id="rId10"/>
    <sheet name="Slika 10." sheetId="15" r:id="rId11"/>
    <sheet name="Slika 11." sheetId="14" r:id="rId12"/>
    <sheet name="Slika 12." sheetId="13" r:id="rId13"/>
    <sheet name="Slika 13." sheetId="12" r:id="rId14"/>
    <sheet name="Slika 14." sheetId="11" r:id="rId15"/>
    <sheet name="Slika 15." sheetId="10" r:id="rId16"/>
    <sheet name="Slika 16." sheetId="9" r:id="rId17"/>
    <sheet name="Slika 17." sheetId="8" r:id="rId18"/>
    <sheet name="Slika 18." sheetId="7" r:id="rId19"/>
    <sheet name="Slika 19." sheetId="6" r:id="rId20"/>
    <sheet name="Slika 20." sheetId="5" r:id="rId21"/>
    <sheet name="Slika 21." sheetId="4" r:id="rId22"/>
    <sheet name="Slika 22." sheetId="3" r:id="rId23"/>
    <sheet name="Slika 23." sheetId="2" r:id="rId2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8" l="1"/>
  <c r="H9" i="8"/>
  <c r="H8" i="8"/>
  <c r="H7" i="8"/>
  <c r="E10" i="8"/>
  <c r="E9" i="8"/>
  <c r="E8" i="8"/>
  <c r="E7" i="8"/>
  <c r="E15" i="1" l="1"/>
  <c r="E22" i="1" s="1"/>
  <c r="C15" i="1"/>
  <c r="D11" i="1" s="1"/>
  <c r="F14" i="1"/>
  <c r="D14" i="1"/>
  <c r="F13" i="1"/>
  <c r="D13" i="1"/>
  <c r="F12" i="1"/>
  <c r="D12" i="1"/>
  <c r="F10" i="1"/>
  <c r="F9" i="1"/>
  <c r="F8" i="1"/>
  <c r="F7" i="1"/>
  <c r="F6" i="1"/>
  <c r="C22" i="1" l="1"/>
  <c r="D6" i="1"/>
  <c r="D9" i="1"/>
  <c r="D10" i="1"/>
</calcChain>
</file>

<file path=xl/sharedStrings.xml><?xml version="1.0" encoding="utf-8"?>
<sst xmlns="http://schemas.openxmlformats.org/spreadsheetml/2006/main" count="293" uniqueCount="131">
  <si>
    <t/>
  </si>
  <si>
    <t xml:space="preserve">Izvršene platne transakcije (1) </t>
  </si>
  <si>
    <t>Broj transakcija</t>
  </si>
  <si>
    <t>%</t>
  </si>
  <si>
    <t>Vrijednost transakcija
u kunama</t>
  </si>
  <si>
    <t>A) NACIONALNE PLATNE TRANSAKCIJE</t>
  </si>
  <si>
    <t xml:space="preserve">1. Poslani kreditni transferi (2) </t>
  </si>
  <si>
    <t>1.1. Kreditni transferi</t>
  </si>
  <si>
    <t xml:space="preserve">  93.12%</t>
  </si>
  <si>
    <t>1.2. Trajni nalozi</t>
  </si>
  <si>
    <t xml:space="preserve">   6.88%</t>
  </si>
  <si>
    <t>2. Usluga plaćanja računa</t>
  </si>
  <si>
    <t>3. Izravna terećenja</t>
  </si>
  <si>
    <t>4. Terećenja bez naloga (3)</t>
  </si>
  <si>
    <t xml:space="preserve">   0.14%</t>
  </si>
  <si>
    <t xml:space="preserve">5. Transakcije platnim karticama izdanima u RH (4) </t>
  </si>
  <si>
    <t>5.1. Debitne platne kartice</t>
  </si>
  <si>
    <t xml:space="preserve">5.2. Kreditne platne kartice </t>
  </si>
  <si>
    <t>UKUPNO NACIONALNE PLATNE TRANSAKCIJE (1. –  5.)</t>
  </si>
  <si>
    <t xml:space="preserve">B) MEĐUNARODNE PLATNE TRANSAKCIJE </t>
  </si>
  <si>
    <t xml:space="preserve">6. Poslani kreditni transferi  (5) </t>
  </si>
  <si>
    <t xml:space="preserve">   4.01%</t>
  </si>
  <si>
    <t>7. Primljeni kreditni transferi (6)</t>
  </si>
  <si>
    <t xml:space="preserve">  47.39%</t>
  </si>
  <si>
    <t xml:space="preserve">8. Transakcije platnim karticama izdanima u RH (7) </t>
  </si>
  <si>
    <t xml:space="preserve">   2.06%</t>
  </si>
  <si>
    <t xml:space="preserve">9. Transakcije prihvata platnih kartica izdanih izvan RH (8) </t>
  </si>
  <si>
    <t xml:space="preserve">   3.75%</t>
  </si>
  <si>
    <t>UKUPNO MEĐUNARODNE PLATNE TRANSAKCIJE (6. – 9.)</t>
  </si>
  <si>
    <t>UKUPNO (A + B)</t>
  </si>
  <si>
    <t>Slika 1. Broj i vrijednost nacionalnih bezgotovinskih platnih transakcija</t>
  </si>
  <si>
    <t>Slika 2. Struktura nacionalnih bezgotovinskih platnih transakcija prema broju izvršenih platnih transakcija</t>
  </si>
  <si>
    <t>Slika 3. Struktura nacionalnih bezgotovinskih platnih transakcija prema vrijednosti izvršenih platnih transakcija</t>
  </si>
  <si>
    <t>Slika 5. Broj i vrijednost poslanih kreditnih transfera</t>
  </si>
  <si>
    <t>Slika 6. Udio kreditnih transfera i trajnih naloga u ukupnom broju i vrijednosti poslanih kreditnih transfera u 2019.</t>
  </si>
  <si>
    <t>Slika 7. Kreditni transferi (Potkategorija 1.1.)</t>
  </si>
  <si>
    <t>Slika 8. Trajni nalozi (Potkategorija 1.2.)</t>
  </si>
  <si>
    <t xml:space="preserve">Slika 9. Usluga plaćanja računa </t>
  </si>
  <si>
    <t xml:space="preserve">Slika 10. Izravna terećenja </t>
  </si>
  <si>
    <t xml:space="preserve">Slika 11. Broj i vrijednost transakcija terećenja bez naloga </t>
  </si>
  <si>
    <t xml:space="preserve">Slika 12. Transakcije platnim karticama izdanima u RH </t>
  </si>
  <si>
    <t>Slika 14. Broj i vrijednost međunarodnih bezgotovinskih platnih transakcija</t>
  </si>
  <si>
    <t>Slika 15. Struktura međunarodnih bezgotovinskih platnih transakcija prema broju izvršenih platnih transakcija</t>
  </si>
  <si>
    <t>Slika 16. Struktura međunarodnih bezgotovinskih platnih transakcija prema vrijednosti izvršenih platnih transakcija</t>
  </si>
  <si>
    <t>Slika 17. Prosječna vrijednost međunarodne bezgotovinske platne transakcije</t>
  </si>
  <si>
    <t xml:space="preserve">Slika 18. Poslani međunarodni kreditni transferi </t>
  </si>
  <si>
    <t>Slika 19. Struktura poslanih međunarodnih kreditnih transfera prema valuti</t>
  </si>
  <si>
    <t xml:space="preserve">Slika 20. Primljeni međunarodni kreditni transferi </t>
  </si>
  <si>
    <t>Slika 21. Struktura primljenih međunarodnih kreditnih transfera prema valuti</t>
  </si>
  <si>
    <t>Slika 22. Transakcije platnim karticama izdanima u RH</t>
  </si>
  <si>
    <t>Slika 23. Transakcije prihvata platnih kartica izdanih izvan RH</t>
  </si>
  <si>
    <t>Izvještajno razdoblje</t>
  </si>
  <si>
    <t>Ukupno</t>
  </si>
  <si>
    <t>vlj. 19</t>
  </si>
  <si>
    <t>Izvor: HNB</t>
  </si>
  <si>
    <t>Poslani kreditni transferi</t>
  </si>
  <si>
    <t>Usluga plaćanja računa</t>
  </si>
  <si>
    <t>Izravno terećenje</t>
  </si>
  <si>
    <t>Terećenje bez naloga</t>
  </si>
  <si>
    <t>Transakcije platnim karticama izdanima u RH</t>
  </si>
  <si>
    <t>broj transakcija</t>
  </si>
  <si>
    <t>vrijednost transakcija</t>
  </si>
  <si>
    <t>vlj. 18</t>
  </si>
  <si>
    <t>Kreditni transferi</t>
  </si>
  <si>
    <t>Trajni nalozi</t>
  </si>
  <si>
    <t>tra 19.</t>
  </si>
  <si>
    <t>pro 19.</t>
  </si>
  <si>
    <t>Primljeni kreditni transferi</t>
  </si>
  <si>
    <t>Transakcije prihvata platnih kartica izdanih izvan RH</t>
  </si>
  <si>
    <t>Valuta</t>
  </si>
  <si>
    <t>Euro</t>
  </si>
  <si>
    <t>Američki dolar</t>
  </si>
  <si>
    <t>Funta sterlinga</t>
  </si>
  <si>
    <t>Kuna</t>
  </si>
  <si>
    <t xml:space="preserve">Broj transakcija </t>
  </si>
  <si>
    <t>Vrijednost transakcija</t>
  </si>
  <si>
    <t xml:space="preserve">Slika 4. Prosječna vrijednost  nacionalne bezgotovinske platne transakcije </t>
  </si>
  <si>
    <t>Ukupno (potrošač)</t>
  </si>
  <si>
    <t>Ukupno (poslovni subjekt)</t>
  </si>
  <si>
    <t>Poslani kreditni trasnferi</t>
  </si>
  <si>
    <t>Napomena: Uključene su platne transakcije potrošača, poslovnih subjekata, kreditnih institucija i Fine, izvršene u svim valutama, preračunato u kune.</t>
  </si>
  <si>
    <t>Tablica 1. Izvještaj o bezgotovinskim platnim transakcijama u Republici Hrvatskoj u 2019.</t>
  </si>
  <si>
    <t>Napomena: Nacionalne bezgotovinske platne transakcije obuhvaćaju izvršene bezgotovinske platne transakcije u svim valutama, preračunato u kune.</t>
  </si>
  <si>
    <t>platne transakcije u svim valutama, preračunato u kune.</t>
  </si>
  <si>
    <t xml:space="preserve">Napomena: Nacionalne bezgotovinske platne transakcije obuhvaćaju izvršene bezgotovinske </t>
  </si>
  <si>
    <t>Napomena: Podaci se odnose na izvršene platne transakcije poslanih nacionalnih kreditnih transfera izvršenih u svim valutama, preračunato u kune.</t>
  </si>
  <si>
    <t>u svim valutama, preračunato u kune.</t>
  </si>
  <si>
    <t>Napomena: Podaci se odnose na poslane kreditne transfere izvršene</t>
  </si>
  <si>
    <t>izvršenih u svim valutama, preračunato u kune.</t>
  </si>
  <si>
    <t xml:space="preserve">Napomena: Podaci se odnose na transakcije poslanih nacionalnih kreditnih transfera </t>
  </si>
  <si>
    <t>Napomena: Podaci se odnose na transakcije trajnih naloga izvršenih</t>
  </si>
  <si>
    <t>u kunama.</t>
  </si>
  <si>
    <t>Napomena: Podaci se odnose na transakcije izravnih terećenja izvršenih</t>
  </si>
  <si>
    <t>Napomena: Podaci se odnose na transakcije terećenja bez naloga izvršenih</t>
  </si>
  <si>
    <t>kupnje roba i usluga platnom karticom i izravna terećenja naplaćena preko platne</t>
  </si>
  <si>
    <t>Napomena: Podaci se odnose na transakcije platnim karticama</t>
  </si>
  <si>
    <t>Napomena: Podaci se odnose na međunarodne bezgotovinske platne transakcije</t>
  </si>
  <si>
    <t>izvršene u svim valutama, preračunato u kune.</t>
  </si>
  <si>
    <t xml:space="preserve">Napomena: Podaci se odnose na vrijednost međunarodnih bezgotovinskih platnih transakcija </t>
  </si>
  <si>
    <t>Napomena: Međunarodne bezgotovinske platne transakcije obuhvaćaju izvršene bezgotovinske platne transakcije u svim valutama, preračunato u kune.</t>
  </si>
  <si>
    <t>svim valutama, preračunato u kune.</t>
  </si>
  <si>
    <t xml:space="preserve">Napomena: Podaci se odnose na poslane međunarodne kreditne transfere izvršene u </t>
  </si>
  <si>
    <t>Napomena: Podaci se odnose na poslane međunarodne kreditne transfere</t>
  </si>
  <si>
    <t>prema valuti. Vrijednost transakcije po pojednim valutama preračunata je u kune.</t>
  </si>
  <si>
    <t>Napomena: Podaci se odnose na primljene međunarodne kreditne transfere izvršene</t>
  </si>
  <si>
    <t>Napomena: Podaci se odnose na primljene međunarodne kreditne transfere</t>
  </si>
  <si>
    <t xml:space="preserve">Napomena: Podaci se odnose na nacionalne transakcije platnim karticama izdanima u RH, a koje obuhvaćaju platne transakcije </t>
  </si>
  <si>
    <t>Napomena: Podaci se odnose na međunarodne transakcije platnim karticama izdanima u RH,</t>
  </si>
  <si>
    <t>a koje obuhvaćaju platne transakcije kupnje robe i usluga platnom katicom i platne transakcije</t>
  </si>
  <si>
    <t>izdanih izvan RH, a koje obuhvaćaju transakcije prihvata za kupnju</t>
  </si>
  <si>
    <t>robe i usluga preko EFTPOS uređaja i internetom na prodajnom</t>
  </si>
  <si>
    <t xml:space="preserve">Napomena: Podaci se odnose na transakcije prihvata platnih kartica </t>
  </si>
  <si>
    <t>Platne transakcije izvršene kao usluga plaćanja računa u RH u 2019. mogli su zadati isključivo potrošači.</t>
  </si>
  <si>
    <t>kartice, izvršene u kunama.</t>
  </si>
  <si>
    <t>podizanja gotovog novca platnom karticom, izvršene u svim valutama, preračunato u kune.</t>
  </si>
  <si>
    <t>mjestu preko platne kartice, izvršene u kunama.</t>
  </si>
  <si>
    <t xml:space="preserve">Napomena: Podaci se odnose na platne transakcije izvršene kao usluga plaćanja računa </t>
  </si>
  <si>
    <t xml:space="preserve">   6.8%</t>
  </si>
  <si>
    <t xml:space="preserve">  35.78%</t>
  </si>
  <si>
    <t xml:space="preserve">  53.41%</t>
  </si>
  <si>
    <t xml:space="preserve">  46.8%</t>
  </si>
  <si>
    <t>Broj transakcija (lijevo)</t>
  </si>
  <si>
    <t>Vrijednost transakcija (desno)</t>
  </si>
  <si>
    <t>Prosječna vrijednost – potrošač</t>
  </si>
  <si>
    <r>
      <rPr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>roj transakcija</t>
    </r>
  </si>
  <si>
    <t xml:space="preserve">Prosječna vrijednost – poslovni subjekt </t>
  </si>
  <si>
    <t>Kreditne platne kartice</t>
  </si>
  <si>
    <t>Debitne platne kartice</t>
  </si>
  <si>
    <t>Slika 13. Udio debitnih i kreditnih platnih kartica u ukupnom broju i vrijednosti transakcija platnim karticama izdanima u RH</t>
  </si>
  <si>
    <t>izdanima u RH izvršene u  kunama.</t>
  </si>
  <si>
    <t>Ostale valute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</si>
</sst>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%"/>
    <numFmt numFmtId="166" formatCode="#,##0.0"/>
    <numFmt numFmtId="167" formatCode="[$-41A]mmm/\ yy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3" fillId="0" borderId="4" applyNumberFormat="0" applyProtection="0">
      <alignment horizontal="right" vertical="center" wrapText="1"/>
    </xf>
    <xf numFmtId="166" fontId="14" fillId="0" borderId="6" applyNumberFormat="0" applyFill="0" applyAlignment="0" applyProtection="0"/>
    <xf numFmtId="166" fontId="13" fillId="0" borderId="6" applyNumberFormat="0" applyFill="0" applyAlignment="0" applyProtection="0"/>
  </cellStyleXfs>
  <cellXfs count="193">
    <xf numFmtId="0" fontId="0" fillId="0" borderId="0" xfId="0"/>
    <xf numFmtId="0" fontId="0" fillId="2" borderId="0" xfId="0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left" vertical="center"/>
    </xf>
    <xf numFmtId="3" fontId="4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1"/>
    </xf>
    <xf numFmtId="3" fontId="8" fillId="2" borderId="0" xfId="0" applyNumberFormat="1" applyFont="1" applyFill="1" applyBorder="1" applyAlignment="1" applyProtection="1">
      <alignment vertical="center"/>
    </xf>
    <xf numFmtId="10" fontId="8" fillId="2" borderId="0" xfId="1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left" vertical="center"/>
    </xf>
    <xf numFmtId="10" fontId="8" fillId="2" borderId="0" xfId="0" applyNumberFormat="1" applyFont="1" applyFill="1" applyBorder="1" applyAlignment="1" applyProtection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 applyProtection="1">
      <alignment vertical="center"/>
    </xf>
    <xf numFmtId="9" fontId="4" fillId="2" borderId="2" xfId="1" applyNumberFormat="1" applyFont="1" applyFill="1" applyBorder="1" applyAlignment="1" applyProtection="1">
      <alignment horizontal="right" vertical="center"/>
    </xf>
    <xf numFmtId="3" fontId="10" fillId="3" borderId="0" xfId="0" applyNumberFormat="1" applyFont="1" applyFill="1" applyBorder="1" applyAlignment="1" applyProtection="1">
      <alignment vertical="center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 applyProtection="1">
      <alignment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10" fontId="4" fillId="2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3" fillId="2" borderId="2" xfId="0" applyNumberFormat="1" applyFont="1" applyFill="1" applyBorder="1" applyAlignment="1" applyProtection="1">
      <alignment vertical="center"/>
    </xf>
    <xf numFmtId="3" fontId="5" fillId="3" borderId="0" xfId="0" applyNumberFormat="1" applyFont="1" applyFill="1" applyBorder="1" applyAlignment="1" applyProtection="1">
      <alignment vertical="center"/>
    </xf>
    <xf numFmtId="3" fontId="5" fillId="3" borderId="3" xfId="0" applyNumberFormat="1" applyFont="1" applyFill="1" applyBorder="1" applyAlignment="1" applyProtection="1">
      <alignment vertical="center"/>
    </xf>
    <xf numFmtId="16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0" borderId="0" xfId="0" applyFont="1"/>
    <xf numFmtId="0" fontId="0" fillId="2" borderId="0" xfId="0" applyFill="1"/>
    <xf numFmtId="0" fontId="0" fillId="2" borderId="0" xfId="0" applyFill="1"/>
    <xf numFmtId="3" fontId="14" fillId="2" borderId="6" xfId="3" applyNumberFormat="1" applyFill="1"/>
    <xf numFmtId="3" fontId="14" fillId="2" borderId="0" xfId="0" applyNumberFormat="1" applyFont="1" applyFill="1"/>
    <xf numFmtId="0" fontId="13" fillId="0" borderId="4" xfId="2" applyNumberFormat="1" applyFont="1">
      <alignment horizontal="right" vertical="center" wrapText="1"/>
    </xf>
    <xf numFmtId="167" fontId="14" fillId="2" borderId="6" xfId="3" applyNumberFormat="1" applyFon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167" fontId="14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4" fillId="2" borderId="6" xfId="3" applyNumberFormat="1" applyFill="1"/>
    <xf numFmtId="0" fontId="13" fillId="2" borderId="6" xfId="4" applyNumberFormat="1" applyFill="1"/>
    <xf numFmtId="0" fontId="13" fillId="2" borderId="6" xfId="4" applyNumberFormat="1" applyFill="1" applyAlignment="1">
      <alignment horizontal="center"/>
    </xf>
    <xf numFmtId="0" fontId="15" fillId="0" borderId="0" xfId="0" applyFont="1"/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16" fillId="2" borderId="0" xfId="0" applyFont="1" applyFill="1"/>
    <xf numFmtId="0" fontId="13" fillId="2" borderId="0" xfId="4" applyNumberForma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9" fontId="3" fillId="2" borderId="0" xfId="0" applyNumberFormat="1" applyFont="1" applyFill="1" applyBorder="1" applyAlignment="1" applyProtection="1">
      <alignment horizontal="right" vertical="center"/>
    </xf>
    <xf numFmtId="9" fontId="4" fillId="2" borderId="0" xfId="1" applyNumberFormat="1" applyFont="1" applyFill="1" applyBorder="1" applyAlignment="1">
      <alignment horizontal="right" vertical="center"/>
    </xf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 vertical="center"/>
    </xf>
    <xf numFmtId="0" fontId="14" fillId="2" borderId="6" xfId="3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6" xfId="3" applyNumberFormat="1" applyFill="1" applyAlignment="1">
      <alignment horizontal="center"/>
    </xf>
    <xf numFmtId="17" fontId="14" fillId="2" borderId="6" xfId="3" applyNumberForma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vertical="center" wrapText="1"/>
    </xf>
    <xf numFmtId="3" fontId="14" fillId="2" borderId="5" xfId="0" applyNumberFormat="1" applyFont="1" applyFill="1" applyBorder="1" applyAlignment="1"/>
    <xf numFmtId="3" fontId="14" fillId="2" borderId="6" xfId="3" applyNumberFormat="1" applyFill="1" applyAlignment="1"/>
    <xf numFmtId="0" fontId="14" fillId="2" borderId="5" xfId="3" applyNumberFormat="1" applyFont="1" applyFill="1" applyBorder="1" applyAlignment="1"/>
    <xf numFmtId="0" fontId="13" fillId="2" borderId="4" xfId="3" applyNumberFormat="1" applyFont="1" applyFill="1" applyBorder="1" applyAlignment="1"/>
    <xf numFmtId="0" fontId="14" fillId="2" borderId="5" xfId="0" applyFont="1" applyFill="1" applyBorder="1" applyAlignment="1"/>
    <xf numFmtId="0" fontId="14" fillId="2" borderId="6" xfId="3" applyNumberFormat="1" applyFill="1" applyAlignment="1"/>
    <xf numFmtId="17" fontId="14" fillId="2" borderId="6" xfId="4" applyNumberFormat="1" applyFont="1" applyFill="1" applyAlignment="1">
      <alignment horizontal="center"/>
    </xf>
    <xf numFmtId="3" fontId="14" fillId="2" borderId="6" xfId="4" applyNumberFormat="1" applyFont="1" applyFill="1" applyAlignment="1">
      <alignment horizontal="center"/>
    </xf>
    <xf numFmtId="0" fontId="14" fillId="2" borderId="6" xfId="4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0" fontId="14" fillId="2" borderId="6" xfId="3" applyNumberFormat="1" applyFill="1" applyAlignment="1">
      <alignment horizontal="center"/>
    </xf>
    <xf numFmtId="3" fontId="14" fillId="2" borderId="6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6" xfId="3" applyNumberFormat="1" applyFont="1" applyFill="1" applyBorder="1" applyAlignment="1"/>
    <xf numFmtId="0" fontId="14" fillId="2" borderId="6" xfId="3" applyNumberFormat="1" applyFill="1" applyAlignment="1">
      <alignment vertical="center"/>
    </xf>
    <xf numFmtId="0" fontId="14" fillId="2" borderId="5" xfId="3" applyNumberFormat="1" applyFill="1" applyBorder="1" applyAlignment="1">
      <alignment vertical="center"/>
    </xf>
    <xf numFmtId="0" fontId="13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3" fillId="2" borderId="5" xfId="3" applyNumberFormat="1" applyFont="1" applyFill="1" applyBorder="1" applyAlignment="1">
      <alignment vertical="center"/>
    </xf>
    <xf numFmtId="0" fontId="13" fillId="2" borderId="0" xfId="3" applyNumberFormat="1" applyFont="1" applyFill="1" applyBorder="1" applyAlignment="1">
      <alignment vertical="center"/>
    </xf>
    <xf numFmtId="0" fontId="13" fillId="2" borderId="6" xfId="3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6" xfId="3" applyNumberFormat="1" applyFill="1" applyAlignment="1">
      <alignment horizontal="right"/>
    </xf>
    <xf numFmtId="0" fontId="0" fillId="2" borderId="0" xfId="0" applyFill="1"/>
    <xf numFmtId="0" fontId="13" fillId="2" borderId="6" xfId="4" applyNumberFormat="1" applyFill="1" applyAlignment="1">
      <alignment vertical="center"/>
    </xf>
    <xf numFmtId="0" fontId="0" fillId="2" borderId="0" xfId="0" applyFill="1"/>
    <xf numFmtId="3" fontId="14" fillId="2" borderId="0" xfId="0" applyNumberFormat="1" applyFont="1" applyFill="1" applyAlignment="1">
      <alignment horizontal="center"/>
    </xf>
    <xf numFmtId="0" fontId="14" fillId="2" borderId="6" xfId="4" applyNumberFormat="1" applyFont="1" applyFill="1"/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17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0" fillId="2" borderId="0" xfId="0" applyFill="1"/>
    <xf numFmtId="0" fontId="14" fillId="0" borderId="0" xfId="0" applyFont="1" applyAlignment="1">
      <alignment horizontal="left" vertical="center"/>
    </xf>
    <xf numFmtId="0" fontId="14" fillId="0" borderId="0" xfId="0" applyFont="1"/>
    <xf numFmtId="1" fontId="14" fillId="2" borderId="0" xfId="0" applyNumberFormat="1" applyFont="1" applyFill="1" applyAlignment="1">
      <alignment horizontal="right"/>
    </xf>
    <xf numFmtId="3" fontId="14" fillId="2" borderId="6" xfId="4" applyNumberFormat="1" applyFont="1" applyFill="1" applyAlignment="1">
      <alignment horizontal="right"/>
    </xf>
    <xf numFmtId="1" fontId="14" fillId="2" borderId="6" xfId="4" applyNumberFormat="1" applyFont="1" applyFill="1" applyAlignment="1">
      <alignment horizontal="right"/>
    </xf>
    <xf numFmtId="0" fontId="13" fillId="2" borderId="6" xfId="4" applyNumberFormat="1" applyFill="1" applyAlignment="1">
      <alignment horizontal="left" vertical="center"/>
    </xf>
    <xf numFmtId="0" fontId="13" fillId="2" borderId="6" xfId="3" applyNumberFormat="1" applyFont="1" applyFill="1" applyAlignment="1">
      <alignment horizontal="center" vertical="center"/>
    </xf>
    <xf numFmtId="0" fontId="13" fillId="0" borderId="4" xfId="2" applyNumberFormat="1" applyFont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6" xfId="4" applyNumberFormat="1" applyFill="1" applyAlignment="1">
      <alignment horizontal="center"/>
    </xf>
    <xf numFmtId="0" fontId="0" fillId="2" borderId="0" xfId="0" applyFill="1"/>
    <xf numFmtId="0" fontId="13" fillId="0" borderId="6" xfId="4" applyNumberFormat="1" applyAlignment="1">
      <alignment horizontal="center" vertical="center" wrapText="1"/>
    </xf>
    <xf numFmtId="0" fontId="13" fillId="0" borderId="4" xfId="2" applyNumberFormat="1" applyFont="1" applyAlignment="1">
      <alignment horizontal="center" vertical="center" wrapText="1"/>
    </xf>
    <xf numFmtId="0" fontId="13" fillId="2" borderId="6" xfId="4" applyNumberFormat="1" applyFill="1" applyAlignment="1">
      <alignment horizontal="center" vertical="center"/>
    </xf>
    <xf numFmtId="0" fontId="14" fillId="2" borderId="6" xfId="3" applyNumberFormat="1" applyFill="1" applyAlignment="1">
      <alignment horizontal="center" vertical="center"/>
    </xf>
    <xf numFmtId="0" fontId="13" fillId="2" borderId="4" xfId="4" applyNumberFormat="1" applyFill="1" applyBorder="1" applyAlignment="1">
      <alignment horizont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6" xfId="4" applyNumberFormat="1" applyFill="1" applyAlignment="1">
      <alignment horizontal="center"/>
    </xf>
    <xf numFmtId="0" fontId="13" fillId="2" borderId="5" xfId="4" applyNumberFormat="1" applyFill="1" applyBorder="1" applyAlignment="1">
      <alignment horizontal="center" vertical="center"/>
    </xf>
    <xf numFmtId="0" fontId="13" fillId="2" borderId="5" xfId="3" applyNumberFormat="1" applyFon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/>
    </xf>
    <xf numFmtId="0" fontId="13" fillId="2" borderId="6" xfId="3" applyNumberFormat="1" applyFon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</cellXfs>
  <cellStyles count="5">
    <cellStyle name="Normalno" xfId="0" builtinId="0"/>
    <cellStyle name="Postotak" xfId="1" builtinId="5"/>
    <cellStyle name="Ukupno - zadnji redak" xfId="4"/>
    <cellStyle name="Zadnji redak" xfId="3"/>
    <cellStyle name="Zaglavlj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</c:strCache>
            </c:str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70715803</c:v>
                </c:pt>
                <c:pt idx="1">
                  <c:v>69567783</c:v>
                </c:pt>
                <c:pt idx="2">
                  <c:v>75816176</c:v>
                </c:pt>
                <c:pt idx="3">
                  <c:v>75861477</c:v>
                </c:pt>
                <c:pt idx="4">
                  <c:v>78771259</c:v>
                </c:pt>
                <c:pt idx="5">
                  <c:v>77048860</c:v>
                </c:pt>
                <c:pt idx="6">
                  <c:v>82203715</c:v>
                </c:pt>
                <c:pt idx="7">
                  <c:v>77051024</c:v>
                </c:pt>
                <c:pt idx="8">
                  <c:v>78830387</c:v>
                </c:pt>
                <c:pt idx="9">
                  <c:v>80387021</c:v>
                </c:pt>
                <c:pt idx="10">
                  <c:v>77720425</c:v>
                </c:pt>
                <c:pt idx="11">
                  <c:v>83877698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2976"/>
        <c:axId val="95895552"/>
      </c:lineChart>
      <c:lineChart>
        <c:grouping val="standard"/>
        <c:varyColors val="0"/>
        <c:ser>
          <c:idx val="1"/>
          <c:order val="1"/>
          <c:tx>
            <c:strRef>
              <c:f>'Slika 1.'!$D$5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</c:strCache>
            </c:str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175362853234</c:v>
                </c:pt>
                <c:pt idx="1">
                  <c:v>175420724288</c:v>
                </c:pt>
                <c:pt idx="2">
                  <c:v>167171507699</c:v>
                </c:pt>
                <c:pt idx="3">
                  <c:v>176301962564</c:v>
                </c:pt>
                <c:pt idx="4">
                  <c:v>184938588756</c:v>
                </c:pt>
                <c:pt idx="5">
                  <c:v>177879859141</c:v>
                </c:pt>
                <c:pt idx="6">
                  <c:v>205620201386</c:v>
                </c:pt>
                <c:pt idx="7">
                  <c:v>192505078834</c:v>
                </c:pt>
                <c:pt idx="8">
                  <c:v>195276698175</c:v>
                </c:pt>
                <c:pt idx="9">
                  <c:v>200758955607</c:v>
                </c:pt>
                <c:pt idx="10">
                  <c:v>212820177293</c:v>
                </c:pt>
                <c:pt idx="11">
                  <c:v>215432292084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99648"/>
        <c:axId val="95897472"/>
      </c:lineChart>
      <c:catAx>
        <c:axId val="6966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5895552"/>
        <c:crosses val="autoZero"/>
        <c:auto val="1"/>
        <c:lblAlgn val="ctr"/>
        <c:lblOffset val="100"/>
        <c:noMultiLvlLbl val="0"/>
      </c:catAx>
      <c:valAx>
        <c:axId val="9589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9662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7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958974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589964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9589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5897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 19.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 19.</c:v>
                </c:pt>
              </c:strCache>
            </c:strRef>
          </c:cat>
          <c:val>
            <c:numRef>
              <c:f>'Slika 9.'!$C$6:$C$17</c:f>
              <c:numCache>
                <c:formatCode>#,##0</c:formatCode>
                <c:ptCount val="12"/>
                <c:pt idx="0">
                  <c:v>1910679</c:v>
                </c:pt>
                <c:pt idx="1">
                  <c:v>1774324</c:v>
                </c:pt>
                <c:pt idx="2">
                  <c:v>1428944</c:v>
                </c:pt>
                <c:pt idx="3">
                  <c:v>1522519</c:v>
                </c:pt>
                <c:pt idx="4">
                  <c:v>1544732</c:v>
                </c:pt>
                <c:pt idx="5">
                  <c:v>1377848</c:v>
                </c:pt>
                <c:pt idx="6">
                  <c:v>1501759</c:v>
                </c:pt>
                <c:pt idx="7">
                  <c:v>1342453</c:v>
                </c:pt>
                <c:pt idx="8">
                  <c:v>1415459</c:v>
                </c:pt>
                <c:pt idx="9">
                  <c:v>1456610</c:v>
                </c:pt>
                <c:pt idx="10">
                  <c:v>1395995</c:v>
                </c:pt>
                <c:pt idx="11">
                  <c:v>1362673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12416"/>
        <c:axId val="70813952"/>
      </c:lineChart>
      <c:lineChart>
        <c:grouping val="standard"/>
        <c:varyColors val="0"/>
        <c:ser>
          <c:idx val="1"/>
          <c:order val="1"/>
          <c:tx>
            <c:strRef>
              <c:f>'Slika 9.'!$D$5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 19.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 19.</c:v>
                </c:pt>
              </c:strCache>
            </c:strRef>
          </c:cat>
          <c:val>
            <c:numRef>
              <c:f>'Slika 9.'!$D$6:$D$17</c:f>
              <c:numCache>
                <c:formatCode>#,##0</c:formatCode>
                <c:ptCount val="12"/>
                <c:pt idx="0">
                  <c:v>461976963</c:v>
                </c:pt>
                <c:pt idx="1">
                  <c:v>483401957</c:v>
                </c:pt>
                <c:pt idx="2">
                  <c:v>469552945</c:v>
                </c:pt>
                <c:pt idx="3">
                  <c:v>456733829</c:v>
                </c:pt>
                <c:pt idx="4">
                  <c:v>462741535</c:v>
                </c:pt>
                <c:pt idx="5">
                  <c:v>416695536</c:v>
                </c:pt>
                <c:pt idx="6">
                  <c:v>483915173</c:v>
                </c:pt>
                <c:pt idx="7">
                  <c:v>450201792</c:v>
                </c:pt>
                <c:pt idx="8">
                  <c:v>442790877</c:v>
                </c:pt>
                <c:pt idx="9">
                  <c:v>427471365</c:v>
                </c:pt>
                <c:pt idx="10">
                  <c:v>419687804</c:v>
                </c:pt>
                <c:pt idx="11">
                  <c:v>429737184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30336"/>
        <c:axId val="70828416"/>
      </c:lineChart>
      <c:catAx>
        <c:axId val="70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813952"/>
        <c:crosses val="autoZero"/>
        <c:auto val="1"/>
        <c:lblAlgn val="ctr"/>
        <c:lblOffset val="100"/>
        <c:noMultiLvlLbl val="0"/>
      </c:catAx>
      <c:valAx>
        <c:axId val="7081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8124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351851851851851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7082841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8303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36"/>
                <c:y val="0.300925925925926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70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0828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 19.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 19.</c:v>
                </c:pt>
              </c:strCache>
            </c:strRef>
          </c:cat>
          <c:val>
            <c:numRef>
              <c:f>'Slika 10.'!$C$6:$C$17</c:f>
              <c:numCache>
                <c:formatCode>#,##0</c:formatCode>
                <c:ptCount val="12"/>
                <c:pt idx="0">
                  <c:v>2409937</c:v>
                </c:pt>
                <c:pt idx="1">
                  <c:v>2350517</c:v>
                </c:pt>
                <c:pt idx="2">
                  <c:v>2356681</c:v>
                </c:pt>
                <c:pt idx="3">
                  <c:v>2401158</c:v>
                </c:pt>
                <c:pt idx="4">
                  <c:v>2423197</c:v>
                </c:pt>
                <c:pt idx="5">
                  <c:v>2219484</c:v>
                </c:pt>
                <c:pt idx="6">
                  <c:v>2328250</c:v>
                </c:pt>
                <c:pt idx="7">
                  <c:v>2209532</c:v>
                </c:pt>
                <c:pt idx="8">
                  <c:v>2271690</c:v>
                </c:pt>
                <c:pt idx="9">
                  <c:v>2333508</c:v>
                </c:pt>
                <c:pt idx="10">
                  <c:v>2253175</c:v>
                </c:pt>
                <c:pt idx="11">
                  <c:v>2354441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27872"/>
        <c:axId val="70929408"/>
      </c:lineChart>
      <c:lineChart>
        <c:grouping val="standard"/>
        <c:varyColors val="0"/>
        <c:ser>
          <c:idx val="1"/>
          <c:order val="1"/>
          <c:tx>
            <c:strRef>
              <c:f>'Slika 10.'!$D$5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 19.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 19.</c:v>
                </c:pt>
              </c:strCache>
            </c:strRef>
          </c:cat>
          <c:val>
            <c:numRef>
              <c:f>'Slika 10.'!$D$6:$D$17</c:f>
              <c:numCache>
                <c:formatCode>#,##0</c:formatCode>
                <c:ptCount val="12"/>
                <c:pt idx="0">
                  <c:v>1826155657</c:v>
                </c:pt>
                <c:pt idx="1">
                  <c:v>1800106703</c:v>
                </c:pt>
                <c:pt idx="2">
                  <c:v>1814192336</c:v>
                </c:pt>
                <c:pt idx="3">
                  <c:v>1907133154</c:v>
                </c:pt>
                <c:pt idx="4">
                  <c:v>1990258319</c:v>
                </c:pt>
                <c:pt idx="5">
                  <c:v>1902687883</c:v>
                </c:pt>
                <c:pt idx="6">
                  <c:v>2037001902</c:v>
                </c:pt>
                <c:pt idx="7">
                  <c:v>1820912472</c:v>
                </c:pt>
                <c:pt idx="8">
                  <c:v>1872105302</c:v>
                </c:pt>
                <c:pt idx="9">
                  <c:v>1969739078</c:v>
                </c:pt>
                <c:pt idx="10">
                  <c:v>1962892574</c:v>
                </c:pt>
                <c:pt idx="11">
                  <c:v>1990336046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41696"/>
        <c:axId val="70939776"/>
      </c:lineChart>
      <c:catAx>
        <c:axId val="7092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929408"/>
        <c:crosses val="autoZero"/>
        <c:auto val="1"/>
        <c:lblAlgn val="ctr"/>
        <c:lblOffset val="100"/>
        <c:noMultiLvlLbl val="0"/>
      </c:catAx>
      <c:valAx>
        <c:axId val="709294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927872"/>
        <c:crosses val="autoZero"/>
        <c:crossBetween val="between"/>
        <c:majorUnit val="400000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2638888888888890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709397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9416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7094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0939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11.'!$C$6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11.'!$C$7:$C$30</c:f>
              <c:numCache>
                <c:formatCode>#,##0</c:formatCode>
                <c:ptCount val="24"/>
                <c:pt idx="0">
                  <c:v>13342931</c:v>
                </c:pt>
                <c:pt idx="1">
                  <c:v>13272441</c:v>
                </c:pt>
                <c:pt idx="2">
                  <c:v>14113179</c:v>
                </c:pt>
                <c:pt idx="3">
                  <c:v>13744326</c:v>
                </c:pt>
                <c:pt idx="4">
                  <c:v>14320544</c:v>
                </c:pt>
                <c:pt idx="5">
                  <c:v>14562190</c:v>
                </c:pt>
                <c:pt idx="6">
                  <c:v>14358474</c:v>
                </c:pt>
                <c:pt idx="7">
                  <c:v>14278622</c:v>
                </c:pt>
                <c:pt idx="8">
                  <c:v>14603466</c:v>
                </c:pt>
                <c:pt idx="9">
                  <c:v>14562545</c:v>
                </c:pt>
                <c:pt idx="10">
                  <c:v>14485909</c:v>
                </c:pt>
                <c:pt idx="11">
                  <c:v>14636781</c:v>
                </c:pt>
                <c:pt idx="12">
                  <c:v>14051758</c:v>
                </c:pt>
                <c:pt idx="13">
                  <c:v>13993705</c:v>
                </c:pt>
                <c:pt idx="14">
                  <c:v>15018362</c:v>
                </c:pt>
                <c:pt idx="15">
                  <c:v>14573386</c:v>
                </c:pt>
                <c:pt idx="16">
                  <c:v>15274233</c:v>
                </c:pt>
                <c:pt idx="17">
                  <c:v>15041226</c:v>
                </c:pt>
                <c:pt idx="18">
                  <c:v>15403097</c:v>
                </c:pt>
                <c:pt idx="19">
                  <c:v>14762747</c:v>
                </c:pt>
                <c:pt idx="20">
                  <c:v>14697605</c:v>
                </c:pt>
                <c:pt idx="21">
                  <c:v>15394413</c:v>
                </c:pt>
                <c:pt idx="22">
                  <c:v>14755458</c:v>
                </c:pt>
                <c:pt idx="23">
                  <c:v>15431812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A-4D70-8FE7-26F2D54CB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539071"/>
        <c:axId val="1707547807"/>
      </c:lineChart>
      <c:lineChart>
        <c:grouping val="standard"/>
        <c:varyColors val="0"/>
        <c:ser>
          <c:idx val="1"/>
          <c:order val="1"/>
          <c:tx>
            <c:strRef>
              <c:f>'Slika 11.'!$D$6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11.'!$D$7:$D$30</c:f>
              <c:numCache>
                <c:formatCode>#,##0</c:formatCode>
                <c:ptCount val="24"/>
                <c:pt idx="0">
                  <c:v>268140321</c:v>
                </c:pt>
                <c:pt idx="1">
                  <c:v>239477168</c:v>
                </c:pt>
                <c:pt idx="2">
                  <c:v>273736714</c:v>
                </c:pt>
                <c:pt idx="3">
                  <c:v>276208389</c:v>
                </c:pt>
                <c:pt idx="4">
                  <c:v>256303140</c:v>
                </c:pt>
                <c:pt idx="5">
                  <c:v>295931460</c:v>
                </c:pt>
                <c:pt idx="6">
                  <c:v>303086173</c:v>
                </c:pt>
                <c:pt idx="7">
                  <c:v>265884284</c:v>
                </c:pt>
                <c:pt idx="8">
                  <c:v>286271268</c:v>
                </c:pt>
                <c:pt idx="9">
                  <c:v>285057788</c:v>
                </c:pt>
                <c:pt idx="10">
                  <c:v>259613664</c:v>
                </c:pt>
                <c:pt idx="11">
                  <c:v>257894996</c:v>
                </c:pt>
                <c:pt idx="12">
                  <c:v>254905722</c:v>
                </c:pt>
                <c:pt idx="13">
                  <c:v>229595316</c:v>
                </c:pt>
                <c:pt idx="14">
                  <c:v>254579024</c:v>
                </c:pt>
                <c:pt idx="15">
                  <c:v>257260948</c:v>
                </c:pt>
                <c:pt idx="16">
                  <c:v>239246814</c:v>
                </c:pt>
                <c:pt idx="17">
                  <c:v>271420442</c:v>
                </c:pt>
                <c:pt idx="18">
                  <c:v>276217103</c:v>
                </c:pt>
                <c:pt idx="19">
                  <c:v>258217927</c:v>
                </c:pt>
                <c:pt idx="20">
                  <c:v>272748365</c:v>
                </c:pt>
                <c:pt idx="21">
                  <c:v>281803251</c:v>
                </c:pt>
                <c:pt idx="22">
                  <c:v>255023382</c:v>
                </c:pt>
                <c:pt idx="23">
                  <c:v>266073129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A-4D70-8FE7-26F2D54CB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540319"/>
        <c:axId val="1707536575"/>
      </c:lineChart>
      <c:catAx>
        <c:axId val="1707539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07547807"/>
        <c:crosses val="autoZero"/>
        <c:auto val="1"/>
        <c:lblAlgn val="ctr"/>
        <c:lblOffset val="100"/>
        <c:noMultiLvlLbl val="0"/>
      </c:catAx>
      <c:valAx>
        <c:axId val="170754780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07539071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812918951858621E-2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07536575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07540319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612421847634675"/>
                <c:y val="0.2916666666666666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075403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75365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12.'!$C$6:$C$29</c:f>
              <c:numCache>
                <c:formatCode>#,##0</c:formatCode>
                <c:ptCount val="24"/>
                <c:pt idx="0">
                  <c:v>22739869</c:v>
                </c:pt>
                <c:pt idx="1">
                  <c:v>21499774</c:v>
                </c:pt>
                <c:pt idx="2">
                  <c:v>25262023</c:v>
                </c:pt>
                <c:pt idx="3">
                  <c:v>24744189</c:v>
                </c:pt>
                <c:pt idx="4">
                  <c:v>26558048</c:v>
                </c:pt>
                <c:pt idx="5">
                  <c:v>25924432</c:v>
                </c:pt>
                <c:pt idx="6">
                  <c:v>26737951</c:v>
                </c:pt>
                <c:pt idx="7">
                  <c:v>26666785</c:v>
                </c:pt>
                <c:pt idx="8">
                  <c:v>26280494</c:v>
                </c:pt>
                <c:pt idx="9">
                  <c:v>27535530</c:v>
                </c:pt>
                <c:pt idx="10">
                  <c:v>26580646</c:v>
                </c:pt>
                <c:pt idx="11">
                  <c:v>28788103</c:v>
                </c:pt>
                <c:pt idx="12">
                  <c:v>25337861</c:v>
                </c:pt>
                <c:pt idx="13">
                  <c:v>24877501</c:v>
                </c:pt>
                <c:pt idx="14">
                  <c:v>28696517</c:v>
                </c:pt>
                <c:pt idx="15">
                  <c:v>28389936</c:v>
                </c:pt>
                <c:pt idx="16">
                  <c:v>29168602</c:v>
                </c:pt>
                <c:pt idx="17">
                  <c:v>30050923</c:v>
                </c:pt>
                <c:pt idx="18">
                  <c:v>31477207</c:v>
                </c:pt>
                <c:pt idx="19">
                  <c:v>29816249</c:v>
                </c:pt>
                <c:pt idx="20">
                  <c:v>30580830</c:v>
                </c:pt>
                <c:pt idx="21">
                  <c:v>31225999</c:v>
                </c:pt>
                <c:pt idx="22">
                  <c:v>30198337</c:v>
                </c:pt>
                <c:pt idx="23">
                  <c:v>33337111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18848"/>
        <c:axId val="71120384"/>
      </c:lineChart>
      <c:lineChart>
        <c:grouping val="standard"/>
        <c:varyColors val="0"/>
        <c:ser>
          <c:idx val="1"/>
          <c:order val="1"/>
          <c:tx>
            <c:strRef>
              <c:f>'Slika 12.'!$D$5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12.'!$D$6:$D$29</c:f>
              <c:numCache>
                <c:formatCode>#,##0</c:formatCode>
                <c:ptCount val="24"/>
                <c:pt idx="0">
                  <c:v>4189787306</c:v>
                </c:pt>
                <c:pt idx="1">
                  <c:v>3882573422</c:v>
                </c:pt>
                <c:pt idx="2">
                  <c:v>4744791549</c:v>
                </c:pt>
                <c:pt idx="3">
                  <c:v>4808279080</c:v>
                </c:pt>
                <c:pt idx="4">
                  <c:v>5123137106</c:v>
                </c:pt>
                <c:pt idx="5">
                  <c:v>5037301989</c:v>
                </c:pt>
                <c:pt idx="6">
                  <c:v>5143993112</c:v>
                </c:pt>
                <c:pt idx="7">
                  <c:v>5083969889</c:v>
                </c:pt>
                <c:pt idx="8">
                  <c:v>5089956967</c:v>
                </c:pt>
                <c:pt idx="9">
                  <c:v>5316952012</c:v>
                </c:pt>
                <c:pt idx="10">
                  <c:v>5270998854</c:v>
                </c:pt>
                <c:pt idx="11">
                  <c:v>5778756298</c:v>
                </c:pt>
                <c:pt idx="12">
                  <c:v>4616673833</c:v>
                </c:pt>
                <c:pt idx="13">
                  <c:v>4475528460</c:v>
                </c:pt>
                <c:pt idx="14">
                  <c:v>5288989900</c:v>
                </c:pt>
                <c:pt idx="15">
                  <c:v>5395843612</c:v>
                </c:pt>
                <c:pt idx="16">
                  <c:v>5472530446</c:v>
                </c:pt>
                <c:pt idx="17">
                  <c:v>5716370515</c:v>
                </c:pt>
                <c:pt idx="18">
                  <c:v>5862445556</c:v>
                </c:pt>
                <c:pt idx="19">
                  <c:v>5537153765</c:v>
                </c:pt>
                <c:pt idx="20">
                  <c:v>5780991861</c:v>
                </c:pt>
                <c:pt idx="21">
                  <c:v>5824653317</c:v>
                </c:pt>
                <c:pt idx="22">
                  <c:v>5783217581</c:v>
                </c:pt>
                <c:pt idx="23">
                  <c:v>6585341688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576"/>
        <c:axId val="71122304"/>
      </c:lineChart>
      <c:catAx>
        <c:axId val="7111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1120384"/>
        <c:crosses val="autoZero"/>
        <c:auto val="1"/>
        <c:lblAlgn val="ctr"/>
        <c:lblOffset val="100"/>
        <c:noMultiLvlLbl val="0"/>
      </c:catAx>
      <c:valAx>
        <c:axId val="711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11188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35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711223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11285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616960152708185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7112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112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2-49D7-BC36-A79632535C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92-49D7-BC36-A79632535C7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13.'!$C$7:$C$8</c:f>
              <c:numCache>
                <c:formatCode>#,##0</c:formatCode>
                <c:ptCount val="2"/>
                <c:pt idx="0">
                  <c:v>264734955</c:v>
                </c:pt>
                <c:pt idx="1">
                  <c:v>88422118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401-BE50-41B6CCC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3-4551-9514-5C725AB78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B-4D48-965E-6062B095D3D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13.'!$D$7:$D$8</c:f>
              <c:numCache>
                <c:formatCode>#,##0</c:formatCode>
                <c:ptCount val="2"/>
                <c:pt idx="0">
                  <c:v>43699334871</c:v>
                </c:pt>
                <c:pt idx="1">
                  <c:v>22640405663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B-4D48-965E-6062B09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14.'!$C$5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 19.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 19.</c:v>
                </c:pt>
              </c:strCache>
            </c:strRef>
          </c:cat>
          <c:val>
            <c:numRef>
              <c:f>'Slika 14.'!$C$6:$C$17</c:f>
              <c:numCache>
                <c:formatCode>#,##0</c:formatCode>
                <c:ptCount val="12"/>
                <c:pt idx="0">
                  <c:v>4740654</c:v>
                </c:pt>
                <c:pt idx="1">
                  <c:v>4345566</c:v>
                </c:pt>
                <c:pt idx="2">
                  <c:v>5018204</c:v>
                </c:pt>
                <c:pt idx="3">
                  <c:v>6477561</c:v>
                </c:pt>
                <c:pt idx="4">
                  <c:v>7530362</c:v>
                </c:pt>
                <c:pt idx="5">
                  <c:v>10527517</c:v>
                </c:pt>
                <c:pt idx="6">
                  <c:v>16048224</c:v>
                </c:pt>
                <c:pt idx="7">
                  <c:v>17093430</c:v>
                </c:pt>
                <c:pt idx="8">
                  <c:v>10649876</c:v>
                </c:pt>
                <c:pt idx="9">
                  <c:v>7549405</c:v>
                </c:pt>
                <c:pt idx="10">
                  <c:v>5726743</c:v>
                </c:pt>
                <c:pt idx="11">
                  <c:v>6058096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78048"/>
        <c:axId val="71379584"/>
      </c:lineChart>
      <c:lineChart>
        <c:grouping val="standard"/>
        <c:varyColors val="0"/>
        <c:ser>
          <c:idx val="1"/>
          <c:order val="1"/>
          <c:tx>
            <c:strRef>
              <c:f>'Slika 14.'!$D$5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 19.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 19.</c:v>
                </c:pt>
              </c:strCache>
            </c:strRef>
          </c:cat>
          <c:val>
            <c:numRef>
              <c:f>'Slika 14.'!$D$6:$D$17</c:f>
              <c:numCache>
                <c:formatCode>#,##0</c:formatCode>
                <c:ptCount val="12"/>
                <c:pt idx="0">
                  <c:v>40371355194</c:v>
                </c:pt>
                <c:pt idx="1">
                  <c:v>40393553366</c:v>
                </c:pt>
                <c:pt idx="2">
                  <c:v>42392028241</c:v>
                </c:pt>
                <c:pt idx="3">
                  <c:v>45969918839</c:v>
                </c:pt>
                <c:pt idx="4">
                  <c:v>50735306659</c:v>
                </c:pt>
                <c:pt idx="5">
                  <c:v>48458723636</c:v>
                </c:pt>
                <c:pt idx="6">
                  <c:v>60891726390</c:v>
                </c:pt>
                <c:pt idx="7">
                  <c:v>54665648095</c:v>
                </c:pt>
                <c:pt idx="8">
                  <c:v>52838792030</c:v>
                </c:pt>
                <c:pt idx="9">
                  <c:v>49075897648</c:v>
                </c:pt>
                <c:pt idx="10">
                  <c:v>42196852397</c:v>
                </c:pt>
                <c:pt idx="11">
                  <c:v>49528119823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95968"/>
        <c:axId val="71394048"/>
      </c:lineChart>
      <c:catAx>
        <c:axId val="7137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1379584"/>
        <c:crosses val="autoZero"/>
        <c:auto val="1"/>
        <c:lblAlgn val="ctr"/>
        <c:lblOffset val="100"/>
        <c:noMultiLvlLbl val="0"/>
      </c:catAx>
      <c:valAx>
        <c:axId val="7137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13780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713940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139596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7139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1394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30-4CDF-9227-8150F3F941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30-4CDF-9227-8150F3F941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30-4CDF-9227-8150F3F941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C30-4CDF-9227-8150F3F941A8}"/>
              </c:ext>
            </c:extLst>
          </c:dPt>
          <c:dLbls>
            <c:dLbl>
              <c:idx val="2"/>
              <c:layout>
                <c:manualLayout>
                  <c:x val="-3.613586865471604E-2"/>
                  <c:y val="0.111443569553805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30-4CDF-9227-8150F3F941A8}"/>
                </c:ext>
              </c:extLst>
            </c:dLbl>
            <c:dLbl>
              <c:idx val="3"/>
              <c:layout>
                <c:manualLayout>
                  <c:x val="-4.2680236778913284E-2"/>
                  <c:y val="3.72779038213443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30-4CDF-9227-8150F3F941A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15.'!$C$6:$C$9</c:f>
              <c:numCache>
                <c:formatCode>#,##0</c:formatCode>
                <c:ptCount val="4"/>
                <c:pt idx="0">
                  <c:v>4080576</c:v>
                </c:pt>
                <c:pt idx="1">
                  <c:v>6918035</c:v>
                </c:pt>
                <c:pt idx="2">
                  <c:v>36412495</c:v>
                </c:pt>
                <c:pt idx="3">
                  <c:v>54354532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9-4A2E-AB12-F97B767B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75-472F-9AE3-43C0A927C3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75-472F-9AE3-43C0A927C3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75-472F-9AE3-43C0A927C3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75-472F-9AE3-43C0A927C3F1}"/>
              </c:ext>
            </c:extLst>
          </c:dPt>
          <c:dLbls>
            <c:dLbl>
              <c:idx val="0"/>
              <c:layout>
                <c:manualLayout>
                  <c:x val="2.6202755905511816E-2"/>
                  <c:y val="0.105790642566440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75-472F-9AE3-43C0A927C3F1}"/>
                </c:ext>
              </c:extLst>
            </c:dLbl>
            <c:dLbl>
              <c:idx val="1"/>
              <c:layout>
                <c:manualLayout>
                  <c:x val="2.4524146981627297E-2"/>
                  <c:y val="5.7444823445652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75-472F-9AE3-43C0A927C3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16.'!$B$6:$B$9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16.'!$C$6:$C$9</c:f>
              <c:numCache>
                <c:formatCode>#,##0</c:formatCode>
                <c:ptCount val="4"/>
                <c:pt idx="0">
                  <c:v>270260116117</c:v>
                </c:pt>
                <c:pt idx="1">
                  <c:v>273698622950</c:v>
                </c:pt>
                <c:pt idx="2">
                  <c:v>11913563395</c:v>
                </c:pt>
                <c:pt idx="3">
                  <c:v>21645619856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E-489A-92D5-5C5C2B2FD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17.'!$E$6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trasnferi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17.'!$E$7:$E$10</c:f>
              <c:numCache>
                <c:formatCode>#,##0</c:formatCode>
                <c:ptCount val="4"/>
                <c:pt idx="0">
                  <c:v>22450.071125778992</c:v>
                </c:pt>
                <c:pt idx="1">
                  <c:v>8615.6144838033579</c:v>
                </c:pt>
                <c:pt idx="2">
                  <c:v>292.5325239356593</c:v>
                </c:pt>
                <c:pt idx="3">
                  <c:v>386.97175469798213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D87-AA3F-3CF941F76B1C}"/>
            </c:ext>
          </c:extLst>
        </c:ser>
        <c:ser>
          <c:idx val="1"/>
          <c:order val="1"/>
          <c:tx>
            <c:strRef>
              <c:f>'Slika 17.'!$H$6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trasnferi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17.'!$H$7:$H$10</c:f>
              <c:numCache>
                <c:formatCode>#,##0</c:formatCode>
                <c:ptCount val="4"/>
                <c:pt idx="0">
                  <c:v>69728.695424652105</c:v>
                </c:pt>
                <c:pt idx="1">
                  <c:v>101547.7530121491</c:v>
                </c:pt>
                <c:pt idx="2">
                  <c:v>888.07329114583035</c:v>
                </c:pt>
                <c:pt idx="3">
                  <c:v>639.81626820511951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D87-AA3F-3CF941F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596672"/>
        <c:axId val="71602560"/>
      </c:barChart>
      <c:catAx>
        <c:axId val="71596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1602560"/>
        <c:crosses val="autoZero"/>
        <c:auto val="1"/>
        <c:lblAlgn val="ctr"/>
        <c:lblOffset val="100"/>
        <c:noMultiLvlLbl val="0"/>
      </c:catAx>
      <c:valAx>
        <c:axId val="71602560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1596672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2.'!$G$4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4A-43A1-9046-2BE2B9C0F9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4A-43A1-9046-2BE2B9C0F9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4A-43A1-9046-2BE2B9C0F9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D4A-43A1-9046-2BE2B9C0F959}"/>
              </c:ext>
            </c:extLst>
          </c:dPt>
          <c:dLbls>
            <c:dLbl>
              <c:idx val="0"/>
              <c:layout>
                <c:manualLayout>
                  <c:x val="9.4865240725506353E-3"/>
                  <c:y val="-0.159519174686497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4A-43A1-9046-2BE2B9C0F959}"/>
                </c:ext>
              </c:extLst>
            </c:dLbl>
            <c:dLbl>
              <c:idx val="2"/>
              <c:layout>
                <c:manualLayout>
                  <c:x val="-1.9864261370313788E-2"/>
                  <c:y val="2.389909594634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A-43A1-9046-2BE2B9C0F959}"/>
                </c:ext>
              </c:extLst>
            </c:dLbl>
            <c:dLbl>
              <c:idx val="3"/>
              <c:layout>
                <c:manualLayout>
                  <c:x val="-0.21613254593175851"/>
                  <c:y val="-1.4097039953339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A-43A1-9046-2BE2B9C0F959}"/>
                </c:ext>
              </c:extLst>
            </c:dLbl>
            <c:dLbl>
              <c:idx val="4"/>
              <c:layout>
                <c:manualLayout>
                  <c:x val="9.92563429571304E-4"/>
                  <c:y val="-5.83792650918635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A-43A1-9046-2BE2B9C0F9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'Slika 2.'!$B$5:$F$10</c15:sqref>
                  </c15:fullRef>
                </c:ext>
              </c:extLst>
              <c:f>'Slika 2.'!$B$6:$F$10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'Slika 2.'!$G$5:$G$10</c15:sqref>
                  </c15:fullRef>
                </c:ext>
              </c:extLst>
              <c:f>'Slika 2.'!$G$6:$G$10</c:f>
              <c:numCache>
                <c:formatCode>#,##0</c:formatCode>
                <c:ptCount val="5"/>
                <c:pt idx="0">
                  <c:v>350351188</c:v>
                </c:pt>
                <c:pt idx="1">
                  <c:v>18033995</c:v>
                </c:pt>
                <c:pt idx="2">
                  <c:v>27911570</c:v>
                </c:pt>
                <c:pt idx="3">
                  <c:v>178397802</c:v>
                </c:pt>
                <c:pt idx="4">
                  <c:v>353157073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'Slika 2.'!$G$5</c15:sqref>
                  <c15:dLbl>
                    <c:idx val="-1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0D40-4CFA-9659-219123CFDF9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0D4A-43A1-9046-2BE2B9C0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18.'!$C$6:$C$29</c:f>
              <c:numCache>
                <c:formatCode>#,##0</c:formatCode>
                <c:ptCount val="24"/>
                <c:pt idx="0">
                  <c:v>304710</c:v>
                </c:pt>
                <c:pt idx="1">
                  <c:v>295986</c:v>
                </c:pt>
                <c:pt idx="2">
                  <c:v>313813</c:v>
                </c:pt>
                <c:pt idx="3">
                  <c:v>315914</c:v>
                </c:pt>
                <c:pt idx="4">
                  <c:v>326704</c:v>
                </c:pt>
                <c:pt idx="5">
                  <c:v>320449</c:v>
                </c:pt>
                <c:pt idx="6">
                  <c:v>333557</c:v>
                </c:pt>
                <c:pt idx="7">
                  <c:v>315639</c:v>
                </c:pt>
                <c:pt idx="8">
                  <c:v>317944</c:v>
                </c:pt>
                <c:pt idx="9">
                  <c:v>343641</c:v>
                </c:pt>
                <c:pt idx="10">
                  <c:v>330355</c:v>
                </c:pt>
                <c:pt idx="11">
                  <c:v>314597</c:v>
                </c:pt>
                <c:pt idx="12">
                  <c:v>320078</c:v>
                </c:pt>
                <c:pt idx="13">
                  <c:v>316492</c:v>
                </c:pt>
                <c:pt idx="14">
                  <c:v>335948</c:v>
                </c:pt>
                <c:pt idx="15">
                  <c:v>341258</c:v>
                </c:pt>
                <c:pt idx="16">
                  <c:v>358577</c:v>
                </c:pt>
                <c:pt idx="17">
                  <c:v>327234</c:v>
                </c:pt>
                <c:pt idx="18">
                  <c:v>367649</c:v>
                </c:pt>
                <c:pt idx="19">
                  <c:v>326772</c:v>
                </c:pt>
                <c:pt idx="20">
                  <c:v>344040</c:v>
                </c:pt>
                <c:pt idx="21">
                  <c:v>361767</c:v>
                </c:pt>
                <c:pt idx="22">
                  <c:v>339353</c:v>
                </c:pt>
                <c:pt idx="23">
                  <c:v>341408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48896"/>
        <c:axId val="70850432"/>
      </c:lineChart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18.'!$D$6:$D$29</c:f>
              <c:numCache>
                <c:formatCode>#,##0</c:formatCode>
                <c:ptCount val="24"/>
                <c:pt idx="0">
                  <c:v>18969992459</c:v>
                </c:pt>
                <c:pt idx="1">
                  <c:v>17192329468</c:v>
                </c:pt>
                <c:pt idx="2">
                  <c:v>19374310370</c:v>
                </c:pt>
                <c:pt idx="3">
                  <c:v>19096371182</c:v>
                </c:pt>
                <c:pt idx="4">
                  <c:v>21271835066</c:v>
                </c:pt>
                <c:pt idx="5">
                  <c:v>20848610765</c:v>
                </c:pt>
                <c:pt idx="6">
                  <c:v>22350786345</c:v>
                </c:pt>
                <c:pt idx="7">
                  <c:v>20538679440</c:v>
                </c:pt>
                <c:pt idx="8">
                  <c:v>21464615780</c:v>
                </c:pt>
                <c:pt idx="9">
                  <c:v>21928152394</c:v>
                </c:pt>
                <c:pt idx="10">
                  <c:v>21499827624</c:v>
                </c:pt>
                <c:pt idx="11">
                  <c:v>22631639046</c:v>
                </c:pt>
                <c:pt idx="12">
                  <c:v>20454331611</c:v>
                </c:pt>
                <c:pt idx="13">
                  <c:v>21423292366</c:v>
                </c:pt>
                <c:pt idx="14">
                  <c:v>20718302928</c:v>
                </c:pt>
                <c:pt idx="15">
                  <c:v>21147197183</c:v>
                </c:pt>
                <c:pt idx="16">
                  <c:v>24453451742</c:v>
                </c:pt>
                <c:pt idx="17">
                  <c:v>21225230260</c:v>
                </c:pt>
                <c:pt idx="18">
                  <c:v>25664857127</c:v>
                </c:pt>
                <c:pt idx="19">
                  <c:v>22069591348</c:v>
                </c:pt>
                <c:pt idx="20">
                  <c:v>23438399164</c:v>
                </c:pt>
                <c:pt idx="21">
                  <c:v>23770762039</c:v>
                </c:pt>
                <c:pt idx="22">
                  <c:v>20741458752</c:v>
                </c:pt>
                <c:pt idx="23">
                  <c:v>25153241597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5008"/>
        <c:axId val="70873088"/>
      </c:lineChart>
      <c:catAx>
        <c:axId val="708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850432"/>
        <c:crosses val="autoZero"/>
        <c:auto val="1"/>
        <c:lblAlgn val="ctr"/>
        <c:lblOffset val="100"/>
        <c:noMultiLvlLbl val="0"/>
      </c:catAx>
      <c:valAx>
        <c:axId val="708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8488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2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70873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87500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7087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087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0659820647419078"/>
          <c:y val="0.20839354887712994"/>
          <c:w val="0.41458136482939634"/>
          <c:h val="0.63986834443122254"/>
        </c:manualLayout>
      </c:layout>
      <c:doughnutChart>
        <c:varyColors val="1"/>
        <c:ser>
          <c:idx val="0"/>
          <c:order val="0"/>
          <c:tx>
            <c:strRef>
              <c:f>'Slika 19.'!$C$6</c:f>
              <c:strCache>
                <c:ptCount val="1"/>
                <c:pt idx="0">
                  <c:v>Broj transakcija </c:v>
                </c:pt>
              </c:strCache>
            </c:strRef>
          </c:tx>
          <c:explosion val="2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82-4998-A5D6-E82F67BEDB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82-4998-A5D6-E82F67BEDB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182-4998-A5D6-E82F67BEDB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182-4998-A5D6-E82F67BEDB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82-4998-A5D6-E82F67BEDB52}"/>
              </c:ext>
            </c:extLst>
          </c:dPt>
          <c:dLbls>
            <c:dLbl>
              <c:idx val="0"/>
              <c:layout>
                <c:manualLayout>
                  <c:x val="0.23277795275590543"/>
                  <c:y val="4.90523796548846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82-4998-A5D6-E82F67BEDB52}"/>
                </c:ext>
              </c:extLst>
            </c:dLbl>
            <c:dLbl>
              <c:idx val="1"/>
              <c:layout>
                <c:manualLayout>
                  <c:x val="-0.21611093613298343"/>
                  <c:y val="8.760958659763989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82-4998-A5D6-E82F67BEDB52}"/>
                </c:ext>
              </c:extLst>
            </c:dLbl>
            <c:dLbl>
              <c:idx val="2"/>
              <c:layout>
                <c:manualLayout>
                  <c:x val="-0.2277777777777778"/>
                  <c:y val="-0.1543408360128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82-4998-A5D6-E82F67BEDB52}"/>
                </c:ext>
              </c:extLst>
            </c:dLbl>
            <c:dLbl>
              <c:idx val="3"/>
              <c:layout>
                <c:manualLayout>
                  <c:x val="4.6666666666666586E-2"/>
                  <c:y val="-0.15606135725862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82-4998-A5D6-E82F67BEDB52}"/>
                </c:ext>
              </c:extLst>
            </c:dLbl>
            <c:dLbl>
              <c:idx val="4"/>
              <c:layout>
                <c:manualLayout>
                  <c:x val="0.2194444444444445"/>
                  <c:y val="-9.8606645230439494E-2"/>
                </c:manualLayout>
              </c:layout>
              <c:tx>
                <c:rich>
                  <a:bodyPr/>
                  <a:lstStyle/>
                  <a:p>
                    <a:fld id="{82887527-7EFF-4B6C-925F-0D9ACFE44040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3,4%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182-4998-A5D6-E82F67BEDB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Kuna</c:v>
                </c:pt>
                <c:pt idx="4">
                  <c:v>Ostale valute</c:v>
                </c:pt>
              </c:strCache>
            </c:strRef>
          </c:cat>
          <c:val>
            <c:numRef>
              <c:f>'Slika 19.'!$C$7:$C$11</c:f>
              <c:numCache>
                <c:formatCode>#,##0</c:formatCode>
                <c:ptCount val="5"/>
                <c:pt idx="0">
                  <c:v>3762507</c:v>
                </c:pt>
                <c:pt idx="1">
                  <c:v>112425</c:v>
                </c:pt>
                <c:pt idx="2">
                  <c:v>27513</c:v>
                </c:pt>
                <c:pt idx="3">
                  <c:v>36677</c:v>
                </c:pt>
                <c:pt idx="4">
                  <c:v>141454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2-4998-A5D6-E82F67BE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1517652398713331"/>
          <c:y val="0.37935620923638735"/>
          <c:w val="0.3863138160361535"/>
          <c:h val="0.34367717413249776"/>
        </c:manualLayout>
      </c:layout>
      <c:doughnutChart>
        <c:varyColors val="1"/>
        <c:ser>
          <c:idx val="0"/>
          <c:order val="0"/>
          <c:tx>
            <c:strRef>
              <c:f>'Slika 19.'!$D$6</c:f>
              <c:strCache>
                <c:ptCount val="1"/>
                <c:pt idx="0">
                  <c:v>Vrijednost transakcija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A4B-4492-878A-91042F47BA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A4B-4492-878A-91042F47BA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4B-4492-878A-91042F47BA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4B-4492-878A-91042F47BA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D2-457B-B1CC-9B88DB430FD0}"/>
              </c:ext>
            </c:extLst>
          </c:dPt>
          <c:dLbls>
            <c:dLbl>
              <c:idx val="0"/>
              <c:layout>
                <c:manualLayout>
                  <c:x val="0.19548872180451127"/>
                  <c:y val="2.67558528428093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4B-4492-878A-91042F47BA61}"/>
                </c:ext>
              </c:extLst>
            </c:dLbl>
            <c:dLbl>
              <c:idx val="1"/>
              <c:layout>
                <c:manualLayout>
                  <c:x val="-0.23652868391451068"/>
                  <c:y val="-0.10562978958733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4B-4492-878A-91042F47BA61}"/>
                </c:ext>
              </c:extLst>
            </c:dLbl>
            <c:dLbl>
              <c:idx val="2"/>
              <c:layout>
                <c:manualLayout>
                  <c:x val="-0.14864229471316087"/>
                  <c:y val="-0.221231225695450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4B-4492-878A-91042F47BA61}"/>
                </c:ext>
              </c:extLst>
            </c:dLbl>
            <c:dLbl>
              <c:idx val="3"/>
              <c:layout>
                <c:manualLayout>
                  <c:x val="5.7142779027621549E-2"/>
                  <c:y val="-0.1426976581069785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C90D70-A21A-471E-B307-B5848D06826F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11,3%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66441694788148"/>
                      <c:h val="0.11648451970259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A4B-4492-878A-91042F47BA61}"/>
                </c:ext>
              </c:extLst>
            </c:dLbl>
            <c:dLbl>
              <c:idx val="4"/>
              <c:layout>
                <c:manualLayout>
                  <c:x val="0.21077690288713916"/>
                  <c:y val="-0.12040133779264213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Ostale valute
1,0%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D2-457B-B1CC-9B88DB430FD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Kuna</c:v>
                </c:pt>
                <c:pt idx="4">
                  <c:v>Ostale valute</c:v>
                </c:pt>
              </c:strCache>
            </c:strRef>
          </c:cat>
          <c:val>
            <c:numRef>
              <c:f>'Slika 19.'!$D$7:$D$11</c:f>
              <c:numCache>
                <c:formatCode>#,##0</c:formatCode>
                <c:ptCount val="5"/>
                <c:pt idx="0">
                  <c:v>209573633929</c:v>
                </c:pt>
                <c:pt idx="1">
                  <c:v>26330847020</c:v>
                </c:pt>
                <c:pt idx="2">
                  <c:v>1285542636</c:v>
                </c:pt>
                <c:pt idx="3">
                  <c:v>30371841332</c:v>
                </c:pt>
                <c:pt idx="4">
                  <c:v>2698251200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B-4492-878A-91042F47B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20.'!$C$6:$C$29</c:f>
              <c:numCache>
                <c:formatCode>#,##0</c:formatCode>
                <c:ptCount val="24"/>
                <c:pt idx="0">
                  <c:v>471967</c:v>
                </c:pt>
                <c:pt idx="1">
                  <c:v>469498</c:v>
                </c:pt>
                <c:pt idx="2">
                  <c:v>509056</c:v>
                </c:pt>
                <c:pt idx="3">
                  <c:v>510115</c:v>
                </c:pt>
                <c:pt idx="4">
                  <c:v>541723</c:v>
                </c:pt>
                <c:pt idx="5">
                  <c:v>608176</c:v>
                </c:pt>
                <c:pt idx="6">
                  <c:v>636470</c:v>
                </c:pt>
                <c:pt idx="7">
                  <c:v>650778</c:v>
                </c:pt>
                <c:pt idx="8">
                  <c:v>550921</c:v>
                </c:pt>
                <c:pt idx="9">
                  <c:v>566941</c:v>
                </c:pt>
                <c:pt idx="10">
                  <c:v>502969</c:v>
                </c:pt>
                <c:pt idx="11">
                  <c:v>465407</c:v>
                </c:pt>
                <c:pt idx="12">
                  <c:v>476280</c:v>
                </c:pt>
                <c:pt idx="13">
                  <c:v>490220</c:v>
                </c:pt>
                <c:pt idx="14">
                  <c:v>523506</c:v>
                </c:pt>
                <c:pt idx="15">
                  <c:v>569607</c:v>
                </c:pt>
                <c:pt idx="16">
                  <c:v>596357</c:v>
                </c:pt>
                <c:pt idx="17">
                  <c:v>595773</c:v>
                </c:pt>
                <c:pt idx="18">
                  <c:v>718880</c:v>
                </c:pt>
                <c:pt idx="19">
                  <c:v>676521</c:v>
                </c:pt>
                <c:pt idx="20">
                  <c:v>606974</c:v>
                </c:pt>
                <c:pt idx="21">
                  <c:v>597555</c:v>
                </c:pt>
                <c:pt idx="22">
                  <c:v>531100</c:v>
                </c:pt>
                <c:pt idx="23">
                  <c:v>535262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15168"/>
        <c:axId val="71816704"/>
      </c:lineChart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20.'!$D$6:$D$29</c:f>
              <c:numCache>
                <c:formatCode>#,##0</c:formatCode>
                <c:ptCount val="24"/>
                <c:pt idx="0">
                  <c:v>17650027983</c:v>
                </c:pt>
                <c:pt idx="1">
                  <c:v>17066051990</c:v>
                </c:pt>
                <c:pt idx="2">
                  <c:v>17824772157</c:v>
                </c:pt>
                <c:pt idx="3">
                  <c:v>20057759301</c:v>
                </c:pt>
                <c:pt idx="4">
                  <c:v>21282510688</c:v>
                </c:pt>
                <c:pt idx="5">
                  <c:v>21282490488</c:v>
                </c:pt>
                <c:pt idx="6">
                  <c:v>24970029537</c:v>
                </c:pt>
                <c:pt idx="7">
                  <c:v>23924248620</c:v>
                </c:pt>
                <c:pt idx="8">
                  <c:v>21161921616</c:v>
                </c:pt>
                <c:pt idx="9">
                  <c:v>22422699647</c:v>
                </c:pt>
                <c:pt idx="10">
                  <c:v>19984712492</c:v>
                </c:pt>
                <c:pt idx="11">
                  <c:v>19623216776</c:v>
                </c:pt>
                <c:pt idx="12">
                  <c:v>18541267136</c:v>
                </c:pt>
                <c:pt idx="13">
                  <c:v>17775666658</c:v>
                </c:pt>
                <c:pt idx="14">
                  <c:v>20235243740</c:v>
                </c:pt>
                <c:pt idx="15">
                  <c:v>22836322879</c:v>
                </c:pt>
                <c:pt idx="16">
                  <c:v>23871941269</c:v>
                </c:pt>
                <c:pt idx="17">
                  <c:v>23452743427</c:v>
                </c:pt>
                <c:pt idx="18">
                  <c:v>29359503246</c:v>
                </c:pt>
                <c:pt idx="19">
                  <c:v>26262551415</c:v>
                </c:pt>
                <c:pt idx="20">
                  <c:v>25783450648</c:v>
                </c:pt>
                <c:pt idx="21">
                  <c:v>23040247163</c:v>
                </c:pt>
                <c:pt idx="22">
                  <c:v>19864117023</c:v>
                </c:pt>
                <c:pt idx="23">
                  <c:v>22675568347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24896"/>
        <c:axId val="71818624"/>
      </c:lineChart>
      <c:catAx>
        <c:axId val="7181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1816704"/>
        <c:crosses val="autoZero"/>
        <c:auto val="1"/>
        <c:lblAlgn val="ctr"/>
        <c:lblOffset val="100"/>
        <c:noMultiLvlLbl val="0"/>
      </c:catAx>
      <c:valAx>
        <c:axId val="7181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18151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609819121447029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718186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182489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7182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1818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3672881212429098"/>
          <c:y val="0.27019822522184733"/>
          <c:w val="0.55234882736432156"/>
          <c:h val="0.5435813856601257"/>
        </c:manualLayout>
      </c:layout>
      <c:doughnutChart>
        <c:varyColors val="1"/>
        <c:ser>
          <c:idx val="0"/>
          <c:order val="0"/>
          <c:tx>
            <c:strRef>
              <c:f>'Slika 21.'!$C$6</c:f>
              <c:strCache>
                <c:ptCount val="1"/>
                <c:pt idx="0">
                  <c:v>Broj transakcija </c:v>
                </c:pt>
              </c:strCache>
            </c:strRef>
          </c:tx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61-4D2C-A21B-81CB91092D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61-4D2C-A21B-81CB91092D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61-4D2C-A21B-81CB91092D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861-4D2C-A21B-81CB91092D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861-4D2C-A21B-81CB91092D18}"/>
              </c:ext>
            </c:extLst>
          </c:dPt>
          <c:dLbls>
            <c:dLbl>
              <c:idx val="0"/>
              <c:layout>
                <c:manualLayout>
                  <c:x val="0.21734669529945114"/>
                  <c:y val="-3.33331666874974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61-4D2C-A21B-81CB91092D18}"/>
                </c:ext>
              </c:extLst>
            </c:dLbl>
            <c:dLbl>
              <c:idx val="1"/>
              <c:layout>
                <c:manualLayout>
                  <c:x val="-0.1944444444444445"/>
                  <c:y val="8.3333333333333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61-4D2C-A21B-81CB91092D18}"/>
                </c:ext>
              </c:extLst>
            </c:dLbl>
            <c:dLbl>
              <c:idx val="2"/>
              <c:layout>
                <c:manualLayout>
                  <c:x val="-0.1833333333333334"/>
                  <c:y val="-9.72222222222222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61-4D2C-A21B-81CB91092D18}"/>
                </c:ext>
              </c:extLst>
            </c:dLbl>
            <c:dLbl>
              <c:idx val="3"/>
              <c:layout>
                <c:manualLayout>
                  <c:x val="0.31367509131288668"/>
                  <c:y val="4.28573095029787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61-4D2C-A21B-81CB91092D18}"/>
                </c:ext>
              </c:extLst>
            </c:dLbl>
            <c:dLbl>
              <c:idx val="4"/>
              <c:layout>
                <c:manualLayout>
                  <c:x val="0.23611111111111113"/>
                  <c:y val="-0.11111111111111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61-4D2C-A21B-81CB91092D1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Kuna</c:v>
                </c:pt>
                <c:pt idx="4">
                  <c:v>Ostale valute</c:v>
                </c:pt>
              </c:strCache>
            </c:strRef>
          </c:cat>
          <c:val>
            <c:numRef>
              <c:f>'Slika 21.'!$C$7:$C$11</c:f>
              <c:numCache>
                <c:formatCode>#,##0</c:formatCode>
                <c:ptCount val="5"/>
                <c:pt idx="0">
                  <c:v>6324635</c:v>
                </c:pt>
                <c:pt idx="1">
                  <c:v>174737</c:v>
                </c:pt>
                <c:pt idx="2">
                  <c:v>20535</c:v>
                </c:pt>
                <c:pt idx="3">
                  <c:v>297553</c:v>
                </c:pt>
                <c:pt idx="4">
                  <c:v>100575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1-4D2C-A21B-81CB91092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Vrijednost transakcija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4102988739310816"/>
          <c:y val="0.25326700829063026"/>
          <c:w val="0.5136391499449664"/>
          <c:h val="0.50548614756488752"/>
        </c:manualLayout>
      </c:layout>
      <c:doughnutChart>
        <c:varyColors val="1"/>
        <c:ser>
          <c:idx val="0"/>
          <c:order val="0"/>
          <c:explosion val="2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35-4727-86BD-3797B4255B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035-4727-86BD-3797B4255B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035-4727-86BD-3797B4255B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35-4727-86BD-3797B4255B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035-4727-86BD-3797B4255B9C}"/>
              </c:ext>
            </c:extLst>
          </c:dPt>
          <c:dLbls>
            <c:dLbl>
              <c:idx val="0"/>
              <c:layout>
                <c:manualLayout>
                  <c:x val="0.17204301075268821"/>
                  <c:y val="0.10582010582010574"/>
                </c:manualLayout>
              </c:layout>
              <c:tx>
                <c:rich>
                  <a:bodyPr/>
                  <a:lstStyle/>
                  <a:p>
                    <a:fld id="{464E0B41-98A9-4963-9F40-D7890A5078B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77,8%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035-4727-86BD-3797B4255B9C}"/>
                </c:ext>
              </c:extLst>
            </c:dLbl>
            <c:dLbl>
              <c:idx val="1"/>
              <c:layout>
                <c:manualLayout>
                  <c:x val="-0.18064516129032263"/>
                  <c:y val="7.6190476190476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35-4727-86BD-3797B4255B9C}"/>
                </c:ext>
              </c:extLst>
            </c:dLbl>
            <c:dLbl>
              <c:idx val="2"/>
              <c:layout>
                <c:manualLayout>
                  <c:x val="-0.2021505376344086"/>
                  <c:y val="-0.114285714285714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35-4727-86BD-3797B4255B9C}"/>
                </c:ext>
              </c:extLst>
            </c:dLbl>
            <c:dLbl>
              <c:idx val="3"/>
              <c:layout>
                <c:manualLayout>
                  <c:x val="-1.5687410041486792E-2"/>
                  <c:y val="-0.15739532558430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35-4727-86BD-3797B4255B9C}"/>
                </c:ext>
              </c:extLst>
            </c:dLbl>
            <c:dLbl>
              <c:idx val="4"/>
              <c:layout>
                <c:manualLayout>
                  <c:x val="0.30640792481584972"/>
                  <c:y val="-9.0022080573261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35-4727-86BD-3797B4255B9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Kuna</c:v>
                </c:pt>
                <c:pt idx="4">
                  <c:v>Ostale valute</c:v>
                </c:pt>
              </c:strCache>
            </c:strRef>
          </c:cat>
          <c:val>
            <c:numRef>
              <c:f>'Slika 21.'!$D$7:$D$11</c:f>
              <c:numCache>
                <c:formatCode>#,##0</c:formatCode>
                <c:ptCount val="5"/>
                <c:pt idx="0">
                  <c:v>212611360199</c:v>
                </c:pt>
                <c:pt idx="1">
                  <c:v>23112353071</c:v>
                </c:pt>
                <c:pt idx="2">
                  <c:v>1222031189</c:v>
                </c:pt>
                <c:pt idx="3">
                  <c:v>32540470975</c:v>
                </c:pt>
                <c:pt idx="4">
                  <c:v>4212407516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5-4727-86BD-3797B4255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22.'!$C$6:$C$29</c:f>
              <c:numCache>
                <c:formatCode>#,##0</c:formatCode>
                <c:ptCount val="24"/>
                <c:pt idx="0">
                  <c:v>2475117</c:v>
                </c:pt>
                <c:pt idx="1">
                  <c:v>2083208</c:v>
                </c:pt>
                <c:pt idx="2">
                  <c:v>2382463</c:v>
                </c:pt>
                <c:pt idx="3">
                  <c:v>2261002</c:v>
                </c:pt>
                <c:pt idx="4">
                  <c:v>2325725</c:v>
                </c:pt>
                <c:pt idx="5">
                  <c:v>2364374</c:v>
                </c:pt>
                <c:pt idx="6">
                  <c:v>2267955</c:v>
                </c:pt>
                <c:pt idx="7">
                  <c:v>2403810</c:v>
                </c:pt>
                <c:pt idx="8">
                  <c:v>2416475</c:v>
                </c:pt>
                <c:pt idx="9">
                  <c:v>2845093</c:v>
                </c:pt>
                <c:pt idx="10">
                  <c:v>2832385</c:v>
                </c:pt>
                <c:pt idx="11">
                  <c:v>2750889</c:v>
                </c:pt>
                <c:pt idx="12">
                  <c:v>2913979</c:v>
                </c:pt>
                <c:pt idx="13">
                  <c:v>2560577</c:v>
                </c:pt>
                <c:pt idx="14">
                  <c:v>2810234</c:v>
                </c:pt>
                <c:pt idx="15">
                  <c:v>2888192</c:v>
                </c:pt>
                <c:pt idx="16">
                  <c:v>2939289</c:v>
                </c:pt>
                <c:pt idx="17">
                  <c:v>2863556</c:v>
                </c:pt>
                <c:pt idx="18">
                  <c:v>2885572</c:v>
                </c:pt>
                <c:pt idx="19">
                  <c:v>2940650</c:v>
                </c:pt>
                <c:pt idx="20">
                  <c:v>3131352</c:v>
                </c:pt>
                <c:pt idx="21">
                  <c:v>3533789</c:v>
                </c:pt>
                <c:pt idx="22">
                  <c:v>3425425</c:v>
                </c:pt>
                <c:pt idx="23">
                  <c:v>3519880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21280"/>
        <c:axId val="97939456"/>
      </c:lineChart>
      <c:lineChart>
        <c:grouping val="standard"/>
        <c:varyColors val="0"/>
        <c:ser>
          <c:idx val="1"/>
          <c:order val="1"/>
          <c:tx>
            <c:strRef>
              <c:f>'Slika 22.'!$D$5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22.'!$D$6:$D$29</c:f>
              <c:numCache>
                <c:formatCode>#,##0</c:formatCode>
                <c:ptCount val="24"/>
                <c:pt idx="0">
                  <c:v>853592153</c:v>
                </c:pt>
                <c:pt idx="1">
                  <c:v>655926827</c:v>
                </c:pt>
                <c:pt idx="2">
                  <c:v>752870032</c:v>
                </c:pt>
                <c:pt idx="3">
                  <c:v>748849650</c:v>
                </c:pt>
                <c:pt idx="4">
                  <c:v>772607012</c:v>
                </c:pt>
                <c:pt idx="5">
                  <c:v>800347667</c:v>
                </c:pt>
                <c:pt idx="6">
                  <c:v>796226717</c:v>
                </c:pt>
                <c:pt idx="7">
                  <c:v>795722806</c:v>
                </c:pt>
                <c:pt idx="8">
                  <c:v>817671052</c:v>
                </c:pt>
                <c:pt idx="9">
                  <c:v>973090121</c:v>
                </c:pt>
                <c:pt idx="10">
                  <c:v>951940506</c:v>
                </c:pt>
                <c:pt idx="11">
                  <c:v>900339566</c:v>
                </c:pt>
                <c:pt idx="12">
                  <c:v>964859478</c:v>
                </c:pt>
                <c:pt idx="13">
                  <c:v>801230409</c:v>
                </c:pt>
                <c:pt idx="14">
                  <c:v>893619939</c:v>
                </c:pt>
                <c:pt idx="15">
                  <c:v>934260221</c:v>
                </c:pt>
                <c:pt idx="16">
                  <c:v>928013285</c:v>
                </c:pt>
                <c:pt idx="17">
                  <c:v>931594027</c:v>
                </c:pt>
                <c:pt idx="18">
                  <c:v>960824948</c:v>
                </c:pt>
                <c:pt idx="19">
                  <c:v>970372665</c:v>
                </c:pt>
                <c:pt idx="20">
                  <c:v>1046414153</c:v>
                </c:pt>
                <c:pt idx="21">
                  <c:v>1167784591</c:v>
                </c:pt>
                <c:pt idx="22">
                  <c:v>1126379975</c:v>
                </c:pt>
                <c:pt idx="23">
                  <c:v>1188209703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43552"/>
        <c:axId val="97941376"/>
      </c:lineChart>
      <c:catAx>
        <c:axId val="9792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7939456"/>
        <c:crosses val="autoZero"/>
        <c:auto val="1"/>
        <c:lblAlgn val="ctr"/>
        <c:lblOffset val="100"/>
        <c:noMultiLvlLbl val="0"/>
      </c:catAx>
      <c:valAx>
        <c:axId val="9793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79212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979413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79435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4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9794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941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23.'!$B$6:$B$77</c:f>
              <c:strCache>
                <c:ptCount val="72"/>
                <c:pt idx="0">
                  <c:v>sij.14</c:v>
                </c:pt>
                <c:pt idx="1">
                  <c:v>vlj.14</c:v>
                </c:pt>
                <c:pt idx="2">
                  <c:v>ožu.14</c:v>
                </c:pt>
                <c:pt idx="3">
                  <c:v>tra.14</c:v>
                </c:pt>
                <c:pt idx="4">
                  <c:v>svi.14</c:v>
                </c:pt>
                <c:pt idx="5">
                  <c:v>lip.14</c:v>
                </c:pt>
                <c:pt idx="6">
                  <c:v>srp.14</c:v>
                </c:pt>
                <c:pt idx="7">
                  <c:v>kol.14</c:v>
                </c:pt>
                <c:pt idx="8">
                  <c:v>ruj.14</c:v>
                </c:pt>
                <c:pt idx="9">
                  <c:v>lis.14</c:v>
                </c:pt>
                <c:pt idx="10">
                  <c:v>stu.14</c:v>
                </c:pt>
                <c:pt idx="11">
                  <c:v>pro.14</c:v>
                </c:pt>
                <c:pt idx="12">
                  <c:v>sij.15</c:v>
                </c:pt>
                <c:pt idx="13">
                  <c:v>vlj.15</c:v>
                </c:pt>
                <c:pt idx="14">
                  <c:v>ožu.15</c:v>
                </c:pt>
                <c:pt idx="15">
                  <c:v>tra.15</c:v>
                </c:pt>
                <c:pt idx="16">
                  <c:v>svi.15</c:v>
                </c:pt>
                <c:pt idx="17">
                  <c:v>lip.15</c:v>
                </c:pt>
                <c:pt idx="18">
                  <c:v>srp.15</c:v>
                </c:pt>
                <c:pt idx="19">
                  <c:v>kol.15</c:v>
                </c:pt>
                <c:pt idx="20">
                  <c:v>ruj.15</c:v>
                </c:pt>
                <c:pt idx="21">
                  <c:v>lis.15</c:v>
                </c:pt>
                <c:pt idx="22">
                  <c:v>stu.15</c:v>
                </c:pt>
                <c:pt idx="23">
                  <c:v>pro.15</c:v>
                </c:pt>
                <c:pt idx="24">
                  <c:v>sij.16</c:v>
                </c:pt>
                <c:pt idx="25">
                  <c:v>vlj.16</c:v>
                </c:pt>
                <c:pt idx="26">
                  <c:v>ožu.16</c:v>
                </c:pt>
                <c:pt idx="27">
                  <c:v>tra.16</c:v>
                </c:pt>
                <c:pt idx="28">
                  <c:v>svi.16</c:v>
                </c:pt>
                <c:pt idx="29">
                  <c:v>lip.16</c:v>
                </c:pt>
                <c:pt idx="30">
                  <c:v>srp.16</c:v>
                </c:pt>
                <c:pt idx="31">
                  <c:v>kol.16</c:v>
                </c:pt>
                <c:pt idx="32">
                  <c:v>ruj.16</c:v>
                </c:pt>
                <c:pt idx="33">
                  <c:v>lis.16</c:v>
                </c:pt>
                <c:pt idx="34">
                  <c:v>stu.16</c:v>
                </c:pt>
                <c:pt idx="35">
                  <c:v>pro.16</c:v>
                </c:pt>
                <c:pt idx="36">
                  <c:v>sij.17</c:v>
                </c:pt>
                <c:pt idx="37">
                  <c:v>vlj.17</c:v>
                </c:pt>
                <c:pt idx="38">
                  <c:v>ožu.17</c:v>
                </c:pt>
                <c:pt idx="39">
                  <c:v>tra.17</c:v>
                </c:pt>
                <c:pt idx="40">
                  <c:v>svi.17</c:v>
                </c:pt>
                <c:pt idx="41">
                  <c:v>lip.17</c:v>
                </c:pt>
                <c:pt idx="42">
                  <c:v>srp.17</c:v>
                </c:pt>
                <c:pt idx="43">
                  <c:v>kol.17</c:v>
                </c:pt>
                <c:pt idx="44">
                  <c:v>ruj.17</c:v>
                </c:pt>
                <c:pt idx="45">
                  <c:v>lis.17</c:v>
                </c:pt>
                <c:pt idx="46">
                  <c:v>stu.17</c:v>
                </c:pt>
                <c:pt idx="47">
                  <c:v>pro.17</c:v>
                </c:pt>
                <c:pt idx="48">
                  <c:v>sij.18</c:v>
                </c:pt>
                <c:pt idx="49">
                  <c:v>vlj. 18</c:v>
                </c:pt>
                <c:pt idx="50">
                  <c:v>ožu.18</c:v>
                </c:pt>
                <c:pt idx="51">
                  <c:v>tra.18</c:v>
                </c:pt>
                <c:pt idx="52">
                  <c:v>svi.18</c:v>
                </c:pt>
                <c:pt idx="53">
                  <c:v>lip.18</c:v>
                </c:pt>
                <c:pt idx="54">
                  <c:v>srp.18</c:v>
                </c:pt>
                <c:pt idx="55">
                  <c:v>kol.18</c:v>
                </c:pt>
                <c:pt idx="56">
                  <c:v>ruj.18</c:v>
                </c:pt>
                <c:pt idx="57">
                  <c:v>lis.18</c:v>
                </c:pt>
                <c:pt idx="58">
                  <c:v>stu.18</c:v>
                </c:pt>
                <c:pt idx="59">
                  <c:v>pro.18</c:v>
                </c:pt>
                <c:pt idx="60">
                  <c:v>sij.19</c:v>
                </c:pt>
                <c:pt idx="61">
                  <c:v>vlj. 19</c:v>
                </c:pt>
                <c:pt idx="62">
                  <c:v>ožu.19</c:v>
                </c:pt>
                <c:pt idx="63">
                  <c:v>tra.19</c:v>
                </c:pt>
                <c:pt idx="64">
                  <c:v>svi.19</c:v>
                </c:pt>
                <c:pt idx="65">
                  <c:v>lip.19</c:v>
                </c:pt>
                <c:pt idx="66">
                  <c:v>srp.19</c:v>
                </c:pt>
                <c:pt idx="67">
                  <c:v>kol.19</c:v>
                </c:pt>
                <c:pt idx="68">
                  <c:v>ruj.19</c:v>
                </c:pt>
                <c:pt idx="69">
                  <c:v>lis.19</c:v>
                </c:pt>
                <c:pt idx="70">
                  <c:v>stu.19</c:v>
                </c:pt>
                <c:pt idx="71">
                  <c:v>pro.19</c:v>
                </c:pt>
              </c:strCache>
            </c:strRef>
          </c:cat>
          <c:val>
            <c:numRef>
              <c:f>'Slika 23.'!$C$6:$C$77</c:f>
              <c:numCache>
                <c:formatCode>#,##0</c:formatCode>
                <c:ptCount val="72"/>
                <c:pt idx="0">
                  <c:v>397343</c:v>
                </c:pt>
                <c:pt idx="1">
                  <c:v>361078</c:v>
                </c:pt>
                <c:pt idx="2">
                  <c:v>493145</c:v>
                </c:pt>
                <c:pt idx="3">
                  <c:v>934003</c:v>
                </c:pt>
                <c:pt idx="4">
                  <c:v>1295388</c:v>
                </c:pt>
                <c:pt idx="5">
                  <c:v>2322493</c:v>
                </c:pt>
                <c:pt idx="6">
                  <c:v>4472930</c:v>
                </c:pt>
                <c:pt idx="7">
                  <c:v>5380145</c:v>
                </c:pt>
                <c:pt idx="8">
                  <c:v>2354410</c:v>
                </c:pt>
                <c:pt idx="9">
                  <c:v>1061057</c:v>
                </c:pt>
                <c:pt idx="10">
                  <c:v>515074</c:v>
                </c:pt>
                <c:pt idx="11">
                  <c:v>552008</c:v>
                </c:pt>
                <c:pt idx="12">
                  <c:v>487873</c:v>
                </c:pt>
                <c:pt idx="13">
                  <c:v>434472</c:v>
                </c:pt>
                <c:pt idx="14">
                  <c:v>618192</c:v>
                </c:pt>
                <c:pt idx="15">
                  <c:v>1071368</c:v>
                </c:pt>
                <c:pt idx="16">
                  <c:v>1684681</c:v>
                </c:pt>
                <c:pt idx="17">
                  <c:v>2777989</c:v>
                </c:pt>
                <c:pt idx="18">
                  <c:v>5680159</c:v>
                </c:pt>
                <c:pt idx="19">
                  <c:v>6394748</c:v>
                </c:pt>
                <c:pt idx="20">
                  <c:v>2918051</c:v>
                </c:pt>
                <c:pt idx="21">
                  <c:v>1209535</c:v>
                </c:pt>
                <c:pt idx="22">
                  <c:v>648645</c:v>
                </c:pt>
                <c:pt idx="23">
                  <c:v>1601674</c:v>
                </c:pt>
                <c:pt idx="24">
                  <c:v>584292</c:v>
                </c:pt>
                <c:pt idx="25">
                  <c:v>574917</c:v>
                </c:pt>
                <c:pt idx="26">
                  <c:v>823749</c:v>
                </c:pt>
                <c:pt idx="27">
                  <c:v>1149524</c:v>
                </c:pt>
                <c:pt idx="28">
                  <c:v>2038066</c:v>
                </c:pt>
                <c:pt idx="29">
                  <c:v>3106484</c:v>
                </c:pt>
                <c:pt idx="30">
                  <c:v>6928007</c:v>
                </c:pt>
                <c:pt idx="31">
                  <c:v>7595443</c:v>
                </c:pt>
                <c:pt idx="32">
                  <c:v>3649461</c:v>
                </c:pt>
                <c:pt idx="33">
                  <c:v>1590986</c:v>
                </c:pt>
                <c:pt idx="34">
                  <c:v>802784</c:v>
                </c:pt>
                <c:pt idx="35">
                  <c:v>832600</c:v>
                </c:pt>
                <c:pt idx="36">
                  <c:v>684062</c:v>
                </c:pt>
                <c:pt idx="37">
                  <c:v>667841</c:v>
                </c:pt>
                <c:pt idx="38">
                  <c:v>903419</c:v>
                </c:pt>
                <c:pt idx="39">
                  <c:v>1701419</c:v>
                </c:pt>
                <c:pt idx="40">
                  <c:v>2408336</c:v>
                </c:pt>
                <c:pt idx="41">
                  <c:v>4486057</c:v>
                </c:pt>
                <c:pt idx="42">
                  <c:v>8663549</c:v>
                </c:pt>
                <c:pt idx="43">
                  <c:v>9142665</c:v>
                </c:pt>
                <c:pt idx="44">
                  <c:v>4345036</c:v>
                </c:pt>
                <c:pt idx="45">
                  <c:v>2028244</c:v>
                </c:pt>
                <c:pt idx="46">
                  <c:v>958090</c:v>
                </c:pt>
                <c:pt idx="47">
                  <c:v>1004475</c:v>
                </c:pt>
                <c:pt idx="48">
                  <c:v>877554</c:v>
                </c:pt>
                <c:pt idx="49">
                  <c:v>761371</c:v>
                </c:pt>
                <c:pt idx="50">
                  <c:v>1143138</c:v>
                </c:pt>
                <c:pt idx="51">
                  <c:v>1996709</c:v>
                </c:pt>
                <c:pt idx="52">
                  <c:v>3328942</c:v>
                </c:pt>
                <c:pt idx="53">
                  <c:v>5198448</c:v>
                </c:pt>
                <c:pt idx="54">
                  <c:v>10409271</c:v>
                </c:pt>
                <c:pt idx="55">
                  <c:v>10932790</c:v>
                </c:pt>
                <c:pt idx="56">
                  <c:v>5457745</c:v>
                </c:pt>
                <c:pt idx="57">
                  <c:v>2502920</c:v>
                </c:pt>
                <c:pt idx="58">
                  <c:v>1207090</c:v>
                </c:pt>
                <c:pt idx="59">
                  <c:v>1267869</c:v>
                </c:pt>
                <c:pt idx="60">
                  <c:v>1030317</c:v>
                </c:pt>
                <c:pt idx="61">
                  <c:v>978277</c:v>
                </c:pt>
                <c:pt idx="62">
                  <c:v>1348516</c:v>
                </c:pt>
                <c:pt idx="63">
                  <c:v>2678504</c:v>
                </c:pt>
                <c:pt idx="64">
                  <c:v>3636139</c:v>
                </c:pt>
                <c:pt idx="65">
                  <c:v>6740954</c:v>
                </c:pt>
                <c:pt idx="66">
                  <c:v>12076123</c:v>
                </c:pt>
                <c:pt idx="67">
                  <c:v>13149487</c:v>
                </c:pt>
                <c:pt idx="68">
                  <c:v>6567510</c:v>
                </c:pt>
                <c:pt idx="69">
                  <c:v>3056294</c:v>
                </c:pt>
                <c:pt idx="70">
                  <c:v>1430865</c:v>
                </c:pt>
                <c:pt idx="71">
                  <c:v>1661546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5-4068-BCFA-C6C6471F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68736"/>
        <c:axId val="98091008"/>
      </c:lineChart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23.'!$B$6:$B$77</c:f>
              <c:strCache>
                <c:ptCount val="72"/>
                <c:pt idx="0">
                  <c:v>sij.14</c:v>
                </c:pt>
                <c:pt idx="1">
                  <c:v>vlj.14</c:v>
                </c:pt>
                <c:pt idx="2">
                  <c:v>ožu.14</c:v>
                </c:pt>
                <c:pt idx="3">
                  <c:v>tra.14</c:v>
                </c:pt>
                <c:pt idx="4">
                  <c:v>svi.14</c:v>
                </c:pt>
                <c:pt idx="5">
                  <c:v>lip.14</c:v>
                </c:pt>
                <c:pt idx="6">
                  <c:v>srp.14</c:v>
                </c:pt>
                <c:pt idx="7">
                  <c:v>kol.14</c:v>
                </c:pt>
                <c:pt idx="8">
                  <c:v>ruj.14</c:v>
                </c:pt>
                <c:pt idx="9">
                  <c:v>lis.14</c:v>
                </c:pt>
                <c:pt idx="10">
                  <c:v>stu.14</c:v>
                </c:pt>
                <c:pt idx="11">
                  <c:v>pro.14</c:v>
                </c:pt>
                <c:pt idx="12">
                  <c:v>sij.15</c:v>
                </c:pt>
                <c:pt idx="13">
                  <c:v>vlj.15</c:v>
                </c:pt>
                <c:pt idx="14">
                  <c:v>ožu.15</c:v>
                </c:pt>
                <c:pt idx="15">
                  <c:v>tra.15</c:v>
                </c:pt>
                <c:pt idx="16">
                  <c:v>svi.15</c:v>
                </c:pt>
                <c:pt idx="17">
                  <c:v>lip.15</c:v>
                </c:pt>
                <c:pt idx="18">
                  <c:v>srp.15</c:v>
                </c:pt>
                <c:pt idx="19">
                  <c:v>kol.15</c:v>
                </c:pt>
                <c:pt idx="20">
                  <c:v>ruj.15</c:v>
                </c:pt>
                <c:pt idx="21">
                  <c:v>lis.15</c:v>
                </c:pt>
                <c:pt idx="22">
                  <c:v>stu.15</c:v>
                </c:pt>
                <c:pt idx="23">
                  <c:v>pro.15</c:v>
                </c:pt>
                <c:pt idx="24">
                  <c:v>sij.16</c:v>
                </c:pt>
                <c:pt idx="25">
                  <c:v>vlj.16</c:v>
                </c:pt>
                <c:pt idx="26">
                  <c:v>ožu.16</c:v>
                </c:pt>
                <c:pt idx="27">
                  <c:v>tra.16</c:v>
                </c:pt>
                <c:pt idx="28">
                  <c:v>svi.16</c:v>
                </c:pt>
                <c:pt idx="29">
                  <c:v>lip.16</c:v>
                </c:pt>
                <c:pt idx="30">
                  <c:v>srp.16</c:v>
                </c:pt>
                <c:pt idx="31">
                  <c:v>kol.16</c:v>
                </c:pt>
                <c:pt idx="32">
                  <c:v>ruj.16</c:v>
                </c:pt>
                <c:pt idx="33">
                  <c:v>lis.16</c:v>
                </c:pt>
                <c:pt idx="34">
                  <c:v>stu.16</c:v>
                </c:pt>
                <c:pt idx="35">
                  <c:v>pro.16</c:v>
                </c:pt>
                <c:pt idx="36">
                  <c:v>sij.17</c:v>
                </c:pt>
                <c:pt idx="37">
                  <c:v>vlj.17</c:v>
                </c:pt>
                <c:pt idx="38">
                  <c:v>ožu.17</c:v>
                </c:pt>
                <c:pt idx="39">
                  <c:v>tra.17</c:v>
                </c:pt>
                <c:pt idx="40">
                  <c:v>svi.17</c:v>
                </c:pt>
                <c:pt idx="41">
                  <c:v>lip.17</c:v>
                </c:pt>
                <c:pt idx="42">
                  <c:v>srp.17</c:v>
                </c:pt>
                <c:pt idx="43">
                  <c:v>kol.17</c:v>
                </c:pt>
                <c:pt idx="44">
                  <c:v>ruj.17</c:v>
                </c:pt>
                <c:pt idx="45">
                  <c:v>lis.17</c:v>
                </c:pt>
                <c:pt idx="46">
                  <c:v>stu.17</c:v>
                </c:pt>
                <c:pt idx="47">
                  <c:v>pro.17</c:v>
                </c:pt>
                <c:pt idx="48">
                  <c:v>sij.18</c:v>
                </c:pt>
                <c:pt idx="49">
                  <c:v>vlj. 18</c:v>
                </c:pt>
                <c:pt idx="50">
                  <c:v>ožu.18</c:v>
                </c:pt>
                <c:pt idx="51">
                  <c:v>tra.18</c:v>
                </c:pt>
                <c:pt idx="52">
                  <c:v>svi.18</c:v>
                </c:pt>
                <c:pt idx="53">
                  <c:v>lip.18</c:v>
                </c:pt>
                <c:pt idx="54">
                  <c:v>srp.18</c:v>
                </c:pt>
                <c:pt idx="55">
                  <c:v>kol.18</c:v>
                </c:pt>
                <c:pt idx="56">
                  <c:v>ruj.18</c:v>
                </c:pt>
                <c:pt idx="57">
                  <c:v>lis.18</c:v>
                </c:pt>
                <c:pt idx="58">
                  <c:v>stu.18</c:v>
                </c:pt>
                <c:pt idx="59">
                  <c:v>pro.18</c:v>
                </c:pt>
                <c:pt idx="60">
                  <c:v>sij.19</c:v>
                </c:pt>
                <c:pt idx="61">
                  <c:v>vlj. 19</c:v>
                </c:pt>
                <c:pt idx="62">
                  <c:v>ožu.19</c:v>
                </c:pt>
                <c:pt idx="63">
                  <c:v>tra.19</c:v>
                </c:pt>
                <c:pt idx="64">
                  <c:v>svi.19</c:v>
                </c:pt>
                <c:pt idx="65">
                  <c:v>lip.19</c:v>
                </c:pt>
                <c:pt idx="66">
                  <c:v>srp.19</c:v>
                </c:pt>
                <c:pt idx="67">
                  <c:v>kol.19</c:v>
                </c:pt>
                <c:pt idx="68">
                  <c:v>ruj.19</c:v>
                </c:pt>
                <c:pt idx="69">
                  <c:v>lis.19</c:v>
                </c:pt>
                <c:pt idx="70">
                  <c:v>stu.19</c:v>
                </c:pt>
                <c:pt idx="71">
                  <c:v>pro.19</c:v>
                </c:pt>
              </c:strCache>
            </c:strRef>
          </c:cat>
          <c:val>
            <c:numRef>
              <c:f>'Slika 23.'!$D$6:$D$77</c:f>
              <c:numCache>
                <c:formatCode>#,##0</c:formatCode>
                <c:ptCount val="72"/>
                <c:pt idx="0">
                  <c:v>164199939</c:v>
                </c:pt>
                <c:pt idx="1">
                  <c:v>155189573</c:v>
                </c:pt>
                <c:pt idx="2">
                  <c:v>217420538</c:v>
                </c:pt>
                <c:pt idx="3">
                  <c:v>427624328</c:v>
                </c:pt>
                <c:pt idx="4">
                  <c:v>606370598</c:v>
                </c:pt>
                <c:pt idx="5">
                  <c:v>1156095963</c:v>
                </c:pt>
                <c:pt idx="6">
                  <c:v>2175929120</c:v>
                </c:pt>
                <c:pt idx="7">
                  <c:v>2676632005</c:v>
                </c:pt>
                <c:pt idx="8">
                  <c:v>1164571803</c:v>
                </c:pt>
                <c:pt idx="9">
                  <c:v>466396912</c:v>
                </c:pt>
                <c:pt idx="10">
                  <c:v>201930104</c:v>
                </c:pt>
                <c:pt idx="11">
                  <c:v>210586195</c:v>
                </c:pt>
                <c:pt idx="12">
                  <c:v>208047407</c:v>
                </c:pt>
                <c:pt idx="13">
                  <c:v>195902488</c:v>
                </c:pt>
                <c:pt idx="14">
                  <c:v>294715670</c:v>
                </c:pt>
                <c:pt idx="15">
                  <c:v>503010698</c:v>
                </c:pt>
                <c:pt idx="16">
                  <c:v>838834760</c:v>
                </c:pt>
                <c:pt idx="17">
                  <c:v>1409788967</c:v>
                </c:pt>
                <c:pt idx="18">
                  <c:v>2710370397</c:v>
                </c:pt>
                <c:pt idx="19">
                  <c:v>3160974045</c:v>
                </c:pt>
                <c:pt idx="20">
                  <c:v>1430514017</c:v>
                </c:pt>
                <c:pt idx="21">
                  <c:v>539071936</c:v>
                </c:pt>
                <c:pt idx="22">
                  <c:v>256853753</c:v>
                </c:pt>
                <c:pt idx="23">
                  <c:v>429241412</c:v>
                </c:pt>
                <c:pt idx="24">
                  <c:v>242185910</c:v>
                </c:pt>
                <c:pt idx="25">
                  <c:v>251390073</c:v>
                </c:pt>
                <c:pt idx="26">
                  <c:v>368440118</c:v>
                </c:pt>
                <c:pt idx="27">
                  <c:v>511286872</c:v>
                </c:pt>
                <c:pt idx="28">
                  <c:v>974203822</c:v>
                </c:pt>
                <c:pt idx="29">
                  <c:v>1473702926</c:v>
                </c:pt>
                <c:pt idx="30">
                  <c:v>3193310619</c:v>
                </c:pt>
                <c:pt idx="31">
                  <c:v>3619303802</c:v>
                </c:pt>
                <c:pt idx="32">
                  <c:v>1701172026</c:v>
                </c:pt>
                <c:pt idx="33">
                  <c:v>682033580</c:v>
                </c:pt>
                <c:pt idx="34">
                  <c:v>312162785</c:v>
                </c:pt>
                <c:pt idx="35">
                  <c:v>311666085</c:v>
                </c:pt>
                <c:pt idx="36">
                  <c:v>299176941</c:v>
                </c:pt>
                <c:pt idx="37">
                  <c:v>297659404</c:v>
                </c:pt>
                <c:pt idx="38">
                  <c:v>409192494</c:v>
                </c:pt>
                <c:pt idx="39">
                  <c:v>739501207</c:v>
                </c:pt>
                <c:pt idx="40">
                  <c:v>1097742426</c:v>
                </c:pt>
                <c:pt idx="41">
                  <c:v>2074829418</c:v>
                </c:pt>
                <c:pt idx="42">
                  <c:v>3805837567</c:v>
                </c:pt>
                <c:pt idx="43">
                  <c:v>4145488655</c:v>
                </c:pt>
                <c:pt idx="44">
                  <c:v>1929850192</c:v>
                </c:pt>
                <c:pt idx="45">
                  <c:v>842433405</c:v>
                </c:pt>
                <c:pt idx="46">
                  <c:v>373188455</c:v>
                </c:pt>
                <c:pt idx="47">
                  <c:v>369920525</c:v>
                </c:pt>
                <c:pt idx="48">
                  <c:v>371507201</c:v>
                </c:pt>
                <c:pt idx="49">
                  <c:v>328664817</c:v>
                </c:pt>
                <c:pt idx="50">
                  <c:v>488270995</c:v>
                </c:pt>
                <c:pt idx="51">
                  <c:v>824679610</c:v>
                </c:pt>
                <c:pt idx="52">
                  <c:v>1464073841</c:v>
                </c:pt>
                <c:pt idx="53">
                  <c:v>2282945698</c:v>
                </c:pt>
                <c:pt idx="54">
                  <c:v>4498717740</c:v>
                </c:pt>
                <c:pt idx="55">
                  <c:v>4861887585</c:v>
                </c:pt>
                <c:pt idx="56">
                  <c:v>2321240741</c:v>
                </c:pt>
                <c:pt idx="57">
                  <c:v>992182261</c:v>
                </c:pt>
                <c:pt idx="58">
                  <c:v>435373312</c:v>
                </c:pt>
                <c:pt idx="59">
                  <c:v>437899279</c:v>
                </c:pt>
                <c:pt idx="60">
                  <c:v>410896969</c:v>
                </c:pt>
                <c:pt idx="61">
                  <c:v>393363933</c:v>
                </c:pt>
                <c:pt idx="62">
                  <c:v>544861634</c:v>
                </c:pt>
                <c:pt idx="63">
                  <c:v>1052138556</c:v>
                </c:pt>
                <c:pt idx="64">
                  <c:v>1481900363</c:v>
                </c:pt>
                <c:pt idx="65">
                  <c:v>2849155922</c:v>
                </c:pt>
                <c:pt idx="66">
                  <c:v>4906541069</c:v>
                </c:pt>
                <c:pt idx="67">
                  <c:v>5363132667</c:v>
                </c:pt>
                <c:pt idx="68">
                  <c:v>2570528065</c:v>
                </c:pt>
                <c:pt idx="69">
                  <c:v>1097103855</c:v>
                </c:pt>
                <c:pt idx="70">
                  <c:v>464896647</c:v>
                </c:pt>
                <c:pt idx="71">
                  <c:v>511100176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5-4068-BCFA-C6C6471F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99200"/>
        <c:axId val="98092928"/>
      </c:lineChart>
      <c:catAx>
        <c:axId val="980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8091008"/>
        <c:crosses val="autoZero"/>
        <c:auto val="1"/>
        <c:lblAlgn val="ctr"/>
        <c:lblOffset val="100"/>
        <c:noMultiLvlLbl val="0"/>
      </c:catAx>
      <c:valAx>
        <c:axId val="9809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80687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39123630672934E-2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98092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809920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532073162216224"/>
                <c:y val="0.2453703703703704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9809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809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3.'!$G$4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A7-4EA8-9F42-8131B3E57A92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A7-4EA8-9F42-8131B3E57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A7-4EA8-9F42-8131B3E57A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A7-4EA8-9F42-8131B3E57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A7-4EA8-9F42-8131B3E57A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A7-4EA8-9F42-8131B3E57A9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7-4EA8-9F42-8131B3E57A92}"/>
                </c:ext>
              </c:extLst>
            </c:dLbl>
            <c:dLbl>
              <c:idx val="1"/>
              <c:layout>
                <c:manualLayout>
                  <c:x val="0.22816994750656172"/>
                  <c:y val="-1.756926217556138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7-4EA8-9F42-8131B3E57A92}"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A7-4EA8-9F42-8131B3E57A92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76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A7-4EA8-9F42-8131B3E57A92}"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A7-4EA8-9F42-8131B3E57A92}"/>
                </c:ext>
              </c:extLst>
            </c:dLbl>
            <c:dLbl>
              <c:idx val="5"/>
              <c:layout>
                <c:manualLayout>
                  <c:x val="-0.2961007179067156"/>
                  <c:y val="0.5127219016651259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7-4EA8-9F42-8131B3E57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3.'!$G$5:$G$10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2181733638720</c:v>
                </c:pt>
                <c:pt idx="2">
                  <c:v>5404906960</c:v>
                </c:pt>
                <c:pt idx="3">
                  <c:v>22893521426</c:v>
                </c:pt>
                <c:pt idx="4">
                  <c:v>3117091423</c:v>
                </c:pt>
                <c:pt idx="5">
                  <c:v>66339740534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7-4EA8-9F42-8131B3E57A92}"/>
            </c:ext>
          </c:extLst>
        </c:ser>
        <c:ser>
          <c:idx val="1"/>
          <c:order val="1"/>
          <c:tx>
            <c:strRef>
              <c:f>'Slika 3.'!$H$4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E4-4F28-8D27-2A1BAD49D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E4-4F28-8D27-2A1BAD49D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E4-4F28-8D27-2A1BAD49D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E4-4F28-8D27-2A1BAD49D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E4-4F28-8D27-2A1BAD49DD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0E4-4F28-8D27-2A1BAD49DDA3}"/>
              </c:ext>
            </c:extLst>
          </c:dPt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3.'!$H$5:$H$10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23A7-4EA8-9F42-8131B3E5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4.'!$E$5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4.'!$E$6:$E$10</c:f>
              <c:numCache>
                <c:formatCode>0</c:formatCode>
                <c:ptCount val="5"/>
                <c:pt idx="0">
                  <c:v>918.71528137329301</c:v>
                </c:pt>
                <c:pt idx="1">
                  <c:v>299.70657971237102</c:v>
                </c:pt>
                <c:pt idx="2">
                  <c:v>798.52762543920619</c:v>
                </c:pt>
                <c:pt idx="3">
                  <c:v>9.6970587186932899</c:v>
                </c:pt>
                <c:pt idx="4">
                  <c:v>174.90348302104778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A-4045-802B-8D1FB68FD021}"/>
            </c:ext>
          </c:extLst>
        </c:ser>
        <c:ser>
          <c:idx val="1"/>
          <c:order val="1"/>
          <c:tx>
            <c:strRef>
              <c:f>'Slika 4.'!$H$5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4.'!$H$6:$H$10</c:f>
              <c:numCache>
                <c:formatCode>#,##0</c:formatCode>
                <c:ptCount val="5"/>
                <c:pt idx="0">
                  <c:v>12061.07263232834</c:v>
                </c:pt>
                <c:pt idx="1">
                  <c:v>0</c:v>
                </c:pt>
                <c:pt idx="2">
                  <c:v>5170.7908995702574</c:v>
                </c:pt>
                <c:pt idx="3">
                  <c:v>62.026667680194116</c:v>
                </c:pt>
                <c:pt idx="4">
                  <c:v>428.61566587552363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A-4045-802B-8D1FB68F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001408"/>
        <c:axId val="70002944"/>
      </c:barChart>
      <c:catAx>
        <c:axId val="70001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02944"/>
        <c:crosses val="autoZero"/>
        <c:auto val="1"/>
        <c:lblAlgn val="ctr"/>
        <c:lblOffset val="100"/>
        <c:noMultiLvlLbl val="0"/>
      </c:catAx>
      <c:valAx>
        <c:axId val="70002944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01408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5.'!$C$6:$C$29</c:f>
              <c:numCache>
                <c:formatCode>#,##0</c:formatCode>
                <c:ptCount val="24"/>
                <c:pt idx="0">
                  <c:v>25297903</c:v>
                </c:pt>
                <c:pt idx="1">
                  <c:v>25137052</c:v>
                </c:pt>
                <c:pt idx="2">
                  <c:v>26744162</c:v>
                </c:pt>
                <c:pt idx="3">
                  <c:v>26111580</c:v>
                </c:pt>
                <c:pt idx="4">
                  <c:v>27608631</c:v>
                </c:pt>
                <c:pt idx="5">
                  <c:v>27540225</c:v>
                </c:pt>
                <c:pt idx="6">
                  <c:v>28231809</c:v>
                </c:pt>
                <c:pt idx="7">
                  <c:v>27356459</c:v>
                </c:pt>
                <c:pt idx="8">
                  <c:v>27269442</c:v>
                </c:pt>
                <c:pt idx="9">
                  <c:v>28386045</c:v>
                </c:pt>
                <c:pt idx="10">
                  <c:v>27579621</c:v>
                </c:pt>
                <c:pt idx="11">
                  <c:v>28580581</c:v>
                </c:pt>
                <c:pt idx="12">
                  <c:v>27005568</c:v>
                </c:pt>
                <c:pt idx="13">
                  <c:v>26571736</c:v>
                </c:pt>
                <c:pt idx="14">
                  <c:v>28315672</c:v>
                </c:pt>
                <c:pt idx="15">
                  <c:v>28974478</c:v>
                </c:pt>
                <c:pt idx="16">
                  <c:v>30360495</c:v>
                </c:pt>
                <c:pt idx="17">
                  <c:v>28359379</c:v>
                </c:pt>
                <c:pt idx="18">
                  <c:v>31493402</c:v>
                </c:pt>
                <c:pt idx="19">
                  <c:v>28920043</c:v>
                </c:pt>
                <c:pt idx="20">
                  <c:v>29864803</c:v>
                </c:pt>
                <c:pt idx="21">
                  <c:v>29976491</c:v>
                </c:pt>
                <c:pt idx="22">
                  <c:v>29117460</c:v>
                </c:pt>
                <c:pt idx="23">
                  <c:v>31391661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23744"/>
        <c:axId val="70225280"/>
      </c:lineChart>
      <c:lineChart>
        <c:grouping val="standard"/>
        <c:varyColors val="0"/>
        <c:ser>
          <c:idx val="1"/>
          <c:order val="1"/>
          <c:tx>
            <c:strRef>
              <c:f>'Slika 5.'!$D$5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sij.18</c:v>
                </c:pt>
                <c:pt idx="1">
                  <c:v>vlj.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vlj.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'Slika 5.'!$D$6:$D$29</c:f>
              <c:numCache>
                <c:formatCode>#,##0</c:formatCode>
                <c:ptCount val="24"/>
                <c:pt idx="0">
                  <c:v>153191535954</c:v>
                </c:pt>
                <c:pt idx="1">
                  <c:v>141740610498</c:v>
                </c:pt>
                <c:pt idx="2">
                  <c:v>155531163874</c:v>
                </c:pt>
                <c:pt idx="3">
                  <c:v>151070915947</c:v>
                </c:pt>
                <c:pt idx="4">
                  <c:v>153621257763</c:v>
                </c:pt>
                <c:pt idx="5">
                  <c:v>162976957041</c:v>
                </c:pt>
                <c:pt idx="6">
                  <c:v>185813166073</c:v>
                </c:pt>
                <c:pt idx="7">
                  <c:v>175197158382</c:v>
                </c:pt>
                <c:pt idx="8">
                  <c:v>162689317068</c:v>
                </c:pt>
                <c:pt idx="9">
                  <c:v>178775640495</c:v>
                </c:pt>
                <c:pt idx="10">
                  <c:v>172452053801</c:v>
                </c:pt>
                <c:pt idx="11">
                  <c:v>184501269417</c:v>
                </c:pt>
                <c:pt idx="12">
                  <c:v>168203141059</c:v>
                </c:pt>
                <c:pt idx="13">
                  <c:v>168432091852</c:v>
                </c:pt>
                <c:pt idx="14">
                  <c:v>159344193494</c:v>
                </c:pt>
                <c:pt idx="15">
                  <c:v>168284991021</c:v>
                </c:pt>
                <c:pt idx="16">
                  <c:v>176773811642</c:v>
                </c:pt>
                <c:pt idx="17">
                  <c:v>169572684765</c:v>
                </c:pt>
                <c:pt idx="18">
                  <c:v>196960621652</c:v>
                </c:pt>
                <c:pt idx="19">
                  <c:v>184438592878</c:v>
                </c:pt>
                <c:pt idx="20">
                  <c:v>186908061770</c:v>
                </c:pt>
                <c:pt idx="21">
                  <c:v>192255288596</c:v>
                </c:pt>
                <c:pt idx="22">
                  <c:v>204399355952</c:v>
                </c:pt>
                <c:pt idx="23">
                  <c:v>206160804037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41664"/>
        <c:axId val="70239744"/>
      </c:lineChart>
      <c:catAx>
        <c:axId val="702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225280"/>
        <c:crosses val="autoZero"/>
        <c:auto val="1"/>
        <c:lblAlgn val="ctr"/>
        <c:lblOffset val="100"/>
        <c:noMultiLvlLbl val="0"/>
      </c:catAx>
      <c:valAx>
        <c:axId val="702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2237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702397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24166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2"/>
                <c:y val="0.2546296296296297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70241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0239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22"/>
          <c:y val="0.24319262175561387"/>
          <c:w val="0.41385223097112861"/>
          <c:h val="0.5747947652376787"/>
        </c:manualLayout>
      </c:layout>
      <c:pieChart>
        <c:varyColors val="1"/>
        <c:ser>
          <c:idx val="0"/>
          <c:order val="0"/>
          <c:tx>
            <c:strRef>
              <c:f>'Slika 6.'!$C$5</c:f>
              <c:strCache>
                <c:ptCount val="1"/>
                <c:pt idx="0">
                  <c:v>Broj transakcija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F5-4E9E-86DD-09D55B7527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F5-4E9E-86DD-09D55B7527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6.'!$C$6:$C$7</c:f>
              <c:numCache>
                <c:formatCode>#,##0</c:formatCode>
                <c:ptCount val="2"/>
                <c:pt idx="0">
                  <c:v>326255218</c:v>
                </c:pt>
                <c:pt idx="1">
                  <c:v>24095970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5-4E9E-86DD-09D55B75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6.'!$D$5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4-4CB8-9276-E12B80E5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4-4CB8-9276-E12B80E597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6.'!$D$6:$D$7</c:f>
              <c:numCache>
                <c:formatCode>#,##0</c:formatCode>
                <c:ptCount val="2"/>
                <c:pt idx="0">
                  <c:v>2119489183882</c:v>
                </c:pt>
                <c:pt idx="1">
                  <c:v>62244454838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0-46EE-8ACA-267CBF40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7.'!$B$6:$B$17</c:f>
              <c:strCache>
                <c:ptCount val="12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</c:strCache>
            </c:strRef>
          </c:cat>
          <c:val>
            <c:numRef>
              <c:f>'Slika 7.'!$C$6:$C$17</c:f>
              <c:numCache>
                <c:formatCode>#,##0</c:formatCode>
                <c:ptCount val="12"/>
                <c:pt idx="0">
                  <c:v>25073175</c:v>
                </c:pt>
                <c:pt idx="1">
                  <c:v>24650098</c:v>
                </c:pt>
                <c:pt idx="2">
                  <c:v>26391868</c:v>
                </c:pt>
                <c:pt idx="3">
                  <c:v>27012008</c:v>
                </c:pt>
                <c:pt idx="4">
                  <c:v>28382711</c:v>
                </c:pt>
                <c:pt idx="5">
                  <c:v>26372563</c:v>
                </c:pt>
                <c:pt idx="6">
                  <c:v>29407797</c:v>
                </c:pt>
                <c:pt idx="7">
                  <c:v>26879474</c:v>
                </c:pt>
                <c:pt idx="8">
                  <c:v>27814364</c:v>
                </c:pt>
                <c:pt idx="9">
                  <c:v>27907594</c:v>
                </c:pt>
                <c:pt idx="10">
                  <c:v>27051008</c:v>
                </c:pt>
                <c:pt idx="11">
                  <c:v>29312558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44384"/>
        <c:axId val="70578944"/>
      </c:lineChart>
      <c:lineChart>
        <c:grouping val="standard"/>
        <c:varyColors val="0"/>
        <c:ser>
          <c:idx val="1"/>
          <c:order val="1"/>
          <c:tx>
            <c:strRef>
              <c:f>'Slika 7.'!$D$5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7.'!$B$6:$B$17</c:f>
              <c:strCache>
                <c:ptCount val="12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</c:strCache>
            </c:strRef>
          </c:cat>
          <c:val>
            <c:numRef>
              <c:f>'Slika 7.'!$D$6:$D$17</c:f>
              <c:numCache>
                <c:formatCode>#,##0</c:formatCode>
                <c:ptCount val="12"/>
                <c:pt idx="0">
                  <c:v>163210927332</c:v>
                </c:pt>
                <c:pt idx="1">
                  <c:v>163536556175</c:v>
                </c:pt>
                <c:pt idx="2">
                  <c:v>154305473302</c:v>
                </c:pt>
                <c:pt idx="3">
                  <c:v>162987662420</c:v>
                </c:pt>
                <c:pt idx="4">
                  <c:v>171597407126</c:v>
                </c:pt>
                <c:pt idx="5">
                  <c:v>164667446649</c:v>
                </c:pt>
                <c:pt idx="6">
                  <c:v>191257255072</c:v>
                </c:pt>
                <c:pt idx="7">
                  <c:v>179106804435</c:v>
                </c:pt>
                <c:pt idx="8">
                  <c:v>181715311786</c:v>
                </c:pt>
                <c:pt idx="9">
                  <c:v>186979569053</c:v>
                </c:pt>
                <c:pt idx="10">
                  <c:v>199347839022</c:v>
                </c:pt>
                <c:pt idx="11">
                  <c:v>200776931510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56064"/>
        <c:axId val="70580864"/>
      </c:lineChart>
      <c:catAx>
        <c:axId val="705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578944"/>
        <c:crosses val="autoZero"/>
        <c:auto val="1"/>
        <c:lblAlgn val="ctr"/>
        <c:lblOffset val="100"/>
        <c:noMultiLvlLbl val="0"/>
      </c:catAx>
      <c:valAx>
        <c:axId val="705789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5443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4E-2"/>
                <c:y val="0.300925925925926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705808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45606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90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7045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058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8.'!$C$5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 19.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 19.</c:v>
                </c:pt>
              </c:strCache>
            </c:strRef>
          </c:cat>
          <c:val>
            <c:numRef>
              <c:f>'Slika 8.'!$C$6:$C$17</c:f>
              <c:numCache>
                <c:formatCode>#,##0</c:formatCode>
                <c:ptCount val="12"/>
                <c:pt idx="0">
                  <c:v>1932393</c:v>
                </c:pt>
                <c:pt idx="1">
                  <c:v>1921638</c:v>
                </c:pt>
                <c:pt idx="2">
                  <c:v>1923804</c:v>
                </c:pt>
                <c:pt idx="3">
                  <c:v>1962470</c:v>
                </c:pt>
                <c:pt idx="4">
                  <c:v>1977784</c:v>
                </c:pt>
                <c:pt idx="5">
                  <c:v>1986816</c:v>
                </c:pt>
                <c:pt idx="6">
                  <c:v>2085605</c:v>
                </c:pt>
                <c:pt idx="7">
                  <c:v>2040569</c:v>
                </c:pt>
                <c:pt idx="8">
                  <c:v>2050439</c:v>
                </c:pt>
                <c:pt idx="9">
                  <c:v>2068897</c:v>
                </c:pt>
                <c:pt idx="10">
                  <c:v>2066452</c:v>
                </c:pt>
                <c:pt idx="11">
                  <c:v>2079103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8288"/>
        <c:axId val="70669824"/>
      </c:lineChart>
      <c:lineChart>
        <c:grouping val="standard"/>
        <c:varyColors val="0"/>
        <c:ser>
          <c:idx val="1"/>
          <c:order val="1"/>
          <c:tx>
            <c:strRef>
              <c:f>'Slika 8.'!$D$5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 19.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 19.</c:v>
                </c:pt>
              </c:strCache>
            </c:strRef>
          </c:cat>
          <c:val>
            <c:numRef>
              <c:f>'Slika 8.'!$D$6:$D$17</c:f>
              <c:numCache>
                <c:formatCode>#,##0</c:formatCode>
                <c:ptCount val="12"/>
                <c:pt idx="0">
                  <c:v>4992213727</c:v>
                </c:pt>
                <c:pt idx="1">
                  <c:v>4895535677</c:v>
                </c:pt>
                <c:pt idx="2">
                  <c:v>5038720192</c:v>
                </c:pt>
                <c:pt idx="3">
                  <c:v>5297328601</c:v>
                </c:pt>
                <c:pt idx="4">
                  <c:v>5176404516</c:v>
                </c:pt>
                <c:pt idx="5">
                  <c:v>4905238116</c:v>
                </c:pt>
                <c:pt idx="6">
                  <c:v>5703366581</c:v>
                </c:pt>
                <c:pt idx="7">
                  <c:v>5331788443</c:v>
                </c:pt>
                <c:pt idx="8">
                  <c:v>5192749984</c:v>
                </c:pt>
                <c:pt idx="9">
                  <c:v>5275719543</c:v>
                </c:pt>
                <c:pt idx="10">
                  <c:v>5051516930</c:v>
                </c:pt>
                <c:pt idx="11">
                  <c:v>5383872528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8016"/>
        <c:axId val="70671744"/>
      </c:lineChart>
      <c:catAx>
        <c:axId val="7066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669824"/>
        <c:crosses val="autoZero"/>
        <c:auto val="1"/>
        <c:lblAlgn val="ctr"/>
        <c:lblOffset val="100"/>
        <c:noMultiLvlLbl val="0"/>
      </c:catAx>
      <c:valAx>
        <c:axId val="706698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66828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3E-2"/>
                <c:y val="0.3703703703703704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7067174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6780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70678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0671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4</xdr:row>
      <xdr:rowOff>66675</xdr:rowOff>
    </xdr:from>
    <xdr:to>
      <xdr:col>14</xdr:col>
      <xdr:colOff>476249</xdr:colOff>
      <xdr:row>17</xdr:row>
      <xdr:rowOff>95250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</xdr:row>
      <xdr:rowOff>180975</xdr:rowOff>
    </xdr:from>
    <xdr:to>
      <xdr:col>10</xdr:col>
      <xdr:colOff>390525</xdr:colOff>
      <xdr:row>14</xdr:row>
      <xdr:rowOff>142875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3</xdr:row>
      <xdr:rowOff>76200</xdr:rowOff>
    </xdr:from>
    <xdr:to>
      <xdr:col>10</xdr:col>
      <xdr:colOff>390525</xdr:colOff>
      <xdr:row>15</xdr:row>
      <xdr:rowOff>142875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</xdr:row>
      <xdr:rowOff>180975</xdr:rowOff>
    </xdr:from>
    <xdr:to>
      <xdr:col>11</xdr:col>
      <xdr:colOff>581025</xdr:colOff>
      <xdr:row>16</xdr:row>
      <xdr:rowOff>171451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</xdr:row>
      <xdr:rowOff>171449</xdr:rowOff>
    </xdr:from>
    <xdr:to>
      <xdr:col>16</xdr:col>
      <xdr:colOff>200025</xdr:colOff>
      <xdr:row>16</xdr:row>
      <xdr:rowOff>161924</xdr:rowOff>
    </xdr:to>
    <xdr:graphicFrame macro="">
      <xdr:nvGraphicFramePr>
        <xdr:cNvPr id="13" name="Grafikon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3</xdr:row>
      <xdr:rowOff>9525</xdr:rowOff>
    </xdr:from>
    <xdr:to>
      <xdr:col>15</xdr:col>
      <xdr:colOff>485775</xdr:colOff>
      <xdr:row>17</xdr:row>
      <xdr:rowOff>85725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</xdr:row>
      <xdr:rowOff>123824</xdr:rowOff>
    </xdr:from>
    <xdr:to>
      <xdr:col>11</xdr:col>
      <xdr:colOff>352425</xdr:colOff>
      <xdr:row>17</xdr:row>
      <xdr:rowOff>76199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371475</xdr:colOff>
      <xdr:row>1</xdr:row>
      <xdr:rowOff>123825</xdr:rowOff>
    </xdr:from>
    <xdr:to>
      <xdr:col>16</xdr:col>
      <xdr:colOff>276225</xdr:colOff>
      <xdr:row>17</xdr:row>
      <xdr:rowOff>76200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552448</xdr:colOff>
      <xdr:row>2</xdr:row>
      <xdr:rowOff>133350</xdr:rowOff>
    </xdr:from>
    <xdr:to>
      <xdr:col>17</xdr:col>
      <xdr:colOff>342899</xdr:colOff>
      <xdr:row>15</xdr:row>
      <xdr:rowOff>161925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600075</xdr:colOff>
      <xdr:row>15</xdr:row>
      <xdr:rowOff>66675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152398</xdr:colOff>
      <xdr:row>3</xdr:row>
      <xdr:rowOff>142875</xdr:rowOff>
    </xdr:from>
    <xdr:to>
      <xdr:col>14</xdr:col>
      <xdr:colOff>400049</xdr:colOff>
      <xdr:row>17</xdr:row>
      <xdr:rowOff>104775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161926</xdr:rowOff>
    </xdr:from>
    <xdr:to>
      <xdr:col>13</xdr:col>
      <xdr:colOff>38100</xdr:colOff>
      <xdr:row>14</xdr:row>
      <xdr:rowOff>85726</xdr:rowOff>
    </xdr:to>
    <xdr:graphicFrame macro="">
      <xdr:nvGraphicFramePr>
        <xdr:cNvPr id="15" name="Grafikon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12</xdr:col>
      <xdr:colOff>571500</xdr:colOff>
      <xdr:row>16</xdr:row>
      <xdr:rowOff>104775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>
      <selection activeCell="E21" sqref="E21"/>
    </sheetView>
  </sheetViews>
  <sheetFormatPr defaultRowHeight="15" x14ac:dyDescent="0.25"/>
  <cols>
    <col min="1" max="1" width="4.5703125" style="1" customWidth="1"/>
    <col min="2" max="2" width="46.5703125" style="1" customWidth="1"/>
    <col min="3" max="3" width="13.28515625" style="1" customWidth="1"/>
    <col min="4" max="4" width="11.5703125" style="1" customWidth="1"/>
    <col min="5" max="5" width="18.42578125" style="1" bestFit="1" customWidth="1"/>
    <col min="6" max="6" width="6.7109375" style="1" customWidth="1"/>
    <col min="7" max="7" width="9.140625" style="1"/>
    <col min="8" max="8" width="46.140625" style="1" customWidth="1"/>
    <col min="9" max="9" width="16.140625" style="1" customWidth="1"/>
    <col min="10" max="10" width="12.42578125" style="1" customWidth="1"/>
    <col min="11" max="11" width="17.140625" style="1" customWidth="1"/>
    <col min="12" max="12" width="7.7109375" style="1" customWidth="1"/>
    <col min="13" max="16384" width="9.140625" style="1"/>
  </cols>
  <sheetData>
    <row r="2" spans="1:9" x14ac:dyDescent="0.25">
      <c r="B2" s="163" t="s">
        <v>81</v>
      </c>
      <c r="C2" s="164"/>
      <c r="D2" s="164"/>
      <c r="E2" s="164"/>
      <c r="F2" s="164"/>
      <c r="G2" s="48"/>
    </row>
    <row r="3" spans="1:9" ht="15.75" thickBot="1" x14ac:dyDescent="0.3">
      <c r="B3" s="176" t="s">
        <v>0</v>
      </c>
      <c r="C3" s="176"/>
      <c r="D3" s="176"/>
      <c r="E3" s="176"/>
    </row>
    <row r="4" spans="1:9" ht="34.5" thickBot="1" x14ac:dyDescent="0.3">
      <c r="A4" s="3"/>
      <c r="B4" s="4" t="s">
        <v>1</v>
      </c>
      <c r="C4" s="5" t="s">
        <v>2</v>
      </c>
      <c r="D4" s="5" t="s">
        <v>3</v>
      </c>
      <c r="E4" s="6" t="s">
        <v>4</v>
      </c>
      <c r="F4" s="7" t="s">
        <v>3</v>
      </c>
    </row>
    <row r="5" spans="1:9" x14ac:dyDescent="0.25">
      <c r="A5" s="8"/>
      <c r="B5" s="9" t="s">
        <v>5</v>
      </c>
      <c r="C5" s="9"/>
      <c r="D5" s="10"/>
      <c r="E5" s="9"/>
      <c r="F5" s="11"/>
    </row>
    <row r="6" spans="1:9" x14ac:dyDescent="0.25">
      <c r="A6" s="12"/>
      <c r="B6" s="13" t="s">
        <v>6</v>
      </c>
      <c r="C6" s="14">
        <v>350351188</v>
      </c>
      <c r="D6" s="15">
        <f>C6/C15</f>
        <v>0.37759397885111001</v>
      </c>
      <c r="E6" s="14">
        <v>2181733638720</v>
      </c>
      <c r="F6" s="15">
        <f>E6/E15</f>
        <v>0.95711527247042838</v>
      </c>
    </row>
    <row r="7" spans="1:9" x14ac:dyDescent="0.25">
      <c r="A7" s="8"/>
      <c r="B7" s="16" t="s">
        <v>7</v>
      </c>
      <c r="C7" s="17">
        <v>326255218</v>
      </c>
      <c r="D7" s="18" t="s">
        <v>8</v>
      </c>
      <c r="E7" s="17">
        <v>2119489183882</v>
      </c>
      <c r="F7" s="18">
        <f>E7/E6</f>
        <v>0.97147018603310431</v>
      </c>
    </row>
    <row r="8" spans="1:9" x14ac:dyDescent="0.25">
      <c r="A8" s="8"/>
      <c r="B8" s="16" t="s">
        <v>9</v>
      </c>
      <c r="C8" s="17">
        <v>24095970</v>
      </c>
      <c r="D8" s="18" t="s">
        <v>10</v>
      </c>
      <c r="E8" s="17">
        <v>62244454837</v>
      </c>
      <c r="F8" s="18">
        <f>E8/E6</f>
        <v>2.8529813966437334E-2</v>
      </c>
    </row>
    <row r="9" spans="1:9" x14ac:dyDescent="0.25">
      <c r="A9" s="12"/>
      <c r="B9" s="19" t="s">
        <v>11</v>
      </c>
      <c r="C9" s="14">
        <v>18033995</v>
      </c>
      <c r="D9" s="15">
        <f>C9/C15</f>
        <v>1.9436291811949055E-2</v>
      </c>
      <c r="E9" s="14">
        <v>5404906960</v>
      </c>
      <c r="F9" s="15">
        <f>E9/E15</f>
        <v>2.3711047516931207E-3</v>
      </c>
      <c r="H9" s="161"/>
      <c r="I9" s="161"/>
    </row>
    <row r="10" spans="1:9" x14ac:dyDescent="0.25">
      <c r="A10" s="12"/>
      <c r="B10" s="13" t="s">
        <v>12</v>
      </c>
      <c r="C10" s="14">
        <v>27911570</v>
      </c>
      <c r="D10" s="15">
        <f>C10/C15</f>
        <v>3.0081932453105531E-2</v>
      </c>
      <c r="E10" s="14">
        <v>22893521426</v>
      </c>
      <c r="F10" s="15">
        <f>E10/E15</f>
        <v>1.0043269539680821E-2</v>
      </c>
    </row>
    <row r="11" spans="1:9" x14ac:dyDescent="0.25">
      <c r="A11" s="12"/>
      <c r="B11" s="13" t="s">
        <v>13</v>
      </c>
      <c r="C11" s="14">
        <v>178397802</v>
      </c>
      <c r="D11" s="15">
        <f>C11/C15</f>
        <v>0.19226975155989057</v>
      </c>
      <c r="E11" s="14">
        <v>3117091423</v>
      </c>
      <c r="F11" s="15" t="s">
        <v>14</v>
      </c>
    </row>
    <row r="12" spans="1:9" x14ac:dyDescent="0.25">
      <c r="A12" s="12"/>
      <c r="B12" s="13" t="s">
        <v>15</v>
      </c>
      <c r="C12" s="14">
        <v>353157073</v>
      </c>
      <c r="D12" s="15">
        <f>C12/C15</f>
        <v>0.38061804532394483</v>
      </c>
      <c r="E12" s="14">
        <v>66339740534</v>
      </c>
      <c r="F12" s="15">
        <f>E12/E15</f>
        <v>2.9102901339536868E-2</v>
      </c>
    </row>
    <row r="13" spans="1:9" x14ac:dyDescent="0.25">
      <c r="A13" s="8"/>
      <c r="B13" s="16" t="s">
        <v>16</v>
      </c>
      <c r="C13" s="17">
        <v>264734955</v>
      </c>
      <c r="D13" s="20">
        <f>C13/C12</f>
        <v>0.74962382248535631</v>
      </c>
      <c r="E13" s="17">
        <v>43699334871</v>
      </c>
      <c r="F13" s="18">
        <f>E13/E12</f>
        <v>0.65872031634798922</v>
      </c>
    </row>
    <row r="14" spans="1:9" x14ac:dyDescent="0.25">
      <c r="A14" s="8"/>
      <c r="B14" s="16" t="s">
        <v>17</v>
      </c>
      <c r="C14" s="17">
        <v>88422118</v>
      </c>
      <c r="D14" s="20">
        <f>C14/C12</f>
        <v>0.25037617751464375</v>
      </c>
      <c r="E14" s="17">
        <v>22640405663</v>
      </c>
      <c r="F14" s="18">
        <f>E14/E12</f>
        <v>0.34127968365201083</v>
      </c>
    </row>
    <row r="15" spans="1:9" ht="15.75" thickBot="1" x14ac:dyDescent="0.3">
      <c r="A15" s="8"/>
      <c r="B15" s="21" t="s">
        <v>18</v>
      </c>
      <c r="C15" s="22">
        <f>C6+C9+C10+C11+C12</f>
        <v>927851628</v>
      </c>
      <c r="D15" s="23">
        <v>1</v>
      </c>
      <c r="E15" s="22">
        <f>E6+E9+E10+E11+E12</f>
        <v>2279488899063</v>
      </c>
      <c r="F15" s="23">
        <v>1</v>
      </c>
    </row>
    <row r="16" spans="1:9" x14ac:dyDescent="0.25">
      <c r="A16" s="12"/>
      <c r="B16" s="9" t="s">
        <v>19</v>
      </c>
      <c r="C16" s="24" t="s">
        <v>0</v>
      </c>
      <c r="D16" s="25" t="s">
        <v>0</v>
      </c>
      <c r="E16" s="24" t="s">
        <v>0</v>
      </c>
      <c r="F16" s="26" t="s">
        <v>0</v>
      </c>
    </row>
    <row r="17" spans="1:8" x14ac:dyDescent="0.25">
      <c r="A17" s="8"/>
      <c r="B17" s="13" t="s">
        <v>20</v>
      </c>
      <c r="C17" s="27">
        <v>4080576</v>
      </c>
      <c r="D17" s="28" t="s">
        <v>21</v>
      </c>
      <c r="E17" s="27">
        <v>270260116117</v>
      </c>
      <c r="F17" s="29" t="s">
        <v>120</v>
      </c>
    </row>
    <row r="18" spans="1:8" x14ac:dyDescent="0.25">
      <c r="A18" s="12"/>
      <c r="B18" s="13" t="s">
        <v>22</v>
      </c>
      <c r="C18" s="30">
        <v>6918035</v>
      </c>
      <c r="D18" s="28" t="s">
        <v>117</v>
      </c>
      <c r="E18" s="30">
        <v>273698622950</v>
      </c>
      <c r="F18" s="29" t="s">
        <v>23</v>
      </c>
    </row>
    <row r="19" spans="1:8" x14ac:dyDescent="0.25">
      <c r="A19" s="8"/>
      <c r="B19" s="13" t="s">
        <v>24</v>
      </c>
      <c r="C19" s="27">
        <v>36412495</v>
      </c>
      <c r="D19" s="28" t="s">
        <v>118</v>
      </c>
      <c r="E19" s="27">
        <v>11913563395</v>
      </c>
      <c r="F19" s="29" t="s">
        <v>25</v>
      </c>
    </row>
    <row r="20" spans="1:8" x14ac:dyDescent="0.25">
      <c r="A20" s="8"/>
      <c r="B20" s="19" t="s">
        <v>26</v>
      </c>
      <c r="C20" s="31">
        <v>54354532</v>
      </c>
      <c r="D20" s="28" t="s">
        <v>119</v>
      </c>
      <c r="E20" s="31">
        <v>21645619856</v>
      </c>
      <c r="F20" s="29" t="s">
        <v>27</v>
      </c>
    </row>
    <row r="21" spans="1:8" ht="15.75" thickBot="1" x14ac:dyDescent="0.3">
      <c r="A21" s="12"/>
      <c r="B21" s="21" t="s">
        <v>28</v>
      </c>
      <c r="C21" s="32">
        <v>101765638</v>
      </c>
      <c r="D21" s="69">
        <v>1</v>
      </c>
      <c r="E21" s="32">
        <v>577517922318</v>
      </c>
      <c r="F21" s="70">
        <v>1</v>
      </c>
    </row>
    <row r="22" spans="1:8" x14ac:dyDescent="0.25">
      <c r="A22" s="12"/>
      <c r="B22" s="9" t="s">
        <v>29</v>
      </c>
      <c r="C22" s="33">
        <f>C15+C21</f>
        <v>1029617266</v>
      </c>
      <c r="D22" s="34" t="s">
        <v>0</v>
      </c>
      <c r="E22" s="33">
        <f>E15+E21</f>
        <v>2857006821381</v>
      </c>
      <c r="F22" s="34" t="s">
        <v>0</v>
      </c>
    </row>
    <row r="23" spans="1:8" x14ac:dyDescent="0.25">
      <c r="A23" s="12"/>
      <c r="B23" s="49" t="s">
        <v>80</v>
      </c>
      <c r="C23" s="49"/>
      <c r="D23" s="49"/>
      <c r="E23" s="49"/>
      <c r="F23" s="49"/>
      <c r="G23" s="49"/>
      <c r="H23" s="49"/>
    </row>
    <row r="24" spans="1:8" x14ac:dyDescent="0.25">
      <c r="A24" s="8"/>
      <c r="B24" s="49" t="s">
        <v>54</v>
      </c>
      <c r="C24" s="162"/>
      <c r="D24" s="162"/>
      <c r="E24" s="162"/>
      <c r="F24" s="162"/>
    </row>
    <row r="25" spans="1:8" x14ac:dyDescent="0.25">
      <c r="E25" s="35"/>
    </row>
    <row r="26" spans="1:8" x14ac:dyDescent="0.25">
      <c r="C26" s="36"/>
      <c r="D26" s="36"/>
    </row>
    <row r="27" spans="1:8" x14ac:dyDescent="0.25">
      <c r="D27" s="37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workbookViewId="0">
      <selection activeCell="G22" sqref="G22"/>
    </sheetView>
  </sheetViews>
  <sheetFormatPr defaultRowHeight="15" x14ac:dyDescent="0.25"/>
  <cols>
    <col min="1" max="1" width="8.42578125" style="2" customWidth="1"/>
    <col min="2" max="2" width="9.140625" style="2"/>
    <col min="3" max="3" width="21.140625" style="2" customWidth="1"/>
    <col min="4" max="4" width="24.5703125" style="2" customWidth="1"/>
    <col min="5" max="16384" width="9.140625" style="2"/>
  </cols>
  <sheetData>
    <row r="2" spans="2:9" x14ac:dyDescent="0.25">
      <c r="B2" s="55" t="s">
        <v>37</v>
      </c>
      <c r="C2" s="48"/>
      <c r="I2" s="48"/>
    </row>
    <row r="3" spans="2:9" x14ac:dyDescent="0.25">
      <c r="B3" s="53"/>
      <c r="C3" s="53"/>
      <c r="D3" s="53"/>
    </row>
    <row r="4" spans="2:9" ht="15" customHeight="1" x14ac:dyDescent="0.25">
      <c r="C4" s="187" t="s">
        <v>52</v>
      </c>
      <c r="D4" s="187"/>
    </row>
    <row r="5" spans="2:9" ht="33.75" x14ac:dyDescent="0.25">
      <c r="B5" s="92" t="s">
        <v>51</v>
      </c>
      <c r="C5" s="146" t="s">
        <v>121</v>
      </c>
      <c r="D5" s="146" t="s">
        <v>122</v>
      </c>
    </row>
    <row r="6" spans="2:9" x14ac:dyDescent="0.25">
      <c r="B6" s="78">
        <v>43466</v>
      </c>
      <c r="C6" s="73">
        <v>1910679</v>
      </c>
      <c r="D6" s="73">
        <v>461976963</v>
      </c>
      <c r="E6" s="40"/>
      <c r="F6" s="40"/>
      <c r="G6" s="40"/>
      <c r="H6" s="40"/>
      <c r="I6" s="40"/>
    </row>
    <row r="7" spans="2:9" x14ac:dyDescent="0.25">
      <c r="B7" s="77" t="s">
        <v>53</v>
      </c>
      <c r="C7" s="72">
        <v>1774324</v>
      </c>
      <c r="D7" s="72">
        <v>483401957</v>
      </c>
    </row>
    <row r="8" spans="2:9" x14ac:dyDescent="0.25">
      <c r="B8" s="76">
        <v>43525</v>
      </c>
      <c r="C8" s="72">
        <v>1428944</v>
      </c>
      <c r="D8" s="72">
        <v>469552945</v>
      </c>
    </row>
    <row r="9" spans="2:9" x14ac:dyDescent="0.25">
      <c r="B9" s="77" t="s">
        <v>65</v>
      </c>
      <c r="C9" s="72">
        <v>1522519</v>
      </c>
      <c r="D9" s="72">
        <v>456733829</v>
      </c>
    </row>
    <row r="10" spans="2:9" x14ac:dyDescent="0.25">
      <c r="B10" s="76">
        <v>43586</v>
      </c>
      <c r="C10" s="72">
        <v>1544732</v>
      </c>
      <c r="D10" s="72">
        <v>462741535</v>
      </c>
    </row>
    <row r="11" spans="2:9" x14ac:dyDescent="0.25">
      <c r="B11" s="76">
        <v>43617</v>
      </c>
      <c r="C11" s="72">
        <v>1377848</v>
      </c>
      <c r="D11" s="72">
        <v>416695536</v>
      </c>
    </row>
    <row r="12" spans="2:9" x14ac:dyDescent="0.25">
      <c r="B12" s="76">
        <v>43647</v>
      </c>
      <c r="C12" s="72">
        <v>1501759</v>
      </c>
      <c r="D12" s="72">
        <v>483915173</v>
      </c>
    </row>
    <row r="13" spans="2:9" x14ac:dyDescent="0.25">
      <c r="B13" s="76">
        <v>43678</v>
      </c>
      <c r="C13" s="72">
        <v>1342453</v>
      </c>
      <c r="D13" s="72">
        <v>450201792</v>
      </c>
    </row>
    <row r="14" spans="2:9" x14ac:dyDescent="0.25">
      <c r="B14" s="76">
        <v>43709</v>
      </c>
      <c r="C14" s="72">
        <v>1415459</v>
      </c>
      <c r="D14" s="72">
        <v>442790877</v>
      </c>
    </row>
    <row r="15" spans="2:9" x14ac:dyDescent="0.25">
      <c r="B15" s="76">
        <v>43739</v>
      </c>
      <c r="C15" s="72">
        <v>1456610</v>
      </c>
      <c r="D15" s="72">
        <v>427471365</v>
      </c>
    </row>
    <row r="16" spans="2:9" x14ac:dyDescent="0.25">
      <c r="B16" s="76">
        <v>43770</v>
      </c>
      <c r="C16" s="72">
        <v>1395995</v>
      </c>
      <c r="D16" s="72">
        <v>419687804</v>
      </c>
    </row>
    <row r="17" spans="2:4" x14ac:dyDescent="0.25">
      <c r="B17" s="101" t="s">
        <v>66</v>
      </c>
      <c r="C17" s="100">
        <v>1362673</v>
      </c>
      <c r="D17" s="100">
        <v>429737184</v>
      </c>
    </row>
    <row r="18" spans="2:4" x14ac:dyDescent="0.25">
      <c r="B18" s="49" t="s">
        <v>116</v>
      </c>
      <c r="C18" s="49"/>
      <c r="D18" s="49"/>
    </row>
    <row r="19" spans="2:4" x14ac:dyDescent="0.25">
      <c r="B19" s="49" t="s">
        <v>91</v>
      </c>
      <c r="C19" s="49"/>
      <c r="D19" s="49"/>
    </row>
    <row r="20" spans="2:4" x14ac:dyDescent="0.25">
      <c r="B20" s="49" t="s">
        <v>54</v>
      </c>
      <c r="C20" s="49"/>
      <c r="D20" s="49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workbookViewId="0">
      <selection activeCell="D20" sqref="D20"/>
    </sheetView>
  </sheetViews>
  <sheetFormatPr defaultRowHeight="15" x14ac:dyDescent="0.25"/>
  <cols>
    <col min="1" max="1" width="7" style="2" customWidth="1"/>
    <col min="2" max="2" width="9.140625" style="2"/>
    <col min="3" max="3" width="19.7109375" style="2" customWidth="1"/>
    <col min="4" max="4" width="26" style="2" customWidth="1"/>
    <col min="5" max="16384" width="9.140625" style="2"/>
  </cols>
  <sheetData>
    <row r="2" spans="2:10" x14ac:dyDescent="0.25">
      <c r="B2" s="55" t="s">
        <v>38</v>
      </c>
      <c r="C2" s="48"/>
      <c r="J2" s="48"/>
    </row>
    <row r="3" spans="2:10" x14ac:dyDescent="0.25">
      <c r="B3" s="52"/>
      <c r="C3" s="52"/>
      <c r="D3" s="52"/>
    </row>
    <row r="4" spans="2:10" ht="15" customHeight="1" x14ac:dyDescent="0.25">
      <c r="C4" s="184" t="s">
        <v>52</v>
      </c>
      <c r="D4" s="184"/>
      <c r="E4" s="40"/>
    </row>
    <row r="5" spans="2:10" ht="33.75" x14ac:dyDescent="0.25">
      <c r="B5" s="92" t="s">
        <v>51</v>
      </c>
      <c r="C5" s="57" t="s">
        <v>121</v>
      </c>
      <c r="D5" s="57" t="s">
        <v>122</v>
      </c>
      <c r="E5" s="40"/>
    </row>
    <row r="6" spans="2:10" x14ac:dyDescent="0.25">
      <c r="B6" s="85">
        <v>43466</v>
      </c>
      <c r="C6" s="80">
        <v>2409937</v>
      </c>
      <c r="D6" s="80">
        <v>1826155657</v>
      </c>
      <c r="E6" s="40"/>
    </row>
    <row r="7" spans="2:10" x14ac:dyDescent="0.25">
      <c r="B7" s="86" t="s">
        <v>53</v>
      </c>
      <c r="C7" s="81">
        <v>2350517</v>
      </c>
      <c r="D7" s="81">
        <v>1800106703</v>
      </c>
      <c r="E7" s="40"/>
    </row>
    <row r="8" spans="2:10" x14ac:dyDescent="0.25">
      <c r="B8" s="84">
        <v>43525</v>
      </c>
      <c r="C8" s="81">
        <v>2356681</v>
      </c>
      <c r="D8" s="81">
        <v>1814192336</v>
      </c>
      <c r="E8" s="40"/>
    </row>
    <row r="9" spans="2:10" x14ac:dyDescent="0.25">
      <c r="B9" s="86" t="s">
        <v>65</v>
      </c>
      <c r="C9" s="81">
        <v>2401158</v>
      </c>
      <c r="D9" s="81">
        <v>1907133154</v>
      </c>
      <c r="E9" s="40"/>
    </row>
    <row r="10" spans="2:10" x14ac:dyDescent="0.25">
      <c r="B10" s="84">
        <v>43586</v>
      </c>
      <c r="C10" s="81">
        <v>2423197</v>
      </c>
      <c r="D10" s="81">
        <v>1990258319</v>
      </c>
      <c r="E10" s="40"/>
    </row>
    <row r="11" spans="2:10" x14ac:dyDescent="0.25">
      <c r="B11" s="84">
        <v>43617</v>
      </c>
      <c r="C11" s="81">
        <v>2219484</v>
      </c>
      <c r="D11" s="81">
        <v>1902687883</v>
      </c>
      <c r="E11" s="40"/>
    </row>
    <row r="12" spans="2:10" x14ac:dyDescent="0.25">
      <c r="B12" s="84">
        <v>43647</v>
      </c>
      <c r="C12" s="81">
        <v>2328250</v>
      </c>
      <c r="D12" s="81">
        <v>2037001902</v>
      </c>
      <c r="E12" s="40"/>
    </row>
    <row r="13" spans="2:10" x14ac:dyDescent="0.25">
      <c r="B13" s="84">
        <v>43678</v>
      </c>
      <c r="C13" s="81">
        <v>2209532</v>
      </c>
      <c r="D13" s="81">
        <v>1820912472</v>
      </c>
      <c r="E13" s="40"/>
    </row>
    <row r="14" spans="2:10" x14ac:dyDescent="0.25">
      <c r="B14" s="84">
        <v>43709</v>
      </c>
      <c r="C14" s="81">
        <v>2271690</v>
      </c>
      <c r="D14" s="81">
        <v>1872105302</v>
      </c>
      <c r="E14" s="40"/>
    </row>
    <row r="15" spans="2:10" x14ac:dyDescent="0.25">
      <c r="B15" s="84">
        <v>43739</v>
      </c>
      <c r="C15" s="81">
        <v>2333508</v>
      </c>
      <c r="D15" s="81">
        <v>1969739078</v>
      </c>
      <c r="E15" s="40"/>
    </row>
    <row r="16" spans="2:10" x14ac:dyDescent="0.25">
      <c r="B16" s="84">
        <v>43770</v>
      </c>
      <c r="C16" s="81">
        <v>2253175</v>
      </c>
      <c r="D16" s="81">
        <v>1962892574</v>
      </c>
      <c r="E16" s="40"/>
    </row>
    <row r="17" spans="2:5" x14ac:dyDescent="0.25">
      <c r="B17" s="87" t="s">
        <v>66</v>
      </c>
      <c r="C17" s="82">
        <v>2354441</v>
      </c>
      <c r="D17" s="82">
        <v>1990336046</v>
      </c>
      <c r="E17" s="40"/>
    </row>
    <row r="18" spans="2:5" x14ac:dyDescent="0.25">
      <c r="B18" s="49" t="s">
        <v>92</v>
      </c>
      <c r="C18" s="49"/>
      <c r="D18" s="49"/>
      <c r="E18" s="40"/>
    </row>
    <row r="19" spans="2:5" x14ac:dyDescent="0.25">
      <c r="B19" s="49" t="s">
        <v>86</v>
      </c>
      <c r="C19" s="49"/>
      <c r="D19" s="49"/>
    </row>
    <row r="20" spans="2:5" x14ac:dyDescent="0.25">
      <c r="B20" s="49" t="s">
        <v>54</v>
      </c>
      <c r="C20" s="49"/>
      <c r="D20" s="49"/>
    </row>
  </sheetData>
  <mergeCells count="1"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workbookViewId="0">
      <selection activeCell="K26" sqref="K26"/>
    </sheetView>
  </sheetViews>
  <sheetFormatPr defaultRowHeight="15" x14ac:dyDescent="0.25"/>
  <cols>
    <col min="1" max="1" width="7.85546875" style="2" customWidth="1"/>
    <col min="2" max="2" width="9.140625" style="2"/>
    <col min="3" max="3" width="19" style="2" customWidth="1"/>
    <col min="4" max="4" width="26.28515625" style="2" customWidth="1"/>
    <col min="5" max="16384" width="9.140625" style="2"/>
  </cols>
  <sheetData>
    <row r="2" spans="2:13" x14ac:dyDescent="0.25">
      <c r="B2" s="55" t="s">
        <v>39</v>
      </c>
      <c r="C2" s="48"/>
      <c r="D2" s="48"/>
      <c r="M2" s="48"/>
    </row>
    <row r="4" spans="2:13" x14ac:dyDescent="0.25">
      <c r="B4" s="52"/>
      <c r="C4" s="52"/>
      <c r="D4" s="52"/>
    </row>
    <row r="5" spans="2:13" ht="15" customHeight="1" x14ac:dyDescent="0.25">
      <c r="C5" s="184" t="s">
        <v>52</v>
      </c>
      <c r="D5" s="184"/>
    </row>
    <row r="6" spans="2:13" ht="33.75" x14ac:dyDescent="0.25">
      <c r="B6" s="92" t="s">
        <v>51</v>
      </c>
      <c r="C6" s="57" t="s">
        <v>121</v>
      </c>
      <c r="D6" s="57" t="s">
        <v>122</v>
      </c>
    </row>
    <row r="7" spans="2:13" x14ac:dyDescent="0.25">
      <c r="B7" s="85">
        <v>43101</v>
      </c>
      <c r="C7" s="80">
        <v>13342931</v>
      </c>
      <c r="D7" s="80">
        <v>268140321</v>
      </c>
    </row>
    <row r="8" spans="2:13" x14ac:dyDescent="0.25">
      <c r="B8" s="86" t="s">
        <v>62</v>
      </c>
      <c r="C8" s="81">
        <v>13272441</v>
      </c>
      <c r="D8" s="81">
        <v>239477168</v>
      </c>
    </row>
    <row r="9" spans="2:13" x14ac:dyDescent="0.25">
      <c r="B9" s="84">
        <v>43160</v>
      </c>
      <c r="C9" s="81">
        <v>14113179</v>
      </c>
      <c r="D9" s="81">
        <v>273736714</v>
      </c>
    </row>
    <row r="10" spans="2:13" x14ac:dyDescent="0.25">
      <c r="B10" s="84">
        <v>43191</v>
      </c>
      <c r="C10" s="81">
        <v>13744326</v>
      </c>
      <c r="D10" s="81">
        <v>276208389</v>
      </c>
    </row>
    <row r="11" spans="2:13" x14ac:dyDescent="0.25">
      <c r="B11" s="84">
        <v>43221</v>
      </c>
      <c r="C11" s="81">
        <v>14320544</v>
      </c>
      <c r="D11" s="81">
        <v>256303140</v>
      </c>
    </row>
    <row r="12" spans="2:13" x14ac:dyDescent="0.25">
      <c r="B12" s="84">
        <v>43252</v>
      </c>
      <c r="C12" s="81">
        <v>14562190</v>
      </c>
      <c r="D12" s="81">
        <v>295931460</v>
      </c>
    </row>
    <row r="13" spans="2:13" x14ac:dyDescent="0.25">
      <c r="B13" s="84">
        <v>43282</v>
      </c>
      <c r="C13" s="81">
        <v>14358474</v>
      </c>
      <c r="D13" s="81">
        <v>303086173</v>
      </c>
    </row>
    <row r="14" spans="2:13" x14ac:dyDescent="0.25">
      <c r="B14" s="84">
        <v>43313</v>
      </c>
      <c r="C14" s="81">
        <v>14278622</v>
      </c>
      <c r="D14" s="81">
        <v>265884284</v>
      </c>
    </row>
    <row r="15" spans="2:13" x14ac:dyDescent="0.25">
      <c r="B15" s="84">
        <v>43344</v>
      </c>
      <c r="C15" s="81">
        <v>14603466</v>
      </c>
      <c r="D15" s="81">
        <v>286271268</v>
      </c>
    </row>
    <row r="16" spans="2:13" x14ac:dyDescent="0.25">
      <c r="B16" s="84">
        <v>43374</v>
      </c>
      <c r="C16" s="81">
        <v>14562545</v>
      </c>
      <c r="D16" s="81">
        <v>285057788</v>
      </c>
    </row>
    <row r="17" spans="2:4" x14ac:dyDescent="0.25">
      <c r="B17" s="84">
        <v>43405</v>
      </c>
      <c r="C17" s="81">
        <v>14485909</v>
      </c>
      <c r="D17" s="81">
        <v>259613664</v>
      </c>
    </row>
    <row r="18" spans="2:4" x14ac:dyDescent="0.25">
      <c r="B18" s="90">
        <v>43435</v>
      </c>
      <c r="C18" s="91">
        <v>14636781</v>
      </c>
      <c r="D18" s="91">
        <v>257894996</v>
      </c>
    </row>
    <row r="19" spans="2:4" x14ac:dyDescent="0.25">
      <c r="B19" s="89">
        <v>43466</v>
      </c>
      <c r="C19" s="81">
        <v>14051758</v>
      </c>
      <c r="D19" s="81">
        <v>254905722</v>
      </c>
    </row>
    <row r="20" spans="2:4" x14ac:dyDescent="0.25">
      <c r="B20" s="86" t="s">
        <v>53</v>
      </c>
      <c r="C20" s="81">
        <v>13993705</v>
      </c>
      <c r="D20" s="81">
        <v>229595316</v>
      </c>
    </row>
    <row r="21" spans="2:4" x14ac:dyDescent="0.25">
      <c r="B21" s="84">
        <v>43525</v>
      </c>
      <c r="C21" s="81">
        <v>15018362</v>
      </c>
      <c r="D21" s="81">
        <v>254579024</v>
      </c>
    </row>
    <row r="22" spans="2:4" x14ac:dyDescent="0.25">
      <c r="B22" s="84">
        <v>43556</v>
      </c>
      <c r="C22" s="81">
        <v>14573386</v>
      </c>
      <c r="D22" s="81">
        <v>257260948</v>
      </c>
    </row>
    <row r="23" spans="2:4" x14ac:dyDescent="0.25">
      <c r="B23" s="84">
        <v>43586</v>
      </c>
      <c r="C23" s="81">
        <v>15274233</v>
      </c>
      <c r="D23" s="81">
        <v>239246814</v>
      </c>
    </row>
    <row r="24" spans="2:4" x14ac:dyDescent="0.25">
      <c r="B24" s="84">
        <v>43617</v>
      </c>
      <c r="C24" s="81">
        <v>15041226</v>
      </c>
      <c r="D24" s="81">
        <v>271420442</v>
      </c>
    </row>
    <row r="25" spans="2:4" x14ac:dyDescent="0.25">
      <c r="B25" s="84">
        <v>43647</v>
      </c>
      <c r="C25" s="81">
        <v>15403097</v>
      </c>
      <c r="D25" s="81">
        <v>276217103</v>
      </c>
    </row>
    <row r="26" spans="2:4" x14ac:dyDescent="0.25">
      <c r="B26" s="84">
        <v>43678</v>
      </c>
      <c r="C26" s="81">
        <v>14762747</v>
      </c>
      <c r="D26" s="81">
        <v>258217927</v>
      </c>
    </row>
    <row r="27" spans="2:4" x14ac:dyDescent="0.25">
      <c r="B27" s="84">
        <v>43709</v>
      </c>
      <c r="C27" s="81">
        <v>14697605</v>
      </c>
      <c r="D27" s="81">
        <v>272748365</v>
      </c>
    </row>
    <row r="28" spans="2:4" x14ac:dyDescent="0.25">
      <c r="B28" s="84">
        <v>43739</v>
      </c>
      <c r="C28" s="81">
        <v>15394413</v>
      </c>
      <c r="D28" s="81">
        <v>281803251</v>
      </c>
    </row>
    <row r="29" spans="2:4" x14ac:dyDescent="0.25">
      <c r="B29" s="84">
        <v>43770</v>
      </c>
      <c r="C29" s="81">
        <v>14755458</v>
      </c>
      <c r="D29" s="81">
        <v>255023382</v>
      </c>
    </row>
    <row r="30" spans="2:4" x14ac:dyDescent="0.25">
      <c r="B30" s="88">
        <v>43800</v>
      </c>
      <c r="C30" s="83">
        <v>15431812</v>
      </c>
      <c r="D30" s="83">
        <v>266073129</v>
      </c>
    </row>
    <row r="31" spans="2:4" x14ac:dyDescent="0.25">
      <c r="B31" s="49" t="s">
        <v>93</v>
      </c>
      <c r="C31" s="49"/>
      <c r="D31" s="49"/>
    </row>
    <row r="32" spans="2:4" x14ac:dyDescent="0.25">
      <c r="B32" s="49" t="s">
        <v>86</v>
      </c>
      <c r="C32" s="49"/>
      <c r="D32" s="49"/>
    </row>
    <row r="33" spans="2:4" x14ac:dyDescent="0.25">
      <c r="B33" s="49" t="s">
        <v>54</v>
      </c>
      <c r="C33" s="49"/>
      <c r="D33" s="49"/>
    </row>
  </sheetData>
  <mergeCells count="1">
    <mergeCell ref="C5:D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workbookViewId="0">
      <selection activeCell="J22" sqref="J22"/>
    </sheetView>
  </sheetViews>
  <sheetFormatPr defaultRowHeight="15" x14ac:dyDescent="0.25"/>
  <cols>
    <col min="1" max="1" width="6.42578125" style="2" customWidth="1"/>
    <col min="2" max="2" width="9.140625" style="2"/>
    <col min="3" max="3" width="19.42578125" style="2" customWidth="1"/>
    <col min="4" max="4" width="25.42578125" style="2" customWidth="1"/>
    <col min="5" max="16384" width="9.140625" style="2"/>
  </cols>
  <sheetData>
    <row r="2" spans="2:13" x14ac:dyDescent="0.25">
      <c r="B2" s="55" t="s">
        <v>40</v>
      </c>
      <c r="C2" s="48"/>
      <c r="D2" s="48"/>
      <c r="L2" s="48"/>
      <c r="M2" s="48"/>
    </row>
    <row r="3" spans="2:13" x14ac:dyDescent="0.25">
      <c r="B3" s="52"/>
      <c r="C3" s="52"/>
      <c r="D3" s="52"/>
    </row>
    <row r="4" spans="2:13" ht="15" customHeight="1" x14ac:dyDescent="0.25">
      <c r="B4" s="182" t="s">
        <v>51</v>
      </c>
      <c r="C4" s="184" t="s">
        <v>52</v>
      </c>
      <c r="D4" s="184"/>
    </row>
    <row r="5" spans="2:13" ht="33.75" customHeight="1" x14ac:dyDescent="0.25">
      <c r="B5" s="183"/>
      <c r="C5" s="57" t="s">
        <v>121</v>
      </c>
      <c r="D5" s="57" t="s">
        <v>122</v>
      </c>
    </row>
    <row r="6" spans="2:13" x14ac:dyDescent="0.25">
      <c r="B6" s="85">
        <v>43101</v>
      </c>
      <c r="C6" s="80">
        <v>22739869</v>
      </c>
      <c r="D6" s="80">
        <v>4189787306</v>
      </c>
    </row>
    <row r="7" spans="2:13" x14ac:dyDescent="0.25">
      <c r="B7" s="86" t="s">
        <v>62</v>
      </c>
      <c r="C7" s="81">
        <v>21499774</v>
      </c>
      <c r="D7" s="81">
        <v>3882573422</v>
      </c>
    </row>
    <row r="8" spans="2:13" x14ac:dyDescent="0.25">
      <c r="B8" s="84">
        <v>43160</v>
      </c>
      <c r="C8" s="81">
        <v>25262023</v>
      </c>
      <c r="D8" s="81">
        <v>4744791549</v>
      </c>
    </row>
    <row r="9" spans="2:13" x14ac:dyDescent="0.25">
      <c r="B9" s="84">
        <v>43191</v>
      </c>
      <c r="C9" s="81">
        <v>24744189</v>
      </c>
      <c r="D9" s="81">
        <v>4808279080</v>
      </c>
    </row>
    <row r="10" spans="2:13" x14ac:dyDescent="0.25">
      <c r="B10" s="84">
        <v>43221</v>
      </c>
      <c r="C10" s="81">
        <v>26558048</v>
      </c>
      <c r="D10" s="81">
        <v>5123137106</v>
      </c>
    </row>
    <row r="11" spans="2:13" x14ac:dyDescent="0.25">
      <c r="B11" s="84">
        <v>43252</v>
      </c>
      <c r="C11" s="81">
        <v>25924432</v>
      </c>
      <c r="D11" s="81">
        <v>5037301989</v>
      </c>
    </row>
    <row r="12" spans="2:13" x14ac:dyDescent="0.25">
      <c r="B12" s="84">
        <v>43282</v>
      </c>
      <c r="C12" s="81">
        <v>26737951</v>
      </c>
      <c r="D12" s="81">
        <v>5143993112</v>
      </c>
    </row>
    <row r="13" spans="2:13" x14ac:dyDescent="0.25">
      <c r="B13" s="84">
        <v>43313</v>
      </c>
      <c r="C13" s="81">
        <v>26666785</v>
      </c>
      <c r="D13" s="81">
        <v>5083969889</v>
      </c>
    </row>
    <row r="14" spans="2:13" x14ac:dyDescent="0.25">
      <c r="B14" s="84">
        <v>43344</v>
      </c>
      <c r="C14" s="81">
        <v>26280494</v>
      </c>
      <c r="D14" s="81">
        <v>5089956967</v>
      </c>
    </row>
    <row r="15" spans="2:13" x14ac:dyDescent="0.25">
      <c r="B15" s="84">
        <v>43374</v>
      </c>
      <c r="C15" s="81">
        <v>27535530</v>
      </c>
      <c r="D15" s="81">
        <v>5316952012</v>
      </c>
    </row>
    <row r="16" spans="2:13" x14ac:dyDescent="0.25">
      <c r="B16" s="84">
        <v>43405</v>
      </c>
      <c r="C16" s="81">
        <v>26580646</v>
      </c>
      <c r="D16" s="81">
        <v>5270998854</v>
      </c>
    </row>
    <row r="17" spans="2:4" x14ac:dyDescent="0.25">
      <c r="B17" s="90">
        <v>43435</v>
      </c>
      <c r="C17" s="91">
        <v>28788103</v>
      </c>
      <c r="D17" s="91">
        <v>5778756298</v>
      </c>
    </row>
    <row r="18" spans="2:4" x14ac:dyDescent="0.25">
      <c r="B18" s="89">
        <v>43466</v>
      </c>
      <c r="C18" s="81">
        <v>25337861</v>
      </c>
      <c r="D18" s="81">
        <v>4616673833</v>
      </c>
    </row>
    <row r="19" spans="2:4" x14ac:dyDescent="0.25">
      <c r="B19" s="86" t="s">
        <v>53</v>
      </c>
      <c r="C19" s="81">
        <v>24877501</v>
      </c>
      <c r="D19" s="81">
        <v>4475528460</v>
      </c>
    </row>
    <row r="20" spans="2:4" x14ac:dyDescent="0.25">
      <c r="B20" s="84">
        <v>43525</v>
      </c>
      <c r="C20" s="81">
        <v>28696517</v>
      </c>
      <c r="D20" s="81">
        <v>5288989900</v>
      </c>
    </row>
    <row r="21" spans="2:4" x14ac:dyDescent="0.25">
      <c r="B21" s="84">
        <v>43556</v>
      </c>
      <c r="C21" s="81">
        <v>28389936</v>
      </c>
      <c r="D21" s="81">
        <v>5395843612</v>
      </c>
    </row>
    <row r="22" spans="2:4" x14ac:dyDescent="0.25">
      <c r="B22" s="84">
        <v>43586</v>
      </c>
      <c r="C22" s="81">
        <v>29168602</v>
      </c>
      <c r="D22" s="81">
        <v>5472530446</v>
      </c>
    </row>
    <row r="23" spans="2:4" x14ac:dyDescent="0.25">
      <c r="B23" s="84">
        <v>43617</v>
      </c>
      <c r="C23" s="81">
        <v>30050923</v>
      </c>
      <c r="D23" s="81">
        <v>5716370515</v>
      </c>
    </row>
    <row r="24" spans="2:4" x14ac:dyDescent="0.25">
      <c r="B24" s="84">
        <v>43647</v>
      </c>
      <c r="C24" s="81">
        <v>31477207</v>
      </c>
      <c r="D24" s="81">
        <v>5862445556</v>
      </c>
    </row>
    <row r="25" spans="2:4" x14ac:dyDescent="0.25">
      <c r="B25" s="84">
        <v>43678</v>
      </c>
      <c r="C25" s="81">
        <v>29816249</v>
      </c>
      <c r="D25" s="81">
        <v>5537153765</v>
      </c>
    </row>
    <row r="26" spans="2:4" x14ac:dyDescent="0.25">
      <c r="B26" s="84">
        <v>43709</v>
      </c>
      <c r="C26" s="81">
        <v>30580830</v>
      </c>
      <c r="D26" s="81">
        <v>5780991861</v>
      </c>
    </row>
    <row r="27" spans="2:4" x14ac:dyDescent="0.25">
      <c r="B27" s="84">
        <v>43739</v>
      </c>
      <c r="C27" s="81">
        <v>31225999</v>
      </c>
      <c r="D27" s="81">
        <v>5824653317</v>
      </c>
    </row>
    <row r="28" spans="2:4" x14ac:dyDescent="0.25">
      <c r="B28" s="84">
        <v>43770</v>
      </c>
      <c r="C28" s="81">
        <v>30198337</v>
      </c>
      <c r="D28" s="81">
        <v>5783217581</v>
      </c>
    </row>
    <row r="29" spans="2:4" x14ac:dyDescent="0.25">
      <c r="B29" s="88">
        <v>43800</v>
      </c>
      <c r="C29" s="83">
        <v>33337111</v>
      </c>
      <c r="D29" s="83">
        <v>6585341688</v>
      </c>
    </row>
    <row r="30" spans="2:4" x14ac:dyDescent="0.25">
      <c r="B30" s="49" t="s">
        <v>106</v>
      </c>
      <c r="C30" s="58"/>
      <c r="D30" s="58"/>
    </row>
    <row r="31" spans="2:4" s="165" customFormat="1" x14ac:dyDescent="0.25">
      <c r="B31" s="49" t="s">
        <v>94</v>
      </c>
    </row>
    <row r="32" spans="2:4" x14ac:dyDescent="0.25">
      <c r="B32" s="49" t="s">
        <v>113</v>
      </c>
      <c r="C32" s="49"/>
      <c r="D32" s="49"/>
    </row>
    <row r="33" spans="2:2" x14ac:dyDescent="0.25">
      <c r="B33" s="49" t="s">
        <v>54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1"/>
  <sheetViews>
    <sheetView workbookViewId="0">
      <selection activeCell="D17" sqref="D17"/>
    </sheetView>
  </sheetViews>
  <sheetFormatPr defaultRowHeight="15" x14ac:dyDescent="0.25"/>
  <cols>
    <col min="1" max="1" width="6.5703125" style="2" customWidth="1"/>
    <col min="2" max="2" width="16" style="2" customWidth="1"/>
    <col min="3" max="3" width="13.42578125" style="2" customWidth="1"/>
    <col min="4" max="4" width="18.5703125" style="2" customWidth="1"/>
    <col min="5" max="16384" width="9.140625" style="2"/>
  </cols>
  <sheetData>
    <row r="2" spans="2:24" x14ac:dyDescent="0.25">
      <c r="B2" s="55" t="s">
        <v>128</v>
      </c>
      <c r="C2" s="48"/>
      <c r="D2" s="48"/>
      <c r="E2" s="48"/>
      <c r="F2" s="48"/>
      <c r="G2" s="48"/>
      <c r="H2" s="48"/>
      <c r="I2" s="48"/>
      <c r="J2" s="48"/>
      <c r="V2" s="48"/>
      <c r="W2" s="48"/>
      <c r="X2" s="48"/>
    </row>
    <row r="3" spans="2:24" x14ac:dyDescent="0.25">
      <c r="C3" s="52"/>
      <c r="D3" s="52"/>
    </row>
    <row r="4" spans="2:24" x14ac:dyDescent="0.25">
      <c r="B4" s="95"/>
      <c r="C4" s="182" t="s">
        <v>52</v>
      </c>
      <c r="D4" s="182"/>
    </row>
    <row r="5" spans="2:24" x14ac:dyDescent="0.25">
      <c r="B5" s="109"/>
      <c r="C5" s="183"/>
      <c r="D5" s="183"/>
    </row>
    <row r="6" spans="2:24" x14ac:dyDescent="0.25">
      <c r="B6" s="110"/>
      <c r="C6" s="57" t="s">
        <v>74</v>
      </c>
      <c r="D6" s="57" t="s">
        <v>75</v>
      </c>
    </row>
    <row r="7" spans="2:24" x14ac:dyDescent="0.25">
      <c r="B7" s="49" t="s">
        <v>127</v>
      </c>
      <c r="C7" s="103">
        <v>264734955</v>
      </c>
      <c r="D7" s="103">
        <v>43699334871</v>
      </c>
    </row>
    <row r="8" spans="2:24" x14ac:dyDescent="0.25">
      <c r="B8" s="52" t="s">
        <v>126</v>
      </c>
      <c r="C8" s="108">
        <v>88422118</v>
      </c>
      <c r="D8" s="108">
        <v>22640405663</v>
      </c>
    </row>
    <row r="9" spans="2:24" x14ac:dyDescent="0.25">
      <c r="B9" s="49" t="s">
        <v>95</v>
      </c>
      <c r="C9" s="62"/>
      <c r="D9" s="62"/>
    </row>
    <row r="10" spans="2:24" x14ac:dyDescent="0.25">
      <c r="B10" s="49" t="s">
        <v>129</v>
      </c>
    </row>
    <row r="11" spans="2:24" x14ac:dyDescent="0.25">
      <c r="B11" s="49" t="s">
        <v>54</v>
      </c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workbookViewId="0">
      <selection activeCell="G21" sqref="G21"/>
    </sheetView>
  </sheetViews>
  <sheetFormatPr defaultRowHeight="15" x14ac:dyDescent="0.25"/>
  <cols>
    <col min="1" max="1" width="6.85546875" style="2" customWidth="1"/>
    <col min="2" max="2" width="9.140625" style="2"/>
    <col min="3" max="3" width="19.7109375" style="2" customWidth="1"/>
    <col min="4" max="4" width="26.28515625" style="2" customWidth="1"/>
    <col min="5" max="16384" width="9.140625" style="2"/>
  </cols>
  <sheetData>
    <row r="2" spans="2:15" x14ac:dyDescent="0.25">
      <c r="B2" s="55" t="s">
        <v>41</v>
      </c>
      <c r="C2" s="48"/>
      <c r="D2" s="48"/>
      <c r="E2" s="48"/>
      <c r="O2" s="48"/>
    </row>
    <row r="3" spans="2:15" x14ac:dyDescent="0.25">
      <c r="B3" s="52"/>
      <c r="C3" s="52"/>
      <c r="D3" s="52"/>
    </row>
    <row r="4" spans="2:15" ht="15" customHeight="1" x14ac:dyDescent="0.25">
      <c r="B4" s="182" t="s">
        <v>51</v>
      </c>
      <c r="C4" s="184" t="s">
        <v>52</v>
      </c>
      <c r="D4" s="184"/>
    </row>
    <row r="5" spans="2:15" ht="33.75" customHeight="1" x14ac:dyDescent="0.25">
      <c r="B5" s="183"/>
      <c r="C5" s="57" t="s">
        <v>121</v>
      </c>
      <c r="D5" s="57" t="s">
        <v>122</v>
      </c>
    </row>
    <row r="6" spans="2:15" x14ac:dyDescent="0.25">
      <c r="B6" s="104">
        <v>43466</v>
      </c>
      <c r="C6" s="105">
        <v>4740654</v>
      </c>
      <c r="D6" s="105">
        <v>40371355194</v>
      </c>
    </row>
    <row r="7" spans="2:15" x14ac:dyDescent="0.25">
      <c r="B7" s="102" t="s">
        <v>53</v>
      </c>
      <c r="C7" s="103">
        <v>4345566</v>
      </c>
      <c r="D7" s="103">
        <v>40393553366</v>
      </c>
    </row>
    <row r="8" spans="2:15" x14ac:dyDescent="0.25">
      <c r="B8" s="106">
        <v>43525</v>
      </c>
      <c r="C8" s="103">
        <v>5018204</v>
      </c>
      <c r="D8" s="103">
        <v>42392028241</v>
      </c>
    </row>
    <row r="9" spans="2:15" x14ac:dyDescent="0.25">
      <c r="B9" s="102" t="s">
        <v>65</v>
      </c>
      <c r="C9" s="103">
        <v>6477561</v>
      </c>
      <c r="D9" s="103">
        <v>45969918839</v>
      </c>
    </row>
    <row r="10" spans="2:15" x14ac:dyDescent="0.25">
      <c r="B10" s="106">
        <v>43586</v>
      </c>
      <c r="C10" s="103">
        <v>7530362</v>
      </c>
      <c r="D10" s="103">
        <v>50735306659</v>
      </c>
    </row>
    <row r="11" spans="2:15" x14ac:dyDescent="0.25">
      <c r="B11" s="106">
        <v>43617</v>
      </c>
      <c r="C11" s="103">
        <v>10527517</v>
      </c>
      <c r="D11" s="103">
        <v>48458723636</v>
      </c>
    </row>
    <row r="12" spans="2:15" x14ac:dyDescent="0.25">
      <c r="B12" s="106">
        <v>43647</v>
      </c>
      <c r="C12" s="103">
        <v>16048224</v>
      </c>
      <c r="D12" s="103">
        <v>60891726390</v>
      </c>
    </row>
    <row r="13" spans="2:15" x14ac:dyDescent="0.25">
      <c r="B13" s="106">
        <v>43678</v>
      </c>
      <c r="C13" s="103">
        <v>17093430</v>
      </c>
      <c r="D13" s="103">
        <v>54665648095</v>
      </c>
    </row>
    <row r="14" spans="2:15" x14ac:dyDescent="0.25">
      <c r="B14" s="106">
        <v>43709</v>
      </c>
      <c r="C14" s="103">
        <v>10649876</v>
      </c>
      <c r="D14" s="103">
        <v>52838792030</v>
      </c>
    </row>
    <row r="15" spans="2:15" x14ac:dyDescent="0.25">
      <c r="B15" s="106">
        <v>43739</v>
      </c>
      <c r="C15" s="103">
        <v>7549405</v>
      </c>
      <c r="D15" s="103">
        <v>49075897648</v>
      </c>
    </row>
    <row r="16" spans="2:15" x14ac:dyDescent="0.25">
      <c r="B16" s="106">
        <v>43770</v>
      </c>
      <c r="C16" s="103">
        <v>5726743</v>
      </c>
      <c r="D16" s="103">
        <v>42196852397</v>
      </c>
    </row>
    <row r="17" spans="2:4" x14ac:dyDescent="0.25">
      <c r="B17" s="107" t="s">
        <v>66</v>
      </c>
      <c r="C17" s="108">
        <v>6058096</v>
      </c>
      <c r="D17" s="108">
        <v>49528119823</v>
      </c>
    </row>
    <row r="18" spans="2:4" x14ac:dyDescent="0.25">
      <c r="B18" s="49" t="s">
        <v>96</v>
      </c>
      <c r="C18" s="62"/>
      <c r="D18" s="62"/>
    </row>
    <row r="19" spans="2:4" x14ac:dyDescent="0.25">
      <c r="B19" s="49" t="s">
        <v>97</v>
      </c>
    </row>
    <row r="20" spans="2:4" x14ac:dyDescent="0.25">
      <c r="B20" s="49" t="s">
        <v>54</v>
      </c>
    </row>
  </sheetData>
  <mergeCells count="2">
    <mergeCell ref="C4:D4"/>
    <mergeCell ref="B4:B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1"/>
  <sheetViews>
    <sheetView workbookViewId="0">
      <selection activeCell="H37" sqref="H37"/>
    </sheetView>
  </sheetViews>
  <sheetFormatPr defaultRowHeight="15" x14ac:dyDescent="0.25"/>
  <cols>
    <col min="1" max="1" width="6.85546875" style="2" customWidth="1"/>
    <col min="2" max="2" width="36.5703125" style="2" customWidth="1"/>
    <col min="3" max="3" width="14.5703125" style="2" customWidth="1"/>
    <col min="4" max="16384" width="9.140625" style="2"/>
  </cols>
  <sheetData>
    <row r="2" spans="2:22" x14ac:dyDescent="0.25">
      <c r="B2" s="55" t="s">
        <v>42</v>
      </c>
      <c r="C2" s="48"/>
      <c r="D2" s="48"/>
      <c r="E2" s="48"/>
      <c r="F2" s="48"/>
      <c r="G2" s="48"/>
      <c r="H2" s="48"/>
      <c r="T2" s="48"/>
      <c r="U2" s="48"/>
      <c r="V2" s="48"/>
    </row>
    <row r="3" spans="2:22" x14ac:dyDescent="0.25">
      <c r="B3" s="52"/>
      <c r="C3" s="52"/>
    </row>
    <row r="4" spans="2:22" x14ac:dyDescent="0.25">
      <c r="B4" s="188"/>
      <c r="C4" s="65" t="s">
        <v>52</v>
      </c>
    </row>
    <row r="5" spans="2:22" x14ac:dyDescent="0.25">
      <c r="B5" s="179"/>
      <c r="C5" s="54" t="s">
        <v>60</v>
      </c>
    </row>
    <row r="6" spans="2:22" x14ac:dyDescent="0.25">
      <c r="B6" s="49" t="s">
        <v>55</v>
      </c>
      <c r="C6" s="64">
        <v>4080576</v>
      </c>
    </row>
    <row r="7" spans="2:22" x14ac:dyDescent="0.25">
      <c r="B7" s="49" t="s">
        <v>67</v>
      </c>
      <c r="C7" s="64">
        <v>6918035</v>
      </c>
    </row>
    <row r="8" spans="2:22" x14ac:dyDescent="0.25">
      <c r="B8" s="49" t="s">
        <v>59</v>
      </c>
      <c r="C8" s="64">
        <v>36412495</v>
      </c>
    </row>
    <row r="9" spans="2:22" x14ac:dyDescent="0.25">
      <c r="B9" s="52" t="s">
        <v>68</v>
      </c>
      <c r="C9" s="63">
        <v>54354532</v>
      </c>
    </row>
    <row r="10" spans="2:22" x14ac:dyDescent="0.25">
      <c r="B10" s="49" t="s">
        <v>54</v>
      </c>
      <c r="C10" s="66"/>
    </row>
    <row r="11" spans="2:22" x14ac:dyDescent="0.25">
      <c r="C11" s="62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2"/>
  <sheetViews>
    <sheetView workbookViewId="0">
      <selection activeCell="D28" sqref="D28"/>
    </sheetView>
  </sheetViews>
  <sheetFormatPr defaultRowHeight="15" x14ac:dyDescent="0.25"/>
  <cols>
    <col min="1" max="1" width="5.42578125" style="2" customWidth="1"/>
    <col min="2" max="2" width="36.85546875" style="2" customWidth="1"/>
    <col min="3" max="3" width="22" style="2" customWidth="1"/>
    <col min="4" max="16384" width="9.140625" style="2"/>
  </cols>
  <sheetData>
    <row r="2" spans="2:21" x14ac:dyDescent="0.25">
      <c r="B2" s="55" t="s">
        <v>43</v>
      </c>
      <c r="C2" s="48"/>
      <c r="D2" s="48"/>
      <c r="E2" s="48"/>
      <c r="F2" s="48"/>
      <c r="G2" s="48"/>
      <c r="S2" s="48"/>
      <c r="T2" s="48"/>
      <c r="U2" s="48"/>
    </row>
    <row r="3" spans="2:21" x14ac:dyDescent="0.25">
      <c r="B3" s="52"/>
      <c r="C3" s="52"/>
    </row>
    <row r="4" spans="2:21" x14ac:dyDescent="0.25">
      <c r="B4" s="112"/>
      <c r="C4" s="96" t="s">
        <v>52</v>
      </c>
    </row>
    <row r="5" spans="2:21" x14ac:dyDescent="0.25">
      <c r="B5" s="111"/>
      <c r="C5" s="96" t="s">
        <v>61</v>
      </c>
    </row>
    <row r="6" spans="2:21" x14ac:dyDescent="0.25">
      <c r="B6" s="49" t="s">
        <v>55</v>
      </c>
      <c r="C6" s="64">
        <v>270260116117</v>
      </c>
    </row>
    <row r="7" spans="2:21" x14ac:dyDescent="0.25">
      <c r="B7" s="49" t="s">
        <v>67</v>
      </c>
      <c r="C7" s="64">
        <v>273698622950</v>
      </c>
    </row>
    <row r="8" spans="2:21" x14ac:dyDescent="0.25">
      <c r="B8" s="49" t="s">
        <v>59</v>
      </c>
      <c r="C8" s="64">
        <v>11913563395</v>
      </c>
    </row>
    <row r="9" spans="2:21" x14ac:dyDescent="0.25">
      <c r="B9" s="52" t="s">
        <v>68</v>
      </c>
      <c r="C9" s="63">
        <v>21645619856</v>
      </c>
    </row>
    <row r="10" spans="2:21" x14ac:dyDescent="0.25">
      <c r="B10" s="49" t="s">
        <v>98</v>
      </c>
      <c r="C10" s="67"/>
    </row>
    <row r="11" spans="2:21" x14ac:dyDescent="0.25">
      <c r="B11" s="49" t="s">
        <v>88</v>
      </c>
      <c r="C11" s="49"/>
    </row>
    <row r="12" spans="2:21" x14ac:dyDescent="0.25">
      <c r="B12" s="49" t="s">
        <v>54</v>
      </c>
      <c r="C12" s="49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topLeftCell="B1" workbookViewId="0">
      <selection activeCell="F19" sqref="F19"/>
    </sheetView>
  </sheetViews>
  <sheetFormatPr defaultRowHeight="15" x14ac:dyDescent="0.25"/>
  <cols>
    <col min="1" max="1" width="6.42578125" style="2" customWidth="1"/>
    <col min="2" max="2" width="38.28515625" style="2" customWidth="1"/>
    <col min="3" max="3" width="16.85546875" style="2" customWidth="1"/>
    <col min="4" max="4" width="20.28515625" style="2" customWidth="1"/>
    <col min="5" max="5" width="27" style="2" customWidth="1"/>
    <col min="6" max="6" width="26.42578125" style="2" customWidth="1"/>
    <col min="7" max="7" width="21.42578125" style="2" customWidth="1"/>
    <col min="8" max="8" width="32.140625" style="2" customWidth="1"/>
    <col min="9" max="16384" width="9.140625" style="2"/>
  </cols>
  <sheetData>
    <row r="2" spans="2:8" ht="15.75" x14ac:dyDescent="0.25">
      <c r="B2" s="38" t="s">
        <v>44</v>
      </c>
    </row>
    <row r="4" spans="2:8" x14ac:dyDescent="0.25">
      <c r="B4" s="53"/>
      <c r="C4" s="53"/>
      <c r="D4" s="53"/>
      <c r="E4" s="53"/>
      <c r="F4" s="53"/>
      <c r="G4" s="53"/>
      <c r="H4" s="53"/>
    </row>
    <row r="5" spans="2:8" x14ac:dyDescent="0.25">
      <c r="B5" s="146"/>
      <c r="C5" s="181" t="s">
        <v>77</v>
      </c>
      <c r="D5" s="181"/>
      <c r="E5" s="53"/>
      <c r="F5" s="187" t="s">
        <v>78</v>
      </c>
      <c r="G5" s="187"/>
      <c r="H5" s="53"/>
    </row>
    <row r="6" spans="2:8" x14ac:dyDescent="0.25">
      <c r="B6" s="146"/>
      <c r="C6" s="175" t="s">
        <v>2</v>
      </c>
      <c r="D6" s="175" t="s">
        <v>75</v>
      </c>
      <c r="E6" s="53" t="s">
        <v>123</v>
      </c>
      <c r="F6" s="175" t="s">
        <v>2</v>
      </c>
      <c r="G6" s="53" t="s">
        <v>75</v>
      </c>
      <c r="H6" s="53" t="s">
        <v>125</v>
      </c>
    </row>
    <row r="7" spans="2:8" x14ac:dyDescent="0.25">
      <c r="B7" s="49" t="s">
        <v>79</v>
      </c>
      <c r="C7" s="148">
        <v>347244</v>
      </c>
      <c r="D7" s="148">
        <v>7795652498</v>
      </c>
      <c r="E7" s="148">
        <f>D7/C7</f>
        <v>22450.071125778992</v>
      </c>
      <c r="F7" s="148">
        <v>3726733</v>
      </c>
      <c r="G7" s="148">
        <v>259860230286</v>
      </c>
      <c r="H7" s="148">
        <f>G7/F7</f>
        <v>69728.695424652105</v>
      </c>
    </row>
    <row r="8" spans="2:8" x14ac:dyDescent="0.25">
      <c r="B8" s="49" t="s">
        <v>67</v>
      </c>
      <c r="C8" s="148">
        <v>4733080</v>
      </c>
      <c r="D8" s="148">
        <v>40778392601</v>
      </c>
      <c r="E8" s="148">
        <f>D8/C8</f>
        <v>8615.6144838033579</v>
      </c>
      <c r="F8" s="148">
        <v>2149296</v>
      </c>
      <c r="G8" s="148">
        <v>218256179358</v>
      </c>
      <c r="H8" s="148">
        <f>G8/F8</f>
        <v>101547.7530121491</v>
      </c>
    </row>
    <row r="9" spans="2:8" x14ac:dyDescent="0.25">
      <c r="B9" s="49" t="s">
        <v>59</v>
      </c>
      <c r="C9" s="148">
        <v>34330055</v>
      </c>
      <c r="D9" s="148">
        <v>10042657636</v>
      </c>
      <c r="E9" s="148">
        <f>D9/C9</f>
        <v>292.5325239356593</v>
      </c>
      <c r="F9" s="148">
        <v>2074548</v>
      </c>
      <c r="G9" s="148">
        <v>1842350670</v>
      </c>
      <c r="H9" s="148">
        <f>G9/F9</f>
        <v>888.07329114583035</v>
      </c>
    </row>
    <row r="10" spans="2:8" x14ac:dyDescent="0.25">
      <c r="B10" s="149" t="s">
        <v>68</v>
      </c>
      <c r="C10" s="100">
        <v>51934265</v>
      </c>
      <c r="D10" s="100">
        <v>20097093656</v>
      </c>
      <c r="E10" s="100">
        <f>D10/C10</f>
        <v>386.97175469798213</v>
      </c>
      <c r="F10" s="100">
        <v>2420267</v>
      </c>
      <c r="G10" s="100">
        <v>1548526200</v>
      </c>
      <c r="H10" s="100">
        <f>G10/F10</f>
        <v>639.81626820511951</v>
      </c>
    </row>
    <row r="11" spans="2:8" x14ac:dyDescent="0.25">
      <c r="B11" s="49" t="s">
        <v>99</v>
      </c>
      <c r="C11" s="165"/>
      <c r="D11" s="165"/>
      <c r="E11" s="165"/>
      <c r="F11" s="147"/>
      <c r="G11" s="147"/>
      <c r="H11" s="147"/>
    </row>
    <row r="12" spans="2:8" x14ac:dyDescent="0.25">
      <c r="B12" s="49" t="s">
        <v>54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workbookViewId="0">
      <selection activeCell="R13" sqref="R13"/>
    </sheetView>
  </sheetViews>
  <sheetFormatPr defaultRowHeight="15" x14ac:dyDescent="0.25"/>
  <cols>
    <col min="1" max="1" width="7" style="2" customWidth="1"/>
    <col min="2" max="2" width="9.140625" style="2"/>
    <col min="3" max="3" width="18.5703125" style="2" customWidth="1"/>
    <col min="4" max="4" width="25.42578125" style="2" customWidth="1"/>
    <col min="5" max="16384" width="9.140625" style="2"/>
  </cols>
  <sheetData>
    <row r="2" spans="2:12" x14ac:dyDescent="0.25">
      <c r="B2" s="55" t="s">
        <v>45</v>
      </c>
      <c r="C2" s="48"/>
      <c r="D2" s="48"/>
      <c r="L2" s="48"/>
    </row>
    <row r="3" spans="2:12" x14ac:dyDescent="0.25">
      <c r="B3" s="52"/>
      <c r="C3" s="52"/>
      <c r="D3" s="52"/>
    </row>
    <row r="4" spans="2:12" ht="15" customHeight="1" x14ac:dyDescent="0.25">
      <c r="B4" s="92"/>
      <c r="C4" s="184" t="s">
        <v>52</v>
      </c>
      <c r="D4" s="184"/>
    </row>
    <row r="5" spans="2:12" ht="33.75" x14ac:dyDescent="0.25">
      <c r="B5" s="92" t="s">
        <v>51</v>
      </c>
      <c r="C5" s="57" t="s">
        <v>121</v>
      </c>
      <c r="D5" s="57" t="s">
        <v>122</v>
      </c>
    </row>
    <row r="6" spans="2:12" x14ac:dyDescent="0.25">
      <c r="B6" s="122">
        <v>43101</v>
      </c>
      <c r="C6" s="123">
        <v>304710</v>
      </c>
      <c r="D6" s="123">
        <v>18969992459</v>
      </c>
    </row>
    <row r="7" spans="2:12" x14ac:dyDescent="0.25">
      <c r="B7" s="118" t="s">
        <v>62</v>
      </c>
      <c r="C7" s="115">
        <v>295986</v>
      </c>
      <c r="D7" s="115">
        <v>17192329468</v>
      </c>
    </row>
    <row r="8" spans="2:12" x14ac:dyDescent="0.25">
      <c r="B8" s="114">
        <v>43160</v>
      </c>
      <c r="C8" s="115">
        <v>313813</v>
      </c>
      <c r="D8" s="115">
        <v>19374310370</v>
      </c>
    </row>
    <row r="9" spans="2:12" x14ac:dyDescent="0.25">
      <c r="B9" s="114">
        <v>43191</v>
      </c>
      <c r="C9" s="115">
        <v>315914</v>
      </c>
      <c r="D9" s="115">
        <v>19096371182</v>
      </c>
    </row>
    <row r="10" spans="2:12" x14ac:dyDescent="0.25">
      <c r="B10" s="114">
        <v>43221</v>
      </c>
      <c r="C10" s="115">
        <v>326704</v>
      </c>
      <c r="D10" s="115">
        <v>21271835066</v>
      </c>
    </row>
    <row r="11" spans="2:12" x14ac:dyDescent="0.25">
      <c r="B11" s="114">
        <v>43252</v>
      </c>
      <c r="C11" s="115">
        <v>320449</v>
      </c>
      <c r="D11" s="115">
        <v>20848610765</v>
      </c>
    </row>
    <row r="12" spans="2:12" x14ac:dyDescent="0.25">
      <c r="B12" s="114">
        <v>43282</v>
      </c>
      <c r="C12" s="115">
        <v>333557</v>
      </c>
      <c r="D12" s="115">
        <v>22350786345</v>
      </c>
    </row>
    <row r="13" spans="2:12" x14ac:dyDescent="0.25">
      <c r="B13" s="114">
        <v>43313</v>
      </c>
      <c r="C13" s="115">
        <v>315639</v>
      </c>
      <c r="D13" s="115">
        <v>20538679440</v>
      </c>
    </row>
    <row r="14" spans="2:12" x14ac:dyDescent="0.25">
      <c r="B14" s="114">
        <v>43344</v>
      </c>
      <c r="C14" s="115">
        <v>317944</v>
      </c>
      <c r="D14" s="115">
        <v>21464615780</v>
      </c>
    </row>
    <row r="15" spans="2:12" x14ac:dyDescent="0.25">
      <c r="B15" s="114">
        <v>43374</v>
      </c>
      <c r="C15" s="115">
        <v>343641</v>
      </c>
      <c r="D15" s="115">
        <v>21928152394</v>
      </c>
    </row>
    <row r="16" spans="2:12" x14ac:dyDescent="0.25">
      <c r="B16" s="114">
        <v>43405</v>
      </c>
      <c r="C16" s="115">
        <v>330355</v>
      </c>
      <c r="D16" s="115">
        <v>21499827624</v>
      </c>
    </row>
    <row r="17" spans="2:5" x14ac:dyDescent="0.25">
      <c r="B17" s="120">
        <v>43435</v>
      </c>
      <c r="C17" s="121">
        <v>314597</v>
      </c>
      <c r="D17" s="121">
        <v>22631639046</v>
      </c>
    </row>
    <row r="18" spans="2:5" x14ac:dyDescent="0.25">
      <c r="B18" s="119">
        <v>43466</v>
      </c>
      <c r="C18" s="115">
        <v>320078</v>
      </c>
      <c r="D18" s="115">
        <v>20454331611</v>
      </c>
    </row>
    <row r="19" spans="2:5" x14ac:dyDescent="0.25">
      <c r="B19" s="118" t="s">
        <v>53</v>
      </c>
      <c r="C19" s="115">
        <v>316492</v>
      </c>
      <c r="D19" s="115">
        <v>21423292366</v>
      </c>
    </row>
    <row r="20" spans="2:5" x14ac:dyDescent="0.25">
      <c r="B20" s="114">
        <v>43525</v>
      </c>
      <c r="C20" s="115">
        <v>335948</v>
      </c>
      <c r="D20" s="115">
        <v>20718302928</v>
      </c>
    </row>
    <row r="21" spans="2:5" x14ac:dyDescent="0.25">
      <c r="B21" s="114">
        <v>43556</v>
      </c>
      <c r="C21" s="115">
        <v>341258</v>
      </c>
      <c r="D21" s="115">
        <v>21147197183</v>
      </c>
    </row>
    <row r="22" spans="2:5" x14ac:dyDescent="0.25">
      <c r="B22" s="114">
        <v>43586</v>
      </c>
      <c r="C22" s="115">
        <v>358577</v>
      </c>
      <c r="D22" s="115">
        <v>24453451742</v>
      </c>
    </row>
    <row r="23" spans="2:5" x14ac:dyDescent="0.25">
      <c r="B23" s="114">
        <v>43617</v>
      </c>
      <c r="C23" s="115">
        <v>327234</v>
      </c>
      <c r="D23" s="115">
        <v>21225230260</v>
      </c>
    </row>
    <row r="24" spans="2:5" x14ac:dyDescent="0.25">
      <c r="B24" s="114">
        <v>43647</v>
      </c>
      <c r="C24" s="115">
        <v>367649</v>
      </c>
      <c r="D24" s="115">
        <v>25664857127</v>
      </c>
    </row>
    <row r="25" spans="2:5" x14ac:dyDescent="0.25">
      <c r="B25" s="114">
        <v>43678</v>
      </c>
      <c r="C25" s="115">
        <v>326772</v>
      </c>
      <c r="D25" s="115">
        <v>22069591348</v>
      </c>
    </row>
    <row r="26" spans="2:5" x14ac:dyDescent="0.25">
      <c r="B26" s="114">
        <v>43709</v>
      </c>
      <c r="C26" s="115">
        <v>344040</v>
      </c>
      <c r="D26" s="115">
        <v>23438399164</v>
      </c>
    </row>
    <row r="27" spans="2:5" x14ac:dyDescent="0.25">
      <c r="B27" s="114">
        <v>43739</v>
      </c>
      <c r="C27" s="115">
        <v>361767</v>
      </c>
      <c r="D27" s="115">
        <v>23770762039</v>
      </c>
    </row>
    <row r="28" spans="2:5" x14ac:dyDescent="0.25">
      <c r="B28" s="114">
        <v>43770</v>
      </c>
      <c r="C28" s="115">
        <v>339353</v>
      </c>
      <c r="D28" s="115">
        <v>20741458752</v>
      </c>
    </row>
    <row r="29" spans="2:5" x14ac:dyDescent="0.25">
      <c r="B29" s="116">
        <v>43800</v>
      </c>
      <c r="C29" s="117">
        <v>341408</v>
      </c>
      <c r="D29" s="117">
        <v>25153241597</v>
      </c>
    </row>
    <row r="30" spans="2:5" x14ac:dyDescent="0.25">
      <c r="B30" s="49" t="s">
        <v>101</v>
      </c>
      <c r="C30" s="49"/>
      <c r="D30" s="49"/>
      <c r="E30" s="49"/>
    </row>
    <row r="31" spans="2:5" x14ac:dyDescent="0.25">
      <c r="B31" s="49" t="s">
        <v>100</v>
      </c>
      <c r="C31" s="49"/>
      <c r="D31" s="49"/>
      <c r="E31" s="49"/>
    </row>
    <row r="32" spans="2:5" x14ac:dyDescent="0.25">
      <c r="B32" s="49" t="s">
        <v>54</v>
      </c>
    </row>
  </sheetData>
  <mergeCells count="1">
    <mergeCell ref="C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workbookViewId="0">
      <selection activeCell="P23" sqref="P23"/>
    </sheetView>
  </sheetViews>
  <sheetFormatPr defaultRowHeight="15" x14ac:dyDescent="0.25"/>
  <cols>
    <col min="1" max="1" width="7" style="2" customWidth="1"/>
    <col min="2" max="2" width="10.140625" style="2" bestFit="1" customWidth="1"/>
    <col min="3" max="3" width="24.5703125" style="2" customWidth="1"/>
    <col min="4" max="4" width="26.85546875" style="2" customWidth="1"/>
    <col min="5" max="16384" width="9.140625" style="2"/>
  </cols>
  <sheetData>
    <row r="1" spans="2:15" s="39" customFormat="1" x14ac:dyDescent="0.25"/>
    <row r="2" spans="2:15" x14ac:dyDescent="0.25">
      <c r="B2" s="50" t="s">
        <v>30</v>
      </c>
      <c r="C2" s="50"/>
      <c r="D2" s="50"/>
      <c r="G2" s="51"/>
      <c r="H2" s="48"/>
      <c r="I2" s="48"/>
      <c r="J2" s="48"/>
      <c r="K2" s="48"/>
      <c r="L2" s="48"/>
      <c r="M2" s="48"/>
      <c r="N2" s="48"/>
      <c r="O2" s="48"/>
    </row>
    <row r="3" spans="2:15" x14ac:dyDescent="0.25">
      <c r="B3" s="53"/>
    </row>
    <row r="4" spans="2:15" ht="15" customHeight="1" x14ac:dyDescent="0.25">
      <c r="B4" s="177" t="s">
        <v>51</v>
      </c>
      <c r="C4" s="178" t="s">
        <v>52</v>
      </c>
      <c r="D4" s="178"/>
    </row>
    <row r="5" spans="2:15" ht="22.5" customHeight="1" x14ac:dyDescent="0.25">
      <c r="B5" s="177"/>
      <c r="C5" s="43" t="s">
        <v>121</v>
      </c>
      <c r="D5" s="173" t="s">
        <v>122</v>
      </c>
    </row>
    <row r="6" spans="2:15" x14ac:dyDescent="0.25">
      <c r="B6" s="46">
        <v>43466</v>
      </c>
      <c r="C6" s="47">
        <v>70715803</v>
      </c>
      <c r="D6" s="47">
        <v>175362853234</v>
      </c>
    </row>
    <row r="7" spans="2:15" x14ac:dyDescent="0.25">
      <c r="B7" s="46" t="s">
        <v>53</v>
      </c>
      <c r="C7" s="47">
        <v>69567783</v>
      </c>
      <c r="D7" s="47">
        <v>175420724288</v>
      </c>
    </row>
    <row r="8" spans="2:15" x14ac:dyDescent="0.25">
      <c r="B8" s="46">
        <v>43525</v>
      </c>
      <c r="C8" s="47">
        <v>75816176</v>
      </c>
      <c r="D8" s="47">
        <v>167171507699</v>
      </c>
    </row>
    <row r="9" spans="2:15" x14ac:dyDescent="0.25">
      <c r="B9" s="46">
        <v>43556</v>
      </c>
      <c r="C9" s="47">
        <v>75861477</v>
      </c>
      <c r="D9" s="47">
        <v>176301962564</v>
      </c>
    </row>
    <row r="10" spans="2:15" x14ac:dyDescent="0.25">
      <c r="B10" s="46">
        <v>43586</v>
      </c>
      <c r="C10" s="47">
        <v>78771259</v>
      </c>
      <c r="D10" s="47">
        <v>184938588756</v>
      </c>
    </row>
    <row r="11" spans="2:15" x14ac:dyDescent="0.25">
      <c r="B11" s="46">
        <v>43617</v>
      </c>
      <c r="C11" s="47">
        <v>77048860</v>
      </c>
      <c r="D11" s="47">
        <v>177879859141</v>
      </c>
    </row>
    <row r="12" spans="2:15" x14ac:dyDescent="0.25">
      <c r="B12" s="46">
        <v>43647</v>
      </c>
      <c r="C12" s="47">
        <v>82203715</v>
      </c>
      <c r="D12" s="47">
        <v>205620201386</v>
      </c>
    </row>
    <row r="13" spans="2:15" x14ac:dyDescent="0.25">
      <c r="B13" s="46">
        <v>43678</v>
      </c>
      <c r="C13" s="47">
        <v>77051024</v>
      </c>
      <c r="D13" s="47">
        <v>192505078834</v>
      </c>
    </row>
    <row r="14" spans="2:15" x14ac:dyDescent="0.25">
      <c r="B14" s="46">
        <v>43709</v>
      </c>
      <c r="C14" s="47">
        <v>78830387</v>
      </c>
      <c r="D14" s="47">
        <v>195276698175</v>
      </c>
    </row>
    <row r="15" spans="2:15" x14ac:dyDescent="0.25">
      <c r="B15" s="46">
        <v>43739</v>
      </c>
      <c r="C15" s="47">
        <v>80387021</v>
      </c>
      <c r="D15" s="47">
        <v>200758955607</v>
      </c>
    </row>
    <row r="16" spans="2:15" x14ac:dyDescent="0.25">
      <c r="B16" s="46">
        <v>43770</v>
      </c>
      <c r="C16" s="47">
        <v>77720425</v>
      </c>
      <c r="D16" s="47">
        <v>212820177293</v>
      </c>
    </row>
    <row r="17" spans="2:4" x14ac:dyDescent="0.25">
      <c r="B17" s="44">
        <v>43800</v>
      </c>
      <c r="C17" s="45">
        <v>83877698</v>
      </c>
      <c r="D17" s="45">
        <v>215432292084</v>
      </c>
    </row>
    <row r="18" spans="2:4" x14ac:dyDescent="0.25">
      <c r="B18" s="49" t="s">
        <v>84</v>
      </c>
    </row>
    <row r="19" spans="2:4" x14ac:dyDescent="0.25">
      <c r="B19" s="49" t="s">
        <v>83</v>
      </c>
      <c r="C19" s="49"/>
      <c r="D19" s="49"/>
    </row>
    <row r="20" spans="2:4" x14ac:dyDescent="0.25">
      <c r="B20" s="49" t="s">
        <v>54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4"/>
  <sheetViews>
    <sheetView workbookViewId="0">
      <selection activeCell="B11" sqref="B11"/>
    </sheetView>
  </sheetViews>
  <sheetFormatPr defaultRowHeight="15" x14ac:dyDescent="0.25"/>
  <cols>
    <col min="1" max="1" width="4.85546875" style="2" customWidth="1"/>
    <col min="2" max="2" width="11.42578125" style="2" customWidth="1"/>
    <col min="3" max="3" width="14" style="2" customWidth="1"/>
    <col min="4" max="4" width="18" style="2" customWidth="1"/>
    <col min="5" max="16384" width="9.140625" style="2"/>
  </cols>
  <sheetData>
    <row r="2" spans="2:15" x14ac:dyDescent="0.25">
      <c r="B2" s="55" t="s">
        <v>46</v>
      </c>
      <c r="C2" s="48"/>
      <c r="D2" s="48"/>
      <c r="E2" s="48"/>
      <c r="F2" s="48"/>
      <c r="O2" s="48"/>
    </row>
    <row r="3" spans="2:15" x14ac:dyDescent="0.25">
      <c r="C3" s="52"/>
      <c r="D3" s="52"/>
    </row>
    <row r="4" spans="2:15" x14ac:dyDescent="0.25">
      <c r="B4" s="189" t="s">
        <v>69</v>
      </c>
      <c r="C4" s="182" t="s">
        <v>52</v>
      </c>
      <c r="D4" s="182"/>
    </row>
    <row r="5" spans="2:15" x14ac:dyDescent="0.25">
      <c r="B5" s="190"/>
      <c r="C5" s="183"/>
      <c r="D5" s="183"/>
    </row>
    <row r="6" spans="2:15" x14ac:dyDescent="0.25">
      <c r="B6" s="191"/>
      <c r="C6" s="57" t="s">
        <v>74</v>
      </c>
      <c r="D6" s="113" t="s">
        <v>75</v>
      </c>
    </row>
    <row r="7" spans="2:15" x14ac:dyDescent="0.25">
      <c r="B7" s="49" t="s">
        <v>70</v>
      </c>
      <c r="C7" s="123">
        <v>3762507</v>
      </c>
      <c r="D7" s="141">
        <v>209573633929</v>
      </c>
    </row>
    <row r="8" spans="2:15" x14ac:dyDescent="0.25">
      <c r="B8" s="67" t="s">
        <v>71</v>
      </c>
      <c r="C8" s="125">
        <v>112425</v>
      </c>
      <c r="D8" s="142">
        <v>26330847020</v>
      </c>
    </row>
    <row r="9" spans="2:15" x14ac:dyDescent="0.25">
      <c r="B9" s="49" t="s">
        <v>72</v>
      </c>
      <c r="C9" s="115">
        <v>27513</v>
      </c>
      <c r="D9" s="143">
        <v>1285542636</v>
      </c>
    </row>
    <row r="10" spans="2:15" x14ac:dyDescent="0.25">
      <c r="B10" s="49" t="s">
        <v>73</v>
      </c>
      <c r="C10" s="115">
        <v>36677</v>
      </c>
      <c r="D10" s="143">
        <v>30371841332</v>
      </c>
    </row>
    <row r="11" spans="2:15" x14ac:dyDescent="0.25">
      <c r="B11" s="52" t="s">
        <v>130</v>
      </c>
      <c r="C11" s="124">
        <v>141454</v>
      </c>
      <c r="D11" s="144">
        <v>2698251200</v>
      </c>
    </row>
    <row r="12" spans="2:15" x14ac:dyDescent="0.25">
      <c r="B12" s="49" t="s">
        <v>102</v>
      </c>
      <c r="C12" s="49"/>
      <c r="D12" s="49"/>
      <c r="E12" s="49"/>
    </row>
    <row r="13" spans="2:15" x14ac:dyDescent="0.25">
      <c r="B13" s="49" t="s">
        <v>103</v>
      </c>
      <c r="C13" s="49"/>
      <c r="D13" s="49"/>
      <c r="E13" s="49"/>
    </row>
    <row r="14" spans="2:15" x14ac:dyDescent="0.25">
      <c r="B14" s="49" t="s">
        <v>54</v>
      </c>
      <c r="C14" s="49"/>
      <c r="D14" s="49"/>
      <c r="E14" s="49"/>
    </row>
  </sheetData>
  <mergeCells count="2">
    <mergeCell ref="C4:D5"/>
    <mergeCell ref="B4:B6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workbookViewId="0">
      <selection activeCell="Q14" sqref="Q14"/>
    </sheetView>
  </sheetViews>
  <sheetFormatPr defaultRowHeight="15" x14ac:dyDescent="0.25"/>
  <cols>
    <col min="1" max="1" width="5.28515625" style="2" customWidth="1"/>
    <col min="2" max="2" width="9.140625" style="2"/>
    <col min="3" max="3" width="18.5703125" style="2" customWidth="1"/>
    <col min="4" max="4" width="26.28515625" style="2" customWidth="1"/>
    <col min="5" max="16384" width="9.140625" style="2"/>
  </cols>
  <sheetData>
    <row r="2" spans="2:11" x14ac:dyDescent="0.25">
      <c r="B2" s="55" t="s">
        <v>47</v>
      </c>
      <c r="C2" s="48"/>
      <c r="D2" s="48"/>
      <c r="K2" s="48"/>
    </row>
    <row r="3" spans="2:11" x14ac:dyDescent="0.25">
      <c r="B3" s="52"/>
      <c r="C3" s="52"/>
      <c r="D3" s="52"/>
    </row>
    <row r="4" spans="2:11" ht="15" customHeight="1" x14ac:dyDescent="0.25">
      <c r="B4" s="182" t="s">
        <v>51</v>
      </c>
      <c r="C4" s="184" t="s">
        <v>52</v>
      </c>
      <c r="D4" s="184"/>
    </row>
    <row r="5" spans="2:11" ht="33.75" customHeight="1" x14ac:dyDescent="0.25">
      <c r="B5" s="183"/>
      <c r="C5" s="57" t="s">
        <v>121</v>
      </c>
      <c r="D5" s="57" t="s">
        <v>122</v>
      </c>
    </row>
    <row r="6" spans="2:11" x14ac:dyDescent="0.25">
      <c r="B6" s="128">
        <v>43101</v>
      </c>
      <c r="C6" s="129">
        <v>471967</v>
      </c>
      <c r="D6" s="129">
        <v>17650027983</v>
      </c>
    </row>
    <row r="7" spans="2:11" x14ac:dyDescent="0.25">
      <c r="B7" s="126" t="s">
        <v>62</v>
      </c>
      <c r="C7" s="127">
        <v>469498</v>
      </c>
      <c r="D7" s="127">
        <v>17066051990</v>
      </c>
    </row>
    <row r="8" spans="2:11" x14ac:dyDescent="0.25">
      <c r="B8" s="130">
        <v>43160</v>
      </c>
      <c r="C8" s="127">
        <v>509056</v>
      </c>
      <c r="D8" s="127">
        <v>17824772157</v>
      </c>
    </row>
    <row r="9" spans="2:11" x14ac:dyDescent="0.25">
      <c r="B9" s="130">
        <v>43191</v>
      </c>
      <c r="C9" s="127">
        <v>510115</v>
      </c>
      <c r="D9" s="127">
        <v>20057759301</v>
      </c>
    </row>
    <row r="10" spans="2:11" x14ac:dyDescent="0.25">
      <c r="B10" s="130">
        <v>43221</v>
      </c>
      <c r="C10" s="127">
        <v>541723</v>
      </c>
      <c r="D10" s="127">
        <v>21282510688</v>
      </c>
    </row>
    <row r="11" spans="2:11" x14ac:dyDescent="0.25">
      <c r="B11" s="130">
        <v>43252</v>
      </c>
      <c r="C11" s="127">
        <v>608176</v>
      </c>
      <c r="D11" s="127">
        <v>21282490488</v>
      </c>
    </row>
    <row r="12" spans="2:11" x14ac:dyDescent="0.25">
      <c r="B12" s="130">
        <v>43282</v>
      </c>
      <c r="C12" s="127">
        <v>636470</v>
      </c>
      <c r="D12" s="127">
        <v>24970029537</v>
      </c>
    </row>
    <row r="13" spans="2:11" x14ac:dyDescent="0.25">
      <c r="B13" s="130">
        <v>43313</v>
      </c>
      <c r="C13" s="127">
        <v>650778</v>
      </c>
      <c r="D13" s="127">
        <v>23924248620</v>
      </c>
    </row>
    <row r="14" spans="2:11" x14ac:dyDescent="0.25">
      <c r="B14" s="130">
        <v>43344</v>
      </c>
      <c r="C14" s="127">
        <v>550921</v>
      </c>
      <c r="D14" s="127">
        <v>21161921616</v>
      </c>
    </row>
    <row r="15" spans="2:11" x14ac:dyDescent="0.25">
      <c r="B15" s="130">
        <v>43374</v>
      </c>
      <c r="C15" s="127">
        <v>566941</v>
      </c>
      <c r="D15" s="127">
        <v>22422699647</v>
      </c>
    </row>
    <row r="16" spans="2:11" x14ac:dyDescent="0.25">
      <c r="B16" s="130">
        <v>43405</v>
      </c>
      <c r="C16" s="127">
        <v>502969</v>
      </c>
      <c r="D16" s="127">
        <v>19984712492</v>
      </c>
    </row>
    <row r="17" spans="2:5" x14ac:dyDescent="0.25">
      <c r="B17" s="131">
        <v>43435</v>
      </c>
      <c r="C17" s="132">
        <v>465407</v>
      </c>
      <c r="D17" s="132">
        <v>19623216776</v>
      </c>
    </row>
    <row r="18" spans="2:5" x14ac:dyDescent="0.25">
      <c r="B18" s="133">
        <v>43466</v>
      </c>
      <c r="C18" s="127">
        <v>476280</v>
      </c>
      <c r="D18" s="127">
        <v>18541267136</v>
      </c>
    </row>
    <row r="19" spans="2:5" x14ac:dyDescent="0.25">
      <c r="B19" s="126" t="s">
        <v>53</v>
      </c>
      <c r="C19" s="127">
        <v>490220</v>
      </c>
      <c r="D19" s="127">
        <v>17775666658</v>
      </c>
    </row>
    <row r="20" spans="2:5" x14ac:dyDescent="0.25">
      <c r="B20" s="130">
        <v>43525</v>
      </c>
      <c r="C20" s="127">
        <v>523506</v>
      </c>
      <c r="D20" s="127">
        <v>20235243740</v>
      </c>
    </row>
    <row r="21" spans="2:5" x14ac:dyDescent="0.25">
      <c r="B21" s="130">
        <v>43556</v>
      </c>
      <c r="C21" s="127">
        <v>569607</v>
      </c>
      <c r="D21" s="127">
        <v>22836322879</v>
      </c>
    </row>
    <row r="22" spans="2:5" x14ac:dyDescent="0.25">
      <c r="B22" s="130">
        <v>43586</v>
      </c>
      <c r="C22" s="127">
        <v>596357</v>
      </c>
      <c r="D22" s="127">
        <v>23871941269</v>
      </c>
    </row>
    <row r="23" spans="2:5" x14ac:dyDescent="0.25">
      <c r="B23" s="130">
        <v>43617</v>
      </c>
      <c r="C23" s="127">
        <v>595773</v>
      </c>
      <c r="D23" s="127">
        <v>23452743427</v>
      </c>
    </row>
    <row r="24" spans="2:5" x14ac:dyDescent="0.25">
      <c r="B24" s="130">
        <v>43647</v>
      </c>
      <c r="C24" s="127">
        <v>718880</v>
      </c>
      <c r="D24" s="127">
        <v>29359503246</v>
      </c>
    </row>
    <row r="25" spans="2:5" x14ac:dyDescent="0.25">
      <c r="B25" s="130">
        <v>43678</v>
      </c>
      <c r="C25" s="127">
        <v>676521</v>
      </c>
      <c r="D25" s="127">
        <v>26262551415</v>
      </c>
    </row>
    <row r="26" spans="2:5" x14ac:dyDescent="0.25">
      <c r="B26" s="130">
        <v>43709</v>
      </c>
      <c r="C26" s="127">
        <v>606974</v>
      </c>
      <c r="D26" s="127">
        <v>25783450648</v>
      </c>
    </row>
    <row r="27" spans="2:5" x14ac:dyDescent="0.25">
      <c r="B27" s="130">
        <v>43739</v>
      </c>
      <c r="C27" s="127">
        <v>597555</v>
      </c>
      <c r="D27" s="127">
        <v>23040247163</v>
      </c>
    </row>
    <row r="28" spans="2:5" x14ac:dyDescent="0.25">
      <c r="B28" s="130">
        <v>43770</v>
      </c>
      <c r="C28" s="127">
        <v>531100</v>
      </c>
      <c r="D28" s="127">
        <v>19864117023</v>
      </c>
    </row>
    <row r="29" spans="2:5" x14ac:dyDescent="0.25">
      <c r="B29" s="134">
        <v>43800</v>
      </c>
      <c r="C29" s="135">
        <v>535262</v>
      </c>
      <c r="D29" s="135">
        <v>22675568347</v>
      </c>
    </row>
    <row r="30" spans="2:5" x14ac:dyDescent="0.25">
      <c r="B30" s="49" t="s">
        <v>104</v>
      </c>
      <c r="C30" s="49"/>
      <c r="D30" s="49"/>
      <c r="E30" s="49"/>
    </row>
    <row r="31" spans="2:5" x14ac:dyDescent="0.25">
      <c r="B31" s="49" t="s">
        <v>86</v>
      </c>
      <c r="C31" s="49"/>
      <c r="D31" s="49"/>
      <c r="E31" s="49"/>
    </row>
    <row r="32" spans="2:5" x14ac:dyDescent="0.25">
      <c r="B32" s="49" t="s">
        <v>54</v>
      </c>
      <c r="C32" s="49"/>
      <c r="D32" s="49"/>
      <c r="E32" s="49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4"/>
  <sheetViews>
    <sheetView workbookViewId="0">
      <selection activeCell="K20" sqref="K20:K21"/>
    </sheetView>
  </sheetViews>
  <sheetFormatPr defaultRowHeight="15" x14ac:dyDescent="0.25"/>
  <cols>
    <col min="1" max="1" width="4.5703125" style="2" customWidth="1"/>
    <col min="2" max="2" width="12.28515625" style="2" customWidth="1"/>
    <col min="3" max="3" width="13.7109375" style="2" customWidth="1"/>
    <col min="4" max="4" width="18.85546875" style="2" customWidth="1"/>
    <col min="5" max="16384" width="9.140625" style="2"/>
  </cols>
  <sheetData>
    <row r="2" spans="2:15" x14ac:dyDescent="0.25">
      <c r="B2" s="51" t="s">
        <v>48</v>
      </c>
      <c r="C2" s="48"/>
      <c r="D2" s="48"/>
      <c r="E2" s="48"/>
      <c r="F2" s="48"/>
      <c r="O2" s="48"/>
    </row>
    <row r="3" spans="2:15" x14ac:dyDescent="0.25">
      <c r="C3" s="52"/>
      <c r="D3" s="52"/>
    </row>
    <row r="4" spans="2:15" x14ac:dyDescent="0.25">
      <c r="B4" s="138" t="s">
        <v>69</v>
      </c>
      <c r="C4" s="183" t="s">
        <v>52</v>
      </c>
      <c r="D4" s="183"/>
    </row>
    <row r="5" spans="2:15" x14ac:dyDescent="0.25">
      <c r="B5" s="139"/>
      <c r="C5" s="183"/>
      <c r="D5" s="183"/>
    </row>
    <row r="6" spans="2:15" x14ac:dyDescent="0.25">
      <c r="B6" s="140"/>
      <c r="C6" s="57" t="s">
        <v>74</v>
      </c>
      <c r="D6" s="57" t="s">
        <v>75</v>
      </c>
    </row>
    <row r="7" spans="2:15" x14ac:dyDescent="0.25">
      <c r="B7" s="49" t="s">
        <v>70</v>
      </c>
      <c r="C7" s="129">
        <v>6324635</v>
      </c>
      <c r="D7" s="129">
        <v>212611360199</v>
      </c>
    </row>
    <row r="8" spans="2:15" x14ac:dyDescent="0.25">
      <c r="B8" s="67" t="s">
        <v>71</v>
      </c>
      <c r="C8" s="136">
        <v>174737</v>
      </c>
      <c r="D8" s="136">
        <v>23112353071</v>
      </c>
    </row>
    <row r="9" spans="2:15" x14ac:dyDescent="0.25">
      <c r="B9" s="49" t="s">
        <v>72</v>
      </c>
      <c r="C9" s="127">
        <v>20535</v>
      </c>
      <c r="D9" s="127">
        <v>1222031189</v>
      </c>
    </row>
    <row r="10" spans="2:15" x14ac:dyDescent="0.25">
      <c r="B10" s="49" t="s">
        <v>73</v>
      </c>
      <c r="C10" s="127">
        <v>297553</v>
      </c>
      <c r="D10" s="127">
        <v>32540470975</v>
      </c>
    </row>
    <row r="11" spans="2:15" x14ac:dyDescent="0.25">
      <c r="B11" s="52" t="s">
        <v>130</v>
      </c>
      <c r="C11" s="137">
        <v>100575</v>
      </c>
      <c r="D11" s="137">
        <v>4212407516</v>
      </c>
    </row>
    <row r="12" spans="2:15" x14ac:dyDescent="0.25">
      <c r="B12" s="49" t="s">
        <v>105</v>
      </c>
      <c r="C12" s="49"/>
      <c r="D12" s="49"/>
      <c r="E12" s="49"/>
      <c r="F12" s="165"/>
    </row>
    <row r="13" spans="2:15" x14ac:dyDescent="0.25">
      <c r="B13" s="49" t="s">
        <v>103</v>
      </c>
      <c r="C13" s="49"/>
      <c r="D13" s="49"/>
      <c r="E13" s="49"/>
      <c r="F13" s="165"/>
    </row>
    <row r="14" spans="2:15" x14ac:dyDescent="0.25">
      <c r="B14" s="49" t="s">
        <v>54</v>
      </c>
      <c r="C14" s="49"/>
      <c r="D14" s="49"/>
      <c r="E14" s="49"/>
      <c r="F14" s="165"/>
    </row>
  </sheetData>
  <mergeCells count="1">
    <mergeCell ref="C4:D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M41" sqref="M41"/>
    </sheetView>
  </sheetViews>
  <sheetFormatPr defaultRowHeight="15" x14ac:dyDescent="0.25"/>
  <cols>
    <col min="1" max="1" width="5.85546875" style="2" customWidth="1"/>
    <col min="2" max="2" width="9.140625" style="2"/>
    <col min="3" max="3" width="20.85546875" style="2" customWidth="1"/>
    <col min="4" max="4" width="26.28515625" style="2" customWidth="1"/>
    <col min="5" max="16384" width="9.140625" style="2"/>
  </cols>
  <sheetData>
    <row r="2" spans="2:13" x14ac:dyDescent="0.25">
      <c r="B2" s="55" t="s">
        <v>49</v>
      </c>
      <c r="C2" s="48"/>
      <c r="D2" s="48"/>
      <c r="M2" s="48"/>
    </row>
    <row r="3" spans="2:13" x14ac:dyDescent="0.25">
      <c r="B3" s="53"/>
      <c r="C3" s="53"/>
      <c r="D3" s="53"/>
    </row>
    <row r="4" spans="2:13" ht="15" customHeight="1" x14ac:dyDescent="0.25">
      <c r="B4" s="192" t="s">
        <v>51</v>
      </c>
      <c r="C4" s="184" t="s">
        <v>52</v>
      </c>
      <c r="D4" s="184"/>
    </row>
    <row r="5" spans="2:13" ht="33.75" customHeight="1" x14ac:dyDescent="0.25">
      <c r="B5" s="183"/>
      <c r="C5" s="172" t="s">
        <v>121</v>
      </c>
      <c r="D5" s="172" t="s">
        <v>122</v>
      </c>
    </row>
    <row r="6" spans="2:13" x14ac:dyDescent="0.25">
      <c r="B6" s="128">
        <v>43101</v>
      </c>
      <c r="C6" s="129">
        <v>2475117</v>
      </c>
      <c r="D6" s="129">
        <v>853592153</v>
      </c>
    </row>
    <row r="7" spans="2:13" x14ac:dyDescent="0.25">
      <c r="B7" s="126" t="s">
        <v>62</v>
      </c>
      <c r="C7" s="127">
        <v>2083208</v>
      </c>
      <c r="D7" s="127">
        <v>655926827</v>
      </c>
    </row>
    <row r="8" spans="2:13" x14ac:dyDescent="0.25">
      <c r="B8" s="130">
        <v>43160</v>
      </c>
      <c r="C8" s="127">
        <v>2382463</v>
      </c>
      <c r="D8" s="127">
        <v>752870032</v>
      </c>
    </row>
    <row r="9" spans="2:13" x14ac:dyDescent="0.25">
      <c r="B9" s="130">
        <v>43191</v>
      </c>
      <c r="C9" s="127">
        <v>2261002</v>
      </c>
      <c r="D9" s="127">
        <v>748849650</v>
      </c>
    </row>
    <row r="10" spans="2:13" x14ac:dyDescent="0.25">
      <c r="B10" s="130">
        <v>43221</v>
      </c>
      <c r="C10" s="127">
        <v>2325725</v>
      </c>
      <c r="D10" s="127">
        <v>772607012</v>
      </c>
    </row>
    <row r="11" spans="2:13" x14ac:dyDescent="0.25">
      <c r="B11" s="130">
        <v>43252</v>
      </c>
      <c r="C11" s="127">
        <v>2364374</v>
      </c>
      <c r="D11" s="127">
        <v>800347667</v>
      </c>
    </row>
    <row r="12" spans="2:13" x14ac:dyDescent="0.25">
      <c r="B12" s="130">
        <v>43282</v>
      </c>
      <c r="C12" s="127">
        <v>2267955</v>
      </c>
      <c r="D12" s="127">
        <v>796226717</v>
      </c>
    </row>
    <row r="13" spans="2:13" x14ac:dyDescent="0.25">
      <c r="B13" s="130">
        <v>43313</v>
      </c>
      <c r="C13" s="127">
        <v>2403810</v>
      </c>
      <c r="D13" s="127">
        <v>795722806</v>
      </c>
    </row>
    <row r="14" spans="2:13" x14ac:dyDescent="0.25">
      <c r="B14" s="130">
        <v>43344</v>
      </c>
      <c r="C14" s="127">
        <v>2416475</v>
      </c>
      <c r="D14" s="127">
        <v>817671052</v>
      </c>
    </row>
    <row r="15" spans="2:13" x14ac:dyDescent="0.25">
      <c r="B15" s="130">
        <v>43374</v>
      </c>
      <c r="C15" s="127">
        <v>2845093</v>
      </c>
      <c r="D15" s="127">
        <v>973090121</v>
      </c>
    </row>
    <row r="16" spans="2:13" x14ac:dyDescent="0.25">
      <c r="B16" s="130">
        <v>43405</v>
      </c>
      <c r="C16" s="127">
        <v>2832385</v>
      </c>
      <c r="D16" s="127">
        <v>951940506</v>
      </c>
    </row>
    <row r="17" spans="2:6" x14ac:dyDescent="0.25">
      <c r="B17" s="131">
        <v>43435</v>
      </c>
      <c r="C17" s="132">
        <v>2750889</v>
      </c>
      <c r="D17" s="132">
        <v>900339566</v>
      </c>
    </row>
    <row r="18" spans="2:6" x14ac:dyDescent="0.25">
      <c r="B18" s="133">
        <v>43466</v>
      </c>
      <c r="C18" s="127">
        <v>2913979</v>
      </c>
      <c r="D18" s="127">
        <v>964859478</v>
      </c>
    </row>
    <row r="19" spans="2:6" x14ac:dyDescent="0.25">
      <c r="B19" s="126" t="s">
        <v>53</v>
      </c>
      <c r="C19" s="127">
        <v>2560577</v>
      </c>
      <c r="D19" s="127">
        <v>801230409</v>
      </c>
    </row>
    <row r="20" spans="2:6" x14ac:dyDescent="0.25">
      <c r="B20" s="130">
        <v>43525</v>
      </c>
      <c r="C20" s="127">
        <v>2810234</v>
      </c>
      <c r="D20" s="127">
        <v>893619939</v>
      </c>
    </row>
    <row r="21" spans="2:6" x14ac:dyDescent="0.25">
      <c r="B21" s="130">
        <v>43556</v>
      </c>
      <c r="C21" s="127">
        <v>2888192</v>
      </c>
      <c r="D21" s="127">
        <v>934260221</v>
      </c>
    </row>
    <row r="22" spans="2:6" x14ac:dyDescent="0.25">
      <c r="B22" s="130">
        <v>43586</v>
      </c>
      <c r="C22" s="127">
        <v>2939289</v>
      </c>
      <c r="D22" s="127">
        <v>928013285</v>
      </c>
    </row>
    <row r="23" spans="2:6" x14ac:dyDescent="0.25">
      <c r="B23" s="130">
        <v>43617</v>
      </c>
      <c r="C23" s="127">
        <v>2863556</v>
      </c>
      <c r="D23" s="127">
        <v>931594027</v>
      </c>
    </row>
    <row r="24" spans="2:6" x14ac:dyDescent="0.25">
      <c r="B24" s="130">
        <v>43647</v>
      </c>
      <c r="C24" s="127">
        <v>2885572</v>
      </c>
      <c r="D24" s="127">
        <v>960824948</v>
      </c>
    </row>
    <row r="25" spans="2:6" x14ac:dyDescent="0.25">
      <c r="B25" s="130">
        <v>43678</v>
      </c>
      <c r="C25" s="127">
        <v>2940650</v>
      </c>
      <c r="D25" s="127">
        <v>970372665</v>
      </c>
    </row>
    <row r="26" spans="2:6" x14ac:dyDescent="0.25">
      <c r="B26" s="130">
        <v>43709</v>
      </c>
      <c r="C26" s="127">
        <v>3131352</v>
      </c>
      <c r="D26" s="127">
        <v>1046414153</v>
      </c>
    </row>
    <row r="27" spans="2:6" x14ac:dyDescent="0.25">
      <c r="B27" s="130">
        <v>43739</v>
      </c>
      <c r="C27" s="127">
        <v>3533789</v>
      </c>
      <c r="D27" s="127">
        <v>1167784591</v>
      </c>
    </row>
    <row r="28" spans="2:6" x14ac:dyDescent="0.25">
      <c r="B28" s="130">
        <v>43770</v>
      </c>
      <c r="C28" s="127">
        <v>3425425</v>
      </c>
      <c r="D28" s="127">
        <v>1126379975</v>
      </c>
    </row>
    <row r="29" spans="2:6" x14ac:dyDescent="0.25">
      <c r="B29" s="134">
        <v>43800</v>
      </c>
      <c r="C29" s="135">
        <v>3519880</v>
      </c>
      <c r="D29" s="135">
        <v>1188209703</v>
      </c>
    </row>
    <row r="30" spans="2:6" x14ac:dyDescent="0.25">
      <c r="B30" s="49" t="s">
        <v>107</v>
      </c>
      <c r="C30" s="49"/>
      <c r="D30" s="49"/>
      <c r="E30" s="49"/>
      <c r="F30" s="60"/>
    </row>
    <row r="31" spans="2:6" x14ac:dyDescent="0.25">
      <c r="B31" s="49" t="s">
        <v>108</v>
      </c>
      <c r="C31" s="49"/>
      <c r="D31" s="49"/>
      <c r="E31" s="49"/>
      <c r="F31" s="60"/>
    </row>
    <row r="32" spans="2:6" x14ac:dyDescent="0.25">
      <c r="B32" s="49" t="s">
        <v>114</v>
      </c>
      <c r="C32" s="49"/>
      <c r="D32" s="49"/>
      <c r="E32" s="49"/>
      <c r="F32" s="60"/>
    </row>
    <row r="33" spans="2:6" x14ac:dyDescent="0.25">
      <c r="B33" s="49" t="s">
        <v>54</v>
      </c>
      <c r="C33" s="49"/>
      <c r="D33" s="49"/>
      <c r="E33" s="49"/>
      <c r="F33" s="60"/>
    </row>
    <row r="34" spans="2:6" x14ac:dyDescent="0.25">
      <c r="B34" s="49"/>
      <c r="C34" s="49"/>
      <c r="D34" s="49"/>
      <c r="E34" s="49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3"/>
  <sheetViews>
    <sheetView tabSelected="1" workbookViewId="0">
      <selection activeCell="K30" sqref="K30"/>
    </sheetView>
  </sheetViews>
  <sheetFormatPr defaultRowHeight="15" x14ac:dyDescent="0.25"/>
  <cols>
    <col min="1" max="1" width="7.7109375" style="2" customWidth="1"/>
    <col min="2" max="2" width="8.5703125" style="2" customWidth="1"/>
    <col min="3" max="3" width="19" style="2" customWidth="1"/>
    <col min="4" max="4" width="24.85546875" style="2" customWidth="1"/>
    <col min="5" max="16384" width="9.140625" style="2"/>
  </cols>
  <sheetData>
    <row r="2" spans="2:14" x14ac:dyDescent="0.25">
      <c r="B2" s="55" t="s">
        <v>50</v>
      </c>
      <c r="C2" s="48"/>
      <c r="D2" s="48"/>
      <c r="E2" s="48"/>
      <c r="M2" s="48"/>
      <c r="N2" s="48"/>
    </row>
    <row r="3" spans="2:14" x14ac:dyDescent="0.25">
      <c r="B3" s="52"/>
      <c r="C3" s="52"/>
      <c r="D3" s="52"/>
    </row>
    <row r="4" spans="2:14" ht="15" customHeight="1" x14ac:dyDescent="0.25">
      <c r="B4" s="92"/>
      <c r="C4" s="184" t="s">
        <v>52</v>
      </c>
      <c r="D4" s="184"/>
    </row>
    <row r="5" spans="2:14" ht="33.75" x14ac:dyDescent="0.25">
      <c r="B5" s="92" t="s">
        <v>51</v>
      </c>
      <c r="C5" s="57" t="s">
        <v>121</v>
      </c>
      <c r="D5" s="57" t="s">
        <v>122</v>
      </c>
    </row>
    <row r="6" spans="2:14" x14ac:dyDescent="0.25">
      <c r="B6" s="155">
        <v>41640</v>
      </c>
      <c r="C6" s="153">
        <v>397343</v>
      </c>
      <c r="D6" s="153">
        <v>164199939</v>
      </c>
    </row>
    <row r="7" spans="2:14" x14ac:dyDescent="0.25">
      <c r="B7" s="150">
        <v>41671</v>
      </c>
      <c r="C7" s="154">
        <v>361078</v>
      </c>
      <c r="D7" s="154">
        <v>155189573</v>
      </c>
    </row>
    <row r="8" spans="2:14" x14ac:dyDescent="0.25">
      <c r="B8" s="150">
        <v>41699</v>
      </c>
      <c r="C8" s="154">
        <v>493145</v>
      </c>
      <c r="D8" s="154">
        <v>217420538</v>
      </c>
    </row>
    <row r="9" spans="2:14" x14ac:dyDescent="0.25">
      <c r="B9" s="150">
        <v>41730</v>
      </c>
      <c r="C9" s="154">
        <v>934003</v>
      </c>
      <c r="D9" s="154">
        <v>427624328</v>
      </c>
    </row>
    <row r="10" spans="2:14" x14ac:dyDescent="0.25">
      <c r="B10" s="150">
        <v>41760</v>
      </c>
      <c r="C10" s="154">
        <v>1295388</v>
      </c>
      <c r="D10" s="154">
        <v>606370598</v>
      </c>
    </row>
    <row r="11" spans="2:14" x14ac:dyDescent="0.25">
      <c r="B11" s="150">
        <v>41791</v>
      </c>
      <c r="C11" s="154">
        <v>2322493</v>
      </c>
      <c r="D11" s="154">
        <v>1156095963</v>
      </c>
    </row>
    <row r="12" spans="2:14" x14ac:dyDescent="0.25">
      <c r="B12" s="150">
        <v>41821</v>
      </c>
      <c r="C12" s="154">
        <v>4472930</v>
      </c>
      <c r="D12" s="154">
        <v>2175929120</v>
      </c>
    </row>
    <row r="13" spans="2:14" x14ac:dyDescent="0.25">
      <c r="B13" s="150">
        <v>41852</v>
      </c>
      <c r="C13" s="154">
        <v>5380145</v>
      </c>
      <c r="D13" s="154">
        <v>2676632005</v>
      </c>
    </row>
    <row r="14" spans="2:14" x14ac:dyDescent="0.25">
      <c r="B14" s="150">
        <v>41883</v>
      </c>
      <c r="C14" s="154">
        <v>2354410</v>
      </c>
      <c r="D14" s="154">
        <v>1164571803</v>
      </c>
    </row>
    <row r="15" spans="2:14" x14ac:dyDescent="0.25">
      <c r="B15" s="150">
        <v>41913</v>
      </c>
      <c r="C15" s="154">
        <v>1061057</v>
      </c>
      <c r="D15" s="154">
        <v>466396912</v>
      </c>
    </row>
    <row r="16" spans="2:14" x14ac:dyDescent="0.25">
      <c r="B16" s="150">
        <v>41944</v>
      </c>
      <c r="C16" s="154">
        <v>515074</v>
      </c>
      <c r="D16" s="154">
        <v>201930104</v>
      </c>
    </row>
    <row r="17" spans="2:4" x14ac:dyDescent="0.25">
      <c r="B17" s="150">
        <v>41974</v>
      </c>
      <c r="C17" s="158">
        <v>552008</v>
      </c>
      <c r="D17" s="158">
        <v>210586195</v>
      </c>
    </row>
    <row r="18" spans="2:4" x14ac:dyDescent="0.25">
      <c r="B18" s="150">
        <v>42005</v>
      </c>
      <c r="C18" s="154">
        <v>487873</v>
      </c>
      <c r="D18" s="154">
        <v>208047407</v>
      </c>
    </row>
    <row r="19" spans="2:4" x14ac:dyDescent="0.25">
      <c r="B19" s="150">
        <v>42036</v>
      </c>
      <c r="C19" s="154">
        <v>434472</v>
      </c>
      <c r="D19" s="154">
        <v>195902488</v>
      </c>
    </row>
    <row r="20" spans="2:4" x14ac:dyDescent="0.25">
      <c r="B20" s="150">
        <v>42064</v>
      </c>
      <c r="C20" s="154">
        <v>618192</v>
      </c>
      <c r="D20" s="154">
        <v>294715670</v>
      </c>
    </row>
    <row r="21" spans="2:4" x14ac:dyDescent="0.25">
      <c r="B21" s="150">
        <v>42095</v>
      </c>
      <c r="C21" s="154">
        <v>1071368</v>
      </c>
      <c r="D21" s="154">
        <v>503010698</v>
      </c>
    </row>
    <row r="22" spans="2:4" x14ac:dyDescent="0.25">
      <c r="B22" s="150">
        <v>42125</v>
      </c>
      <c r="C22" s="154">
        <v>1684681</v>
      </c>
      <c r="D22" s="154">
        <v>838834760</v>
      </c>
    </row>
    <row r="23" spans="2:4" x14ac:dyDescent="0.25">
      <c r="B23" s="150">
        <v>42156</v>
      </c>
      <c r="C23" s="154">
        <v>2777989</v>
      </c>
      <c r="D23" s="154">
        <v>1409788967</v>
      </c>
    </row>
    <row r="24" spans="2:4" x14ac:dyDescent="0.25">
      <c r="B24" s="150">
        <v>42186</v>
      </c>
      <c r="C24" s="154">
        <v>5680159</v>
      </c>
      <c r="D24" s="154">
        <v>2710370397</v>
      </c>
    </row>
    <row r="25" spans="2:4" x14ac:dyDescent="0.25">
      <c r="B25" s="150">
        <v>42217</v>
      </c>
      <c r="C25" s="154">
        <v>6394748</v>
      </c>
      <c r="D25" s="154">
        <v>3160974045</v>
      </c>
    </row>
    <row r="26" spans="2:4" x14ac:dyDescent="0.25">
      <c r="B26" s="150">
        <v>42248</v>
      </c>
      <c r="C26" s="154">
        <v>2918051</v>
      </c>
      <c r="D26" s="154">
        <v>1430514017</v>
      </c>
    </row>
    <row r="27" spans="2:4" x14ac:dyDescent="0.25">
      <c r="B27" s="150">
        <v>42278</v>
      </c>
      <c r="C27" s="154">
        <v>1209535</v>
      </c>
      <c r="D27" s="154">
        <v>539071936</v>
      </c>
    </row>
    <row r="28" spans="2:4" x14ac:dyDescent="0.25">
      <c r="B28" s="150">
        <v>42309</v>
      </c>
      <c r="C28" s="154">
        <v>648645</v>
      </c>
      <c r="D28" s="154">
        <v>256853753</v>
      </c>
    </row>
    <row r="29" spans="2:4" x14ac:dyDescent="0.25">
      <c r="B29" s="150">
        <v>42339</v>
      </c>
      <c r="C29" s="159">
        <v>1601674</v>
      </c>
      <c r="D29" s="159">
        <v>429241412</v>
      </c>
    </row>
    <row r="30" spans="2:4" x14ac:dyDescent="0.25">
      <c r="B30" s="150">
        <v>42370</v>
      </c>
      <c r="C30" s="154">
        <v>584292</v>
      </c>
      <c r="D30" s="154">
        <v>242185910</v>
      </c>
    </row>
    <row r="31" spans="2:4" x14ac:dyDescent="0.25">
      <c r="B31" s="150">
        <v>42401</v>
      </c>
      <c r="C31" s="154">
        <v>574917</v>
      </c>
      <c r="D31" s="154">
        <v>251390073</v>
      </c>
    </row>
    <row r="32" spans="2:4" x14ac:dyDescent="0.25">
      <c r="B32" s="150">
        <v>42430</v>
      </c>
      <c r="C32" s="154">
        <v>823749</v>
      </c>
      <c r="D32" s="154">
        <v>368440118</v>
      </c>
    </row>
    <row r="33" spans="2:4" x14ac:dyDescent="0.25">
      <c r="B33" s="150">
        <v>42461</v>
      </c>
      <c r="C33" s="154">
        <v>1149524</v>
      </c>
      <c r="D33" s="154">
        <v>511286872</v>
      </c>
    </row>
    <row r="34" spans="2:4" x14ac:dyDescent="0.25">
      <c r="B34" s="150">
        <v>42491</v>
      </c>
      <c r="C34" s="154">
        <v>2038066</v>
      </c>
      <c r="D34" s="154">
        <v>974203822</v>
      </c>
    </row>
    <row r="35" spans="2:4" x14ac:dyDescent="0.25">
      <c r="B35" s="150">
        <v>42522</v>
      </c>
      <c r="C35" s="154">
        <v>3106484</v>
      </c>
      <c r="D35" s="154">
        <v>1473702926</v>
      </c>
    </row>
    <row r="36" spans="2:4" x14ac:dyDescent="0.25">
      <c r="B36" s="150">
        <v>42552</v>
      </c>
      <c r="C36" s="154">
        <v>6928007</v>
      </c>
      <c r="D36" s="154">
        <v>3193310619</v>
      </c>
    </row>
    <row r="37" spans="2:4" x14ac:dyDescent="0.25">
      <c r="B37" s="150">
        <v>42583</v>
      </c>
      <c r="C37" s="154">
        <v>7595443</v>
      </c>
      <c r="D37" s="154">
        <v>3619303802</v>
      </c>
    </row>
    <row r="38" spans="2:4" x14ac:dyDescent="0.25">
      <c r="B38" s="150">
        <v>42614</v>
      </c>
      <c r="C38" s="154">
        <v>3649461</v>
      </c>
      <c r="D38" s="154">
        <v>1701172026</v>
      </c>
    </row>
    <row r="39" spans="2:4" x14ac:dyDescent="0.25">
      <c r="B39" s="150">
        <v>42644</v>
      </c>
      <c r="C39" s="154">
        <v>1590986</v>
      </c>
      <c r="D39" s="154">
        <v>682033580</v>
      </c>
    </row>
    <row r="40" spans="2:4" x14ac:dyDescent="0.25">
      <c r="B40" s="150">
        <v>42675</v>
      </c>
      <c r="C40" s="154">
        <v>802784</v>
      </c>
      <c r="D40" s="154">
        <v>312162785</v>
      </c>
    </row>
    <row r="41" spans="2:4" x14ac:dyDescent="0.25">
      <c r="B41" s="150">
        <v>42705</v>
      </c>
      <c r="C41" s="154">
        <v>832600</v>
      </c>
      <c r="D41" s="154">
        <v>311666085</v>
      </c>
    </row>
    <row r="42" spans="2:4" x14ac:dyDescent="0.25">
      <c r="B42" s="150">
        <v>42736</v>
      </c>
      <c r="C42" s="154">
        <v>684062</v>
      </c>
      <c r="D42" s="154">
        <v>299176941</v>
      </c>
    </row>
    <row r="43" spans="2:4" x14ac:dyDescent="0.25">
      <c r="B43" s="150">
        <v>42767</v>
      </c>
      <c r="C43" s="154">
        <v>667841</v>
      </c>
      <c r="D43" s="154">
        <v>297659404</v>
      </c>
    </row>
    <row r="44" spans="2:4" x14ac:dyDescent="0.25">
      <c r="B44" s="150">
        <v>42795</v>
      </c>
      <c r="C44" s="154">
        <v>903419</v>
      </c>
      <c r="D44" s="154">
        <v>409192494</v>
      </c>
    </row>
    <row r="45" spans="2:4" x14ac:dyDescent="0.25">
      <c r="B45" s="150">
        <v>42826</v>
      </c>
      <c r="C45" s="154">
        <v>1701419</v>
      </c>
      <c r="D45" s="154">
        <v>739501207</v>
      </c>
    </row>
    <row r="46" spans="2:4" x14ac:dyDescent="0.25">
      <c r="B46" s="150">
        <v>42856</v>
      </c>
      <c r="C46" s="154">
        <v>2408336</v>
      </c>
      <c r="D46" s="154">
        <v>1097742426</v>
      </c>
    </row>
    <row r="47" spans="2:4" x14ac:dyDescent="0.25">
      <c r="B47" s="150">
        <v>42887</v>
      </c>
      <c r="C47" s="154">
        <v>4486057</v>
      </c>
      <c r="D47" s="154">
        <v>2074829418</v>
      </c>
    </row>
    <row r="48" spans="2:4" s="68" customFormat="1" x14ac:dyDescent="0.25">
      <c r="B48" s="150">
        <v>42917</v>
      </c>
      <c r="C48" s="154">
        <v>8663549</v>
      </c>
      <c r="D48" s="154">
        <v>3805837567</v>
      </c>
    </row>
    <row r="49" spans="2:4" s="68" customFormat="1" x14ac:dyDescent="0.25">
      <c r="B49" s="150">
        <v>42948</v>
      </c>
      <c r="C49" s="154">
        <v>9142665</v>
      </c>
      <c r="D49" s="154">
        <v>4145488655</v>
      </c>
    </row>
    <row r="50" spans="2:4" s="68" customFormat="1" x14ac:dyDescent="0.25">
      <c r="B50" s="150">
        <v>42979</v>
      </c>
      <c r="C50" s="154">
        <v>4345036</v>
      </c>
      <c r="D50" s="154">
        <v>1929850192</v>
      </c>
    </row>
    <row r="51" spans="2:4" s="68" customFormat="1" x14ac:dyDescent="0.25">
      <c r="B51" s="150">
        <v>43009</v>
      </c>
      <c r="C51" s="154">
        <v>2028244</v>
      </c>
      <c r="D51" s="154">
        <v>842433405</v>
      </c>
    </row>
    <row r="52" spans="2:4" s="68" customFormat="1" x14ac:dyDescent="0.25">
      <c r="B52" s="150">
        <v>43040</v>
      </c>
      <c r="C52" s="154">
        <v>958090</v>
      </c>
      <c r="D52" s="154">
        <v>373188455</v>
      </c>
    </row>
    <row r="53" spans="2:4" x14ac:dyDescent="0.25">
      <c r="B53" s="150">
        <v>43070</v>
      </c>
      <c r="C53" s="154">
        <v>1004475</v>
      </c>
      <c r="D53" s="154">
        <v>369920525</v>
      </c>
    </row>
    <row r="54" spans="2:4" x14ac:dyDescent="0.25">
      <c r="B54" s="152">
        <v>43101</v>
      </c>
      <c r="C54" s="154">
        <v>877554</v>
      </c>
      <c r="D54" s="154">
        <v>371507201</v>
      </c>
    </row>
    <row r="55" spans="2:4" x14ac:dyDescent="0.25">
      <c r="B55" s="151" t="s">
        <v>62</v>
      </c>
      <c r="C55" s="154">
        <v>761371</v>
      </c>
      <c r="D55" s="154">
        <v>328664817</v>
      </c>
    </row>
    <row r="56" spans="2:4" x14ac:dyDescent="0.25">
      <c r="B56" s="150">
        <v>43160</v>
      </c>
      <c r="C56" s="154">
        <v>1143138</v>
      </c>
      <c r="D56" s="154">
        <v>488270995</v>
      </c>
    </row>
    <row r="57" spans="2:4" x14ac:dyDescent="0.25">
      <c r="B57" s="150">
        <v>43191</v>
      </c>
      <c r="C57" s="154">
        <v>1996709</v>
      </c>
      <c r="D57" s="154">
        <v>824679610</v>
      </c>
    </row>
    <row r="58" spans="2:4" x14ac:dyDescent="0.25">
      <c r="B58" s="150">
        <v>43221</v>
      </c>
      <c r="C58" s="154">
        <v>3328942</v>
      </c>
      <c r="D58" s="154">
        <v>1464073841</v>
      </c>
    </row>
    <row r="59" spans="2:4" x14ac:dyDescent="0.25">
      <c r="B59" s="150">
        <v>43252</v>
      </c>
      <c r="C59" s="154">
        <v>5198448</v>
      </c>
      <c r="D59" s="154">
        <v>2282945698</v>
      </c>
    </row>
    <row r="60" spans="2:4" x14ac:dyDescent="0.25">
      <c r="B60" s="150">
        <v>43282</v>
      </c>
      <c r="C60" s="154">
        <v>10409271</v>
      </c>
      <c r="D60" s="154">
        <v>4498717740</v>
      </c>
    </row>
    <row r="61" spans="2:4" x14ac:dyDescent="0.25">
      <c r="B61" s="150">
        <v>43313</v>
      </c>
      <c r="C61" s="154">
        <v>10932790</v>
      </c>
      <c r="D61" s="154">
        <v>4861887585</v>
      </c>
    </row>
    <row r="62" spans="2:4" x14ac:dyDescent="0.25">
      <c r="B62" s="150">
        <v>43344</v>
      </c>
      <c r="C62" s="154">
        <v>5457745</v>
      </c>
      <c r="D62" s="154">
        <v>2321240741</v>
      </c>
    </row>
    <row r="63" spans="2:4" x14ac:dyDescent="0.25">
      <c r="B63" s="150">
        <v>43374</v>
      </c>
      <c r="C63" s="154">
        <v>2502920</v>
      </c>
      <c r="D63" s="154">
        <v>992182261</v>
      </c>
    </row>
    <row r="64" spans="2:4" x14ac:dyDescent="0.25">
      <c r="B64" s="150">
        <v>43405</v>
      </c>
      <c r="C64" s="154">
        <v>1207090</v>
      </c>
      <c r="D64" s="154">
        <v>435373312</v>
      </c>
    </row>
    <row r="65" spans="2:5" x14ac:dyDescent="0.25">
      <c r="B65" s="156">
        <v>43435</v>
      </c>
      <c r="C65" s="154">
        <v>1267869</v>
      </c>
      <c r="D65" s="154">
        <v>437899279</v>
      </c>
    </row>
    <row r="66" spans="2:5" x14ac:dyDescent="0.25">
      <c r="B66" s="152">
        <v>43466</v>
      </c>
      <c r="C66" s="154">
        <v>1030317</v>
      </c>
      <c r="D66" s="154">
        <v>410896969</v>
      </c>
    </row>
    <row r="67" spans="2:5" x14ac:dyDescent="0.25">
      <c r="B67" s="151" t="s">
        <v>53</v>
      </c>
      <c r="C67" s="154">
        <v>978277</v>
      </c>
      <c r="D67" s="154">
        <v>393363933</v>
      </c>
    </row>
    <row r="68" spans="2:5" x14ac:dyDescent="0.25">
      <c r="B68" s="150">
        <v>43525</v>
      </c>
      <c r="C68" s="154">
        <v>1348516</v>
      </c>
      <c r="D68" s="154">
        <v>544861634</v>
      </c>
    </row>
    <row r="69" spans="2:5" x14ac:dyDescent="0.25">
      <c r="B69" s="150">
        <v>43556</v>
      </c>
      <c r="C69" s="154">
        <v>2678504</v>
      </c>
      <c r="D69" s="154">
        <v>1052138556</v>
      </c>
    </row>
    <row r="70" spans="2:5" x14ac:dyDescent="0.25">
      <c r="B70" s="150">
        <v>43586</v>
      </c>
      <c r="C70" s="154">
        <v>3636139</v>
      </c>
      <c r="D70" s="154">
        <v>1481900363</v>
      </c>
    </row>
    <row r="71" spans="2:5" x14ac:dyDescent="0.25">
      <c r="B71" s="150">
        <v>43617</v>
      </c>
      <c r="C71" s="154">
        <v>6740954</v>
      </c>
      <c r="D71" s="154">
        <v>2849155922</v>
      </c>
    </row>
    <row r="72" spans="2:5" x14ac:dyDescent="0.25">
      <c r="B72" s="150">
        <v>43647</v>
      </c>
      <c r="C72" s="154">
        <v>12076123</v>
      </c>
      <c r="D72" s="154">
        <v>4906541069</v>
      </c>
    </row>
    <row r="73" spans="2:5" x14ac:dyDescent="0.25">
      <c r="B73" s="150">
        <v>43678</v>
      </c>
      <c r="C73" s="154">
        <v>13149487</v>
      </c>
      <c r="D73" s="154">
        <v>5363132667</v>
      </c>
    </row>
    <row r="74" spans="2:5" x14ac:dyDescent="0.25">
      <c r="B74" s="150">
        <v>43709</v>
      </c>
      <c r="C74" s="154">
        <v>6567510</v>
      </c>
      <c r="D74" s="154">
        <v>2570528065</v>
      </c>
    </row>
    <row r="75" spans="2:5" x14ac:dyDescent="0.25">
      <c r="B75" s="150">
        <v>43739</v>
      </c>
      <c r="C75" s="154">
        <v>3056294</v>
      </c>
      <c r="D75" s="154">
        <v>1097103855</v>
      </c>
    </row>
    <row r="76" spans="2:5" x14ac:dyDescent="0.25">
      <c r="B76" s="150">
        <v>43770</v>
      </c>
      <c r="C76" s="154">
        <v>1430865</v>
      </c>
      <c r="D76" s="154">
        <v>464896647</v>
      </c>
    </row>
    <row r="77" spans="2:5" x14ac:dyDescent="0.25">
      <c r="B77" s="157">
        <v>43800</v>
      </c>
      <c r="C77" s="160">
        <v>1661546</v>
      </c>
      <c r="D77" s="160">
        <v>511100176</v>
      </c>
      <c r="E77" s="59"/>
    </row>
    <row r="78" spans="2:5" x14ac:dyDescent="0.25">
      <c r="B78" s="166" t="s">
        <v>111</v>
      </c>
      <c r="C78" s="49"/>
      <c r="D78" s="49"/>
      <c r="E78" s="49"/>
    </row>
    <row r="79" spans="2:5" x14ac:dyDescent="0.25">
      <c r="B79" s="167" t="s">
        <v>109</v>
      </c>
      <c r="C79" s="49"/>
      <c r="D79" s="49"/>
      <c r="E79" s="49"/>
    </row>
    <row r="80" spans="2:5" x14ac:dyDescent="0.25">
      <c r="B80" s="167" t="s">
        <v>110</v>
      </c>
      <c r="C80" s="49"/>
      <c r="D80" s="49"/>
      <c r="E80" s="49"/>
    </row>
    <row r="81" spans="2:5" x14ac:dyDescent="0.25">
      <c r="B81" s="49" t="s">
        <v>115</v>
      </c>
      <c r="C81" s="49"/>
      <c r="D81" s="49"/>
      <c r="E81" s="49"/>
    </row>
    <row r="82" spans="2:5" x14ac:dyDescent="0.25">
      <c r="B82" s="49" t="s">
        <v>54</v>
      </c>
      <c r="C82" s="49"/>
    </row>
    <row r="83" spans="2:5" x14ac:dyDescent="0.25">
      <c r="B83" s="49"/>
      <c r="C83" s="49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1"/>
  <sheetViews>
    <sheetView workbookViewId="0">
      <selection activeCell="C12" sqref="C12"/>
    </sheetView>
  </sheetViews>
  <sheetFormatPr defaultRowHeight="15" x14ac:dyDescent="0.25"/>
  <cols>
    <col min="1" max="1" width="6.140625" style="2" customWidth="1"/>
    <col min="2" max="6" width="9.140625" style="2"/>
    <col min="7" max="7" width="12.42578125" style="2" bestFit="1" customWidth="1"/>
    <col min="8" max="16384" width="9.140625" style="2"/>
  </cols>
  <sheetData>
    <row r="2" spans="2:25" x14ac:dyDescent="0.25">
      <c r="B2" s="51" t="s">
        <v>31</v>
      </c>
      <c r="C2" s="48"/>
      <c r="D2" s="48"/>
      <c r="E2" s="48"/>
      <c r="F2" s="48"/>
      <c r="G2" s="48"/>
      <c r="H2" s="48"/>
      <c r="I2" s="48"/>
      <c r="J2" s="48"/>
      <c r="K2" s="48"/>
      <c r="M2" s="51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2:25" x14ac:dyDescent="0.25">
      <c r="B3" s="52"/>
      <c r="C3" s="52"/>
      <c r="D3" s="52"/>
      <c r="E3" s="52"/>
      <c r="F3" s="52"/>
      <c r="G3" s="52"/>
    </row>
    <row r="4" spans="2:25" x14ac:dyDescent="0.25">
      <c r="B4" s="179"/>
      <c r="C4" s="179"/>
      <c r="D4" s="179"/>
      <c r="E4" s="61"/>
      <c r="F4" s="61"/>
      <c r="G4" s="56" t="s">
        <v>52</v>
      </c>
      <c r="H4" s="49"/>
    </row>
    <row r="5" spans="2:25" s="39" customFormat="1" x14ac:dyDescent="0.25">
      <c r="B5" s="179"/>
      <c r="C5" s="179"/>
      <c r="D5" s="179"/>
      <c r="E5" s="53"/>
      <c r="F5" s="53"/>
      <c r="G5" s="54" t="s">
        <v>60</v>
      </c>
      <c r="H5" s="49"/>
    </row>
    <row r="6" spans="2:25" x14ac:dyDescent="0.25">
      <c r="B6" s="49" t="s">
        <v>55</v>
      </c>
      <c r="C6" s="49"/>
      <c r="D6" s="49"/>
      <c r="E6" s="49"/>
      <c r="F6" s="49"/>
      <c r="G6" s="64">
        <v>350351188</v>
      </c>
      <c r="H6" s="49"/>
    </row>
    <row r="7" spans="2:25" x14ac:dyDescent="0.25">
      <c r="B7" s="49" t="s">
        <v>56</v>
      </c>
      <c r="C7" s="49"/>
      <c r="D7" s="49"/>
      <c r="E7" s="49"/>
      <c r="F7" s="49"/>
      <c r="G7" s="64">
        <v>18033995</v>
      </c>
      <c r="H7" s="49"/>
    </row>
    <row r="8" spans="2:25" x14ac:dyDescent="0.25">
      <c r="B8" s="49" t="s">
        <v>57</v>
      </c>
      <c r="C8" s="49"/>
      <c r="D8" s="49"/>
      <c r="E8" s="49"/>
      <c r="F8" s="49"/>
      <c r="G8" s="64">
        <v>27911570</v>
      </c>
      <c r="H8" s="49"/>
    </row>
    <row r="9" spans="2:25" x14ac:dyDescent="0.25">
      <c r="B9" s="49" t="s">
        <v>58</v>
      </c>
      <c r="C9" s="49"/>
      <c r="D9" s="49"/>
      <c r="E9" s="49"/>
      <c r="F9" s="49"/>
      <c r="G9" s="64">
        <v>178397802</v>
      </c>
      <c r="H9" s="49"/>
    </row>
    <row r="10" spans="2:25" x14ac:dyDescent="0.25">
      <c r="B10" s="52" t="s">
        <v>59</v>
      </c>
      <c r="C10" s="52"/>
      <c r="D10" s="52"/>
      <c r="E10" s="52"/>
      <c r="F10" s="52"/>
      <c r="G10" s="63">
        <v>353157073</v>
      </c>
      <c r="H10" s="49"/>
    </row>
    <row r="11" spans="2:25" x14ac:dyDescent="0.25">
      <c r="B11" s="49" t="s">
        <v>54</v>
      </c>
    </row>
  </sheetData>
  <mergeCells count="1">
    <mergeCell ref="B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3"/>
  <sheetViews>
    <sheetView workbookViewId="0">
      <selection activeCell="E27" sqref="E27"/>
    </sheetView>
  </sheetViews>
  <sheetFormatPr defaultRowHeight="15" x14ac:dyDescent="0.25"/>
  <cols>
    <col min="1" max="1" width="7.7109375" style="2" customWidth="1"/>
    <col min="2" max="6" width="9.140625" style="2"/>
    <col min="7" max="7" width="16.5703125" style="2" customWidth="1"/>
    <col min="8" max="16384" width="9.140625" style="2"/>
  </cols>
  <sheetData>
    <row r="2" spans="2:26" x14ac:dyDescent="0.25">
      <c r="B2" s="51" t="s">
        <v>32</v>
      </c>
      <c r="C2" s="48"/>
      <c r="D2" s="48"/>
      <c r="E2" s="48"/>
      <c r="F2" s="48"/>
      <c r="G2" s="48"/>
      <c r="H2" s="48"/>
      <c r="I2" s="48"/>
      <c r="J2" s="48"/>
      <c r="M2" s="55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2:26" x14ac:dyDescent="0.25">
      <c r="B3" s="52"/>
      <c r="C3" s="52"/>
      <c r="D3" s="52"/>
      <c r="E3" s="52"/>
      <c r="F3" s="52"/>
      <c r="G3" s="52"/>
      <c r="H3" s="52"/>
      <c r="I3" s="39"/>
      <c r="J3" s="39"/>
    </row>
    <row r="4" spans="2:26" x14ac:dyDescent="0.25">
      <c r="B4" s="180"/>
      <c r="C4" s="180"/>
      <c r="D4" s="180"/>
      <c r="E4" s="59"/>
      <c r="F4" s="52"/>
      <c r="G4" s="56" t="s">
        <v>52</v>
      </c>
      <c r="H4" s="52"/>
      <c r="I4" s="39"/>
      <c r="J4" s="39"/>
    </row>
    <row r="5" spans="2:26" x14ac:dyDescent="0.25">
      <c r="B5" s="180"/>
      <c r="C5" s="180"/>
      <c r="D5" s="180"/>
      <c r="E5" s="52"/>
      <c r="F5" s="52"/>
      <c r="G5" s="56" t="s">
        <v>61</v>
      </c>
      <c r="H5" s="52"/>
      <c r="I5" s="39"/>
      <c r="J5" s="39"/>
    </row>
    <row r="6" spans="2:26" x14ac:dyDescent="0.25">
      <c r="B6" s="49" t="s">
        <v>55</v>
      </c>
      <c r="C6" s="49"/>
      <c r="D6" s="49"/>
      <c r="E6" s="49"/>
      <c r="F6" s="49"/>
      <c r="G6" s="64">
        <v>2181733638720</v>
      </c>
      <c r="H6" s="49"/>
      <c r="I6" s="39"/>
      <c r="J6" s="39"/>
    </row>
    <row r="7" spans="2:26" x14ac:dyDescent="0.25">
      <c r="B7" s="49" t="s">
        <v>56</v>
      </c>
      <c r="C7" s="49"/>
      <c r="D7" s="49"/>
      <c r="E7" s="49"/>
      <c r="F7" s="49"/>
      <c r="G7" s="64">
        <v>5404906960</v>
      </c>
      <c r="H7" s="49"/>
      <c r="I7" s="39"/>
      <c r="J7" s="39"/>
    </row>
    <row r="8" spans="2:26" x14ac:dyDescent="0.25">
      <c r="B8" s="49" t="s">
        <v>57</v>
      </c>
      <c r="C8" s="49"/>
      <c r="D8" s="49"/>
      <c r="E8" s="49"/>
      <c r="F8" s="49"/>
      <c r="G8" s="64">
        <v>22893521426</v>
      </c>
      <c r="H8" s="49"/>
      <c r="I8" s="39"/>
      <c r="J8" s="39"/>
    </row>
    <row r="9" spans="2:26" x14ac:dyDescent="0.25">
      <c r="B9" s="49" t="s">
        <v>58</v>
      </c>
      <c r="C9" s="49"/>
      <c r="D9" s="49"/>
      <c r="E9" s="49"/>
      <c r="F9" s="49"/>
      <c r="G9" s="64">
        <v>3117091423</v>
      </c>
      <c r="H9" s="49"/>
      <c r="I9" s="39"/>
      <c r="J9" s="39"/>
    </row>
    <row r="10" spans="2:26" x14ac:dyDescent="0.25">
      <c r="B10" s="52" t="s">
        <v>59</v>
      </c>
      <c r="C10" s="52"/>
      <c r="D10" s="52"/>
      <c r="E10" s="52"/>
      <c r="F10" s="52"/>
      <c r="G10" s="63">
        <v>66339740534</v>
      </c>
      <c r="H10" s="52"/>
      <c r="I10" s="39"/>
      <c r="J10" s="39"/>
    </row>
    <row r="11" spans="2:26" x14ac:dyDescent="0.25">
      <c r="B11" s="49" t="s">
        <v>84</v>
      </c>
      <c r="C11" s="165"/>
      <c r="D11" s="165"/>
      <c r="E11" s="165"/>
    </row>
    <row r="12" spans="2:26" x14ac:dyDescent="0.25">
      <c r="B12" s="49" t="s">
        <v>83</v>
      </c>
      <c r="C12" s="49"/>
      <c r="D12" s="49"/>
      <c r="E12" s="165"/>
    </row>
    <row r="13" spans="2:26" x14ac:dyDescent="0.25">
      <c r="B13" s="49" t="s">
        <v>54</v>
      </c>
      <c r="C13" s="165"/>
      <c r="D13" s="165"/>
      <c r="E13" s="165"/>
    </row>
  </sheetData>
  <mergeCells count="1">
    <mergeCell ref="B4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workbookViewId="0">
      <selection activeCell="H15" sqref="H15"/>
    </sheetView>
  </sheetViews>
  <sheetFormatPr defaultRowHeight="15" x14ac:dyDescent="0.25"/>
  <cols>
    <col min="1" max="1" width="6.7109375" style="2" customWidth="1"/>
    <col min="2" max="2" width="31.42578125" style="2" customWidth="1"/>
    <col min="3" max="3" width="26" style="2" customWidth="1"/>
    <col min="4" max="4" width="32" style="2" customWidth="1"/>
    <col min="5" max="5" width="27.140625" style="2" customWidth="1"/>
    <col min="6" max="6" width="14.28515625" style="2" customWidth="1"/>
    <col min="7" max="7" width="18.28515625" style="2" customWidth="1"/>
    <col min="8" max="8" width="32.85546875" style="2" customWidth="1"/>
    <col min="9" max="16384" width="9.140625" style="2"/>
  </cols>
  <sheetData>
    <row r="2" spans="2:14" x14ac:dyDescent="0.25">
      <c r="B2" s="51" t="s">
        <v>76</v>
      </c>
      <c r="C2" s="48"/>
      <c r="D2" s="48"/>
      <c r="E2" s="48"/>
      <c r="M2" s="48"/>
      <c r="N2" s="48"/>
    </row>
    <row r="3" spans="2:14" x14ac:dyDescent="0.25">
      <c r="B3" s="53"/>
      <c r="C3" s="53"/>
      <c r="D3" s="53"/>
      <c r="E3" s="53"/>
      <c r="F3" s="53"/>
      <c r="G3" s="53"/>
      <c r="H3" s="53"/>
    </row>
    <row r="4" spans="2:14" x14ac:dyDescent="0.25">
      <c r="B4" s="146"/>
      <c r="C4" s="181" t="s">
        <v>77</v>
      </c>
      <c r="D4" s="181"/>
      <c r="E4" s="53"/>
      <c r="F4" s="53" t="s">
        <v>78</v>
      </c>
      <c r="G4" s="53"/>
      <c r="H4" s="53"/>
    </row>
    <row r="5" spans="2:14" x14ac:dyDescent="0.25">
      <c r="B5" s="146"/>
      <c r="C5" s="175" t="s">
        <v>2</v>
      </c>
      <c r="D5" s="53" t="s">
        <v>75</v>
      </c>
      <c r="E5" s="53" t="s">
        <v>123</v>
      </c>
      <c r="F5" s="175" t="s">
        <v>124</v>
      </c>
      <c r="G5" s="53" t="s">
        <v>75</v>
      </c>
      <c r="H5" s="53" t="s">
        <v>125</v>
      </c>
    </row>
    <row r="6" spans="2:14" x14ac:dyDescent="0.25">
      <c r="B6" s="49" t="s">
        <v>55</v>
      </c>
      <c r="C6" s="143">
        <v>188230249</v>
      </c>
      <c r="D6" s="143">
        <v>172930006173</v>
      </c>
      <c r="E6" s="168">
        <v>918.71528137329301</v>
      </c>
      <c r="F6" s="143">
        <v>150738194</v>
      </c>
      <c r="G6" s="143">
        <v>1818064306300</v>
      </c>
      <c r="H6" s="143">
        <v>12061.07263232834</v>
      </c>
    </row>
    <row r="7" spans="2:14" x14ac:dyDescent="0.25">
      <c r="B7" s="49" t="s">
        <v>56</v>
      </c>
      <c r="C7" s="143">
        <v>18033995</v>
      </c>
      <c r="D7" s="143">
        <v>5404906960</v>
      </c>
      <c r="E7" s="168">
        <v>299.70657971237102</v>
      </c>
      <c r="F7" s="143">
        <v>0</v>
      </c>
      <c r="G7" s="143">
        <v>0</v>
      </c>
      <c r="H7" s="143">
        <v>0</v>
      </c>
    </row>
    <row r="8" spans="2:14" x14ac:dyDescent="0.25">
      <c r="B8" s="49" t="s">
        <v>57</v>
      </c>
      <c r="C8" s="143">
        <v>27773115</v>
      </c>
      <c r="D8" s="143">
        <v>22177599572</v>
      </c>
      <c r="E8" s="168">
        <v>798.52762543920619</v>
      </c>
      <c r="F8" s="143">
        <v>138455</v>
      </c>
      <c r="G8" s="143">
        <v>715921854</v>
      </c>
      <c r="H8" s="143">
        <v>5170.7908995702574</v>
      </c>
    </row>
    <row r="9" spans="2:14" x14ac:dyDescent="0.25">
      <c r="B9" s="49" t="s">
        <v>58</v>
      </c>
      <c r="C9" s="143">
        <v>151889722</v>
      </c>
      <c r="D9" s="143">
        <v>1472883553</v>
      </c>
      <c r="E9" s="168">
        <v>9.6970587186932899</v>
      </c>
      <c r="F9" s="143">
        <v>26508080</v>
      </c>
      <c r="G9" s="143">
        <v>1644207869</v>
      </c>
      <c r="H9" s="143">
        <v>62.026667680194116</v>
      </c>
    </row>
    <row r="10" spans="2:14" x14ac:dyDescent="0.25">
      <c r="B10" s="52" t="s">
        <v>59</v>
      </c>
      <c r="C10" s="169">
        <v>335139261</v>
      </c>
      <c r="D10" s="169">
        <v>58617024046</v>
      </c>
      <c r="E10" s="170">
        <v>174.90348302104778</v>
      </c>
      <c r="F10" s="169">
        <v>18017812</v>
      </c>
      <c r="G10" s="169">
        <v>7722716488</v>
      </c>
      <c r="H10" s="169">
        <v>428.61566587552363</v>
      </c>
    </row>
    <row r="11" spans="2:14" x14ac:dyDescent="0.25">
      <c r="B11" s="49" t="s">
        <v>82</v>
      </c>
      <c r="C11" s="165"/>
      <c r="D11" s="165"/>
      <c r="E11" s="165"/>
      <c r="F11" s="165"/>
      <c r="G11" s="165"/>
      <c r="H11" s="165"/>
    </row>
    <row r="12" spans="2:14" x14ac:dyDescent="0.25">
      <c r="B12" s="49" t="s">
        <v>112</v>
      </c>
      <c r="C12" s="49"/>
      <c r="D12" s="49"/>
      <c r="E12" s="165"/>
      <c r="F12" s="165"/>
      <c r="G12" s="165"/>
      <c r="H12" s="165"/>
    </row>
    <row r="13" spans="2:14" s="165" customFormat="1" x14ac:dyDescent="0.25">
      <c r="B13" s="49" t="s">
        <v>54</v>
      </c>
      <c r="C13" s="49"/>
      <c r="D13" s="49"/>
    </row>
    <row r="14" spans="2:14" x14ac:dyDescent="0.25">
      <c r="C14" s="165"/>
      <c r="D14" s="165"/>
      <c r="E14" s="165"/>
      <c r="F14" s="165"/>
      <c r="G14" s="165"/>
      <c r="H14" s="165"/>
    </row>
    <row r="19" spans="2:5" x14ac:dyDescent="0.25">
      <c r="B19" s="145"/>
      <c r="C19" s="145"/>
      <c r="D19" s="145"/>
    </row>
    <row r="20" spans="2:5" x14ac:dyDescent="0.25">
      <c r="E20" s="145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workbookViewId="0">
      <selection activeCell="Q20" sqref="Q20"/>
    </sheetView>
  </sheetViews>
  <sheetFormatPr defaultRowHeight="15" x14ac:dyDescent="0.25"/>
  <cols>
    <col min="1" max="1" width="6.42578125" style="2" customWidth="1"/>
    <col min="2" max="2" width="14.5703125" style="2" customWidth="1"/>
    <col min="3" max="3" width="23.140625" style="2" customWidth="1"/>
    <col min="4" max="4" width="24.5703125" style="2" customWidth="1"/>
    <col min="5" max="16384" width="9.140625" style="2"/>
  </cols>
  <sheetData>
    <row r="2" spans="2:13" s="39" customFormat="1" x14ac:dyDescent="0.25">
      <c r="B2" s="55" t="s">
        <v>33</v>
      </c>
      <c r="C2" s="48"/>
    </row>
    <row r="3" spans="2:13" x14ac:dyDescent="0.25">
      <c r="B3" s="52"/>
      <c r="C3" s="52"/>
      <c r="D3" s="52"/>
    </row>
    <row r="4" spans="2:13" ht="15" customHeight="1" x14ac:dyDescent="0.25">
      <c r="B4" s="182" t="s">
        <v>51</v>
      </c>
      <c r="C4" s="184" t="s">
        <v>52</v>
      </c>
      <c r="D4" s="184"/>
      <c r="L4" s="48"/>
      <c r="M4" s="48"/>
    </row>
    <row r="5" spans="2:13" ht="24" customHeight="1" x14ac:dyDescent="0.25">
      <c r="B5" s="183"/>
      <c r="C5" s="174" t="s">
        <v>121</v>
      </c>
      <c r="D5" s="174" t="s">
        <v>122</v>
      </c>
    </row>
    <row r="6" spans="2:13" x14ac:dyDescent="0.25">
      <c r="B6" s="76">
        <v>43101</v>
      </c>
      <c r="C6" s="73">
        <v>25297903</v>
      </c>
      <c r="D6" s="73">
        <v>153191535954</v>
      </c>
    </row>
    <row r="7" spans="2:13" x14ac:dyDescent="0.25">
      <c r="B7" s="46" t="s">
        <v>62</v>
      </c>
      <c r="C7" s="72">
        <v>25137052</v>
      </c>
      <c r="D7" s="72">
        <v>141740610498</v>
      </c>
    </row>
    <row r="8" spans="2:13" x14ac:dyDescent="0.25">
      <c r="B8" s="76">
        <v>43160</v>
      </c>
      <c r="C8" s="72">
        <v>26744162</v>
      </c>
      <c r="D8" s="72">
        <v>155531163874</v>
      </c>
    </row>
    <row r="9" spans="2:13" x14ac:dyDescent="0.25">
      <c r="B9" s="76">
        <v>43191</v>
      </c>
      <c r="C9" s="72">
        <v>26111580</v>
      </c>
      <c r="D9" s="72">
        <v>151070915947</v>
      </c>
    </row>
    <row r="10" spans="2:13" x14ac:dyDescent="0.25">
      <c r="B10" s="76">
        <v>43221</v>
      </c>
      <c r="C10" s="72">
        <v>27608631</v>
      </c>
      <c r="D10" s="72">
        <v>153621257763</v>
      </c>
    </row>
    <row r="11" spans="2:13" x14ac:dyDescent="0.25">
      <c r="B11" s="76">
        <v>43252</v>
      </c>
      <c r="C11" s="74">
        <v>27540225</v>
      </c>
      <c r="D11" s="72">
        <v>162976957041</v>
      </c>
    </row>
    <row r="12" spans="2:13" x14ac:dyDescent="0.25">
      <c r="B12" s="76">
        <v>43282</v>
      </c>
      <c r="C12" s="72">
        <v>28231809</v>
      </c>
      <c r="D12" s="72">
        <v>185813166073</v>
      </c>
    </row>
    <row r="13" spans="2:13" x14ac:dyDescent="0.25">
      <c r="B13" s="76">
        <v>43313</v>
      </c>
      <c r="C13" s="72">
        <v>27356459</v>
      </c>
      <c r="D13" s="72">
        <v>175197158382</v>
      </c>
    </row>
    <row r="14" spans="2:13" x14ac:dyDescent="0.25">
      <c r="B14" s="76">
        <v>43344</v>
      </c>
      <c r="C14" s="72">
        <v>27269442</v>
      </c>
      <c r="D14" s="72">
        <v>162689317068</v>
      </c>
    </row>
    <row r="15" spans="2:13" x14ac:dyDescent="0.25">
      <c r="B15" s="76">
        <v>43374</v>
      </c>
      <c r="C15" s="72">
        <v>28386045</v>
      </c>
      <c r="D15" s="72">
        <v>178775640495</v>
      </c>
    </row>
    <row r="16" spans="2:13" x14ac:dyDescent="0.25">
      <c r="B16" s="76">
        <v>43405</v>
      </c>
      <c r="C16" s="72">
        <v>27579621</v>
      </c>
      <c r="D16" s="72">
        <v>172452053801</v>
      </c>
    </row>
    <row r="17" spans="2:5" x14ac:dyDescent="0.25">
      <c r="B17" s="76">
        <v>43435</v>
      </c>
      <c r="C17" s="72">
        <v>28580581</v>
      </c>
      <c r="D17" s="72">
        <v>184501269417</v>
      </c>
    </row>
    <row r="18" spans="2:5" x14ac:dyDescent="0.25">
      <c r="B18" s="76">
        <v>43466</v>
      </c>
      <c r="C18" s="72">
        <v>27005568</v>
      </c>
      <c r="D18" s="72">
        <v>168203141059</v>
      </c>
    </row>
    <row r="19" spans="2:5" x14ac:dyDescent="0.25">
      <c r="B19" s="46" t="s">
        <v>53</v>
      </c>
      <c r="C19" s="72">
        <v>26571736</v>
      </c>
      <c r="D19" s="72">
        <v>168432091852</v>
      </c>
    </row>
    <row r="20" spans="2:5" x14ac:dyDescent="0.25">
      <c r="B20" s="76">
        <v>43525</v>
      </c>
      <c r="C20" s="72">
        <v>28315672</v>
      </c>
      <c r="D20" s="72">
        <v>159344193494</v>
      </c>
    </row>
    <row r="21" spans="2:5" x14ac:dyDescent="0.25">
      <c r="B21" s="76">
        <v>43556</v>
      </c>
      <c r="C21" s="72">
        <v>28974478</v>
      </c>
      <c r="D21" s="72">
        <v>168284991021</v>
      </c>
    </row>
    <row r="22" spans="2:5" x14ac:dyDescent="0.25">
      <c r="B22" s="76">
        <v>43586</v>
      </c>
      <c r="C22" s="72">
        <v>30360495</v>
      </c>
      <c r="D22" s="72">
        <v>176773811642</v>
      </c>
    </row>
    <row r="23" spans="2:5" x14ac:dyDescent="0.25">
      <c r="B23" s="76">
        <v>43617</v>
      </c>
      <c r="C23" s="72">
        <v>28359379</v>
      </c>
      <c r="D23" s="72">
        <v>169572684765</v>
      </c>
    </row>
    <row r="24" spans="2:5" x14ac:dyDescent="0.25">
      <c r="B24" s="76">
        <v>43647</v>
      </c>
      <c r="C24" s="72">
        <v>31493402</v>
      </c>
      <c r="D24" s="72">
        <v>196960621652</v>
      </c>
    </row>
    <row r="25" spans="2:5" x14ac:dyDescent="0.25">
      <c r="B25" s="76">
        <v>43678</v>
      </c>
      <c r="C25" s="72">
        <v>28920043</v>
      </c>
      <c r="D25" s="72">
        <v>184438592878</v>
      </c>
    </row>
    <row r="26" spans="2:5" x14ac:dyDescent="0.25">
      <c r="B26" s="76">
        <v>43709</v>
      </c>
      <c r="C26" s="72">
        <v>29864803</v>
      </c>
      <c r="D26" s="72">
        <v>186908061770</v>
      </c>
    </row>
    <row r="27" spans="2:5" x14ac:dyDescent="0.25">
      <c r="B27" s="76">
        <v>43739</v>
      </c>
      <c r="C27" s="72">
        <v>29976491</v>
      </c>
      <c r="D27" s="72">
        <v>192255288596</v>
      </c>
    </row>
    <row r="28" spans="2:5" x14ac:dyDescent="0.25">
      <c r="B28" s="76">
        <v>43770</v>
      </c>
      <c r="C28" s="72">
        <v>29117460</v>
      </c>
      <c r="D28" s="72">
        <v>204399355952</v>
      </c>
    </row>
    <row r="29" spans="2:5" x14ac:dyDescent="0.25">
      <c r="B29" s="79">
        <v>43800</v>
      </c>
      <c r="C29" s="71">
        <v>31391661</v>
      </c>
      <c r="D29" s="71">
        <v>206160804037</v>
      </c>
    </row>
    <row r="30" spans="2:5" x14ac:dyDescent="0.25">
      <c r="B30" s="49" t="s">
        <v>85</v>
      </c>
      <c r="C30" s="165"/>
      <c r="D30" s="165"/>
      <c r="E30" s="165"/>
    </row>
    <row r="31" spans="2:5" x14ac:dyDescent="0.25">
      <c r="B31" s="49" t="s">
        <v>54</v>
      </c>
      <c r="C31" s="49"/>
      <c r="D31" s="49"/>
    </row>
  </sheetData>
  <mergeCells count="2">
    <mergeCell ref="B4:B5"/>
    <mergeCell ref="C4:D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0"/>
  <sheetViews>
    <sheetView workbookViewId="0">
      <selection activeCell="C24" sqref="C24"/>
    </sheetView>
  </sheetViews>
  <sheetFormatPr defaultRowHeight="15" x14ac:dyDescent="0.25"/>
  <cols>
    <col min="1" max="1" width="6.28515625" style="2" customWidth="1"/>
    <col min="2" max="2" width="14.85546875" style="2" customWidth="1"/>
    <col min="3" max="3" width="13" style="2" customWidth="1"/>
    <col min="4" max="4" width="19.7109375" style="2" customWidth="1"/>
    <col min="5" max="16384" width="9.140625" style="2"/>
  </cols>
  <sheetData>
    <row r="2" spans="2:23" x14ac:dyDescent="0.25">
      <c r="B2" s="55" t="s">
        <v>34</v>
      </c>
      <c r="C2" s="48"/>
      <c r="D2" s="48"/>
      <c r="E2" s="48"/>
      <c r="F2" s="48"/>
      <c r="G2" s="48"/>
      <c r="H2" s="48"/>
      <c r="I2" s="48"/>
      <c r="U2" s="48"/>
      <c r="V2" s="48"/>
      <c r="W2" s="48"/>
    </row>
    <row r="3" spans="2:23" x14ac:dyDescent="0.25">
      <c r="B3" s="52"/>
      <c r="C3" s="52"/>
      <c r="D3" s="52"/>
    </row>
    <row r="4" spans="2:23" x14ac:dyDescent="0.25">
      <c r="B4" s="95"/>
      <c r="C4" s="185" t="s">
        <v>52</v>
      </c>
      <c r="D4" s="185"/>
      <c r="E4" s="60"/>
    </row>
    <row r="5" spans="2:23" x14ac:dyDescent="0.25">
      <c r="B5" s="75"/>
      <c r="C5" s="57" t="s">
        <v>74</v>
      </c>
      <c r="D5" s="96" t="s">
        <v>75</v>
      </c>
      <c r="E5" s="49"/>
    </row>
    <row r="6" spans="2:23" x14ac:dyDescent="0.25">
      <c r="B6" s="97" t="s">
        <v>63</v>
      </c>
      <c r="C6" s="42">
        <v>326255218</v>
      </c>
      <c r="D6" s="93">
        <v>2119489183882</v>
      </c>
      <c r="E6" s="49"/>
    </row>
    <row r="7" spans="2:23" x14ac:dyDescent="0.25">
      <c r="B7" s="98" t="s">
        <v>64</v>
      </c>
      <c r="C7" s="41">
        <v>24095970</v>
      </c>
      <c r="D7" s="94">
        <v>62244454838</v>
      </c>
      <c r="E7" s="49"/>
    </row>
    <row r="8" spans="2:23" x14ac:dyDescent="0.25">
      <c r="B8" s="49" t="s">
        <v>87</v>
      </c>
      <c r="C8" s="49"/>
      <c r="D8" s="49"/>
    </row>
    <row r="9" spans="2:23" x14ac:dyDescent="0.25">
      <c r="B9" s="49" t="s">
        <v>86</v>
      </c>
      <c r="C9" s="49"/>
      <c r="D9" s="49"/>
    </row>
    <row r="10" spans="2:23" x14ac:dyDescent="0.25">
      <c r="B10" s="49" t="s">
        <v>54</v>
      </c>
      <c r="C10" s="49"/>
      <c r="D10" s="49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S17" sqref="S17"/>
    </sheetView>
  </sheetViews>
  <sheetFormatPr defaultRowHeight="15" x14ac:dyDescent="0.25"/>
  <cols>
    <col min="1" max="1" width="6.28515625" style="2" customWidth="1"/>
    <col min="2" max="2" width="9.140625" style="2"/>
    <col min="3" max="3" width="18.85546875" style="2" customWidth="1"/>
    <col min="4" max="4" width="25.7109375" style="2" customWidth="1"/>
    <col min="5" max="16384" width="9.140625" style="2"/>
  </cols>
  <sheetData>
    <row r="2" spans="2:11" x14ac:dyDescent="0.25">
      <c r="B2" s="55" t="s">
        <v>35</v>
      </c>
      <c r="C2" s="48"/>
      <c r="D2" s="48"/>
      <c r="K2" s="48"/>
    </row>
    <row r="3" spans="2:11" x14ac:dyDescent="0.25">
      <c r="B3" s="53"/>
      <c r="C3" s="53"/>
      <c r="D3" s="53"/>
    </row>
    <row r="4" spans="2:11" ht="15" customHeight="1" x14ac:dyDescent="0.25">
      <c r="B4" s="182" t="s">
        <v>51</v>
      </c>
      <c r="C4" s="181" t="s">
        <v>52</v>
      </c>
      <c r="D4" s="181"/>
    </row>
    <row r="5" spans="2:11" ht="33.75" customHeight="1" x14ac:dyDescent="0.25">
      <c r="B5" s="186"/>
      <c r="C5" s="171" t="s">
        <v>121</v>
      </c>
      <c r="D5" s="171" t="s">
        <v>122</v>
      </c>
    </row>
    <row r="6" spans="2:11" x14ac:dyDescent="0.25">
      <c r="B6" s="78">
        <v>43466</v>
      </c>
      <c r="C6" s="73">
        <v>25073175</v>
      </c>
      <c r="D6" s="73">
        <v>163210927332</v>
      </c>
    </row>
    <row r="7" spans="2:11" x14ac:dyDescent="0.25">
      <c r="B7" s="77" t="s">
        <v>53</v>
      </c>
      <c r="C7" s="72">
        <v>24650098</v>
      </c>
      <c r="D7" s="72">
        <v>163536556175</v>
      </c>
    </row>
    <row r="8" spans="2:11" x14ac:dyDescent="0.25">
      <c r="B8" s="76">
        <v>43525</v>
      </c>
      <c r="C8" s="72">
        <v>26391868</v>
      </c>
      <c r="D8" s="72">
        <v>154305473302</v>
      </c>
    </row>
    <row r="9" spans="2:11" x14ac:dyDescent="0.25">
      <c r="B9" s="76">
        <v>43556</v>
      </c>
      <c r="C9" s="72">
        <v>27012008</v>
      </c>
      <c r="D9" s="72">
        <v>162987662420</v>
      </c>
    </row>
    <row r="10" spans="2:11" x14ac:dyDescent="0.25">
      <c r="B10" s="76">
        <v>43586</v>
      </c>
      <c r="C10" s="72">
        <v>28382711</v>
      </c>
      <c r="D10" s="72">
        <v>171597407126</v>
      </c>
    </row>
    <row r="11" spans="2:11" x14ac:dyDescent="0.25">
      <c r="B11" s="76">
        <v>43617</v>
      </c>
      <c r="C11" s="72">
        <v>26372563</v>
      </c>
      <c r="D11" s="72">
        <v>164667446649</v>
      </c>
    </row>
    <row r="12" spans="2:11" x14ac:dyDescent="0.25">
      <c r="B12" s="76">
        <v>43647</v>
      </c>
      <c r="C12" s="72">
        <v>29407797</v>
      </c>
      <c r="D12" s="72">
        <v>191257255072</v>
      </c>
    </row>
    <row r="13" spans="2:11" x14ac:dyDescent="0.25">
      <c r="B13" s="76">
        <v>43678</v>
      </c>
      <c r="C13" s="72">
        <v>26879474</v>
      </c>
      <c r="D13" s="72">
        <v>179106804435</v>
      </c>
    </row>
    <row r="14" spans="2:11" x14ac:dyDescent="0.25">
      <c r="B14" s="76">
        <v>43709</v>
      </c>
      <c r="C14" s="72">
        <v>27814364</v>
      </c>
      <c r="D14" s="72">
        <v>181715311786</v>
      </c>
    </row>
    <row r="15" spans="2:11" x14ac:dyDescent="0.25">
      <c r="B15" s="76">
        <v>43739</v>
      </c>
      <c r="C15" s="72">
        <v>27907594</v>
      </c>
      <c r="D15" s="72">
        <v>186979569053</v>
      </c>
    </row>
    <row r="16" spans="2:11" x14ac:dyDescent="0.25">
      <c r="B16" s="76">
        <v>43770</v>
      </c>
      <c r="C16" s="72">
        <v>27051008</v>
      </c>
      <c r="D16" s="72">
        <v>199347839022</v>
      </c>
    </row>
    <row r="17" spans="2:5" x14ac:dyDescent="0.25">
      <c r="B17" s="99">
        <v>43800</v>
      </c>
      <c r="C17" s="100">
        <v>29312558</v>
      </c>
      <c r="D17" s="100">
        <v>200776931510</v>
      </c>
    </row>
    <row r="18" spans="2:5" x14ac:dyDescent="0.25">
      <c r="B18" s="49" t="s">
        <v>89</v>
      </c>
      <c r="C18" s="49"/>
      <c r="D18" s="49"/>
      <c r="E18" s="49"/>
    </row>
    <row r="19" spans="2:5" x14ac:dyDescent="0.25">
      <c r="B19" s="49" t="s">
        <v>88</v>
      </c>
      <c r="C19" s="49"/>
      <c r="D19" s="49"/>
      <c r="E19" s="49"/>
    </row>
    <row r="20" spans="2:5" x14ac:dyDescent="0.25">
      <c r="B20" s="49" t="s">
        <v>54</v>
      </c>
      <c r="C20" s="49"/>
      <c r="D20" s="49"/>
      <c r="E20" s="49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E21" sqref="E21"/>
    </sheetView>
  </sheetViews>
  <sheetFormatPr defaultRowHeight="15" x14ac:dyDescent="0.25"/>
  <cols>
    <col min="1" max="1" width="6.5703125" style="2" customWidth="1"/>
    <col min="2" max="2" width="9.140625" style="2"/>
    <col min="3" max="3" width="18.5703125" style="2" customWidth="1"/>
    <col min="4" max="4" width="24.5703125" style="2" customWidth="1"/>
    <col min="5" max="16384" width="9.140625" style="2"/>
  </cols>
  <sheetData>
    <row r="2" spans="2:4" x14ac:dyDescent="0.25">
      <c r="B2" s="55" t="s">
        <v>36</v>
      </c>
      <c r="C2" s="48"/>
      <c r="D2" s="48"/>
    </row>
    <row r="3" spans="2:4" x14ac:dyDescent="0.25">
      <c r="B3" s="52"/>
      <c r="C3" s="53"/>
      <c r="D3" s="53"/>
    </row>
    <row r="4" spans="2:4" ht="15" customHeight="1" x14ac:dyDescent="0.25">
      <c r="C4" s="181" t="s">
        <v>52</v>
      </c>
      <c r="D4" s="181"/>
    </row>
    <row r="5" spans="2:4" ht="33.75" x14ac:dyDescent="0.25">
      <c r="B5" s="92" t="s">
        <v>51</v>
      </c>
      <c r="C5" s="146" t="s">
        <v>121</v>
      </c>
      <c r="D5" s="146" t="s">
        <v>122</v>
      </c>
    </row>
    <row r="6" spans="2:4" x14ac:dyDescent="0.25">
      <c r="B6" s="78">
        <v>43466</v>
      </c>
      <c r="C6" s="73">
        <v>1932393</v>
      </c>
      <c r="D6" s="73">
        <v>4992213727</v>
      </c>
    </row>
    <row r="7" spans="2:4" x14ac:dyDescent="0.25">
      <c r="B7" s="77" t="s">
        <v>53</v>
      </c>
      <c r="C7" s="72">
        <v>1921638</v>
      </c>
      <c r="D7" s="72">
        <v>4895535677</v>
      </c>
    </row>
    <row r="8" spans="2:4" x14ac:dyDescent="0.25">
      <c r="B8" s="76">
        <v>43525</v>
      </c>
      <c r="C8" s="72">
        <v>1923804</v>
      </c>
      <c r="D8" s="72">
        <v>5038720192</v>
      </c>
    </row>
    <row r="9" spans="2:4" x14ac:dyDescent="0.25">
      <c r="B9" s="77" t="s">
        <v>65</v>
      </c>
      <c r="C9" s="72">
        <v>1962470</v>
      </c>
      <c r="D9" s="72">
        <v>5297328601</v>
      </c>
    </row>
    <row r="10" spans="2:4" x14ac:dyDescent="0.25">
      <c r="B10" s="76">
        <v>43586</v>
      </c>
      <c r="C10" s="72">
        <v>1977784</v>
      </c>
      <c r="D10" s="72">
        <v>5176404516</v>
      </c>
    </row>
    <row r="11" spans="2:4" x14ac:dyDescent="0.25">
      <c r="B11" s="76">
        <v>43617</v>
      </c>
      <c r="C11" s="72">
        <v>1986816</v>
      </c>
      <c r="D11" s="72">
        <v>4905238116</v>
      </c>
    </row>
    <row r="12" spans="2:4" x14ac:dyDescent="0.25">
      <c r="B12" s="76">
        <v>43647</v>
      </c>
      <c r="C12" s="72">
        <v>2085605</v>
      </c>
      <c r="D12" s="72">
        <v>5703366581</v>
      </c>
    </row>
    <row r="13" spans="2:4" x14ac:dyDescent="0.25">
      <c r="B13" s="76">
        <v>43678</v>
      </c>
      <c r="C13" s="72">
        <v>2040569</v>
      </c>
      <c r="D13" s="72">
        <v>5331788443</v>
      </c>
    </row>
    <row r="14" spans="2:4" x14ac:dyDescent="0.25">
      <c r="B14" s="76">
        <v>43709</v>
      </c>
      <c r="C14" s="72">
        <v>2050439</v>
      </c>
      <c r="D14" s="72">
        <v>5192749984</v>
      </c>
    </row>
    <row r="15" spans="2:4" x14ac:dyDescent="0.25">
      <c r="B15" s="76">
        <v>43739</v>
      </c>
      <c r="C15" s="72">
        <v>2068897</v>
      </c>
      <c r="D15" s="72">
        <v>5275719543</v>
      </c>
    </row>
    <row r="16" spans="2:4" x14ac:dyDescent="0.25">
      <c r="B16" s="76">
        <v>43770</v>
      </c>
      <c r="C16" s="72">
        <v>2066452</v>
      </c>
      <c r="D16" s="72">
        <v>5051516930</v>
      </c>
    </row>
    <row r="17" spans="2:5" x14ac:dyDescent="0.25">
      <c r="B17" s="101" t="s">
        <v>66</v>
      </c>
      <c r="C17" s="100">
        <v>2079103</v>
      </c>
      <c r="D17" s="100">
        <v>5383872528</v>
      </c>
    </row>
    <row r="18" spans="2:5" x14ac:dyDescent="0.25">
      <c r="B18" s="49" t="s">
        <v>90</v>
      </c>
      <c r="C18" s="49"/>
      <c r="D18" s="49"/>
      <c r="E18" s="49"/>
    </row>
    <row r="19" spans="2:5" x14ac:dyDescent="0.25">
      <c r="B19" s="49" t="s">
        <v>86</v>
      </c>
      <c r="C19" s="49"/>
      <c r="D19" s="49"/>
      <c r="E19" s="49"/>
    </row>
    <row r="20" spans="2:5" x14ac:dyDescent="0.25">
      <c r="B20" s="49" t="s">
        <v>54</v>
      </c>
      <c r="C20" s="49"/>
      <c r="D20" s="49"/>
      <c r="E20" s="49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Tablica 1.</vt:lpstr>
      <vt:lpstr>Slika 1.</vt:lpstr>
      <vt:lpstr>Slika 2.</vt:lpstr>
      <vt:lpstr>Slika 3.</vt:lpstr>
      <vt:lpstr>Slika 4.</vt:lpstr>
      <vt:lpstr>Slika 5.</vt:lpstr>
      <vt:lpstr>Slika 6.</vt:lpstr>
      <vt:lpstr>Slika 7.</vt:lpstr>
      <vt:lpstr>Slika 8.</vt:lpstr>
      <vt:lpstr>Slika 9.</vt:lpstr>
      <vt:lpstr>Slika 10.</vt:lpstr>
      <vt:lpstr>Slika 11.</vt:lpstr>
      <vt:lpstr>Slika 12.</vt:lpstr>
      <vt:lpstr>Slika 13.</vt:lpstr>
      <vt:lpstr>Slika 14.</vt:lpstr>
      <vt:lpstr>Slika 15.</vt:lpstr>
      <vt:lpstr>Slika 16.</vt:lpstr>
      <vt:lpstr>Slika 17.</vt:lpstr>
      <vt:lpstr>Slika 18.</vt:lpstr>
      <vt:lpstr>Slika 19.</vt:lpstr>
      <vt:lpstr>Slika 20.</vt:lpstr>
      <vt:lpstr>Slika 21.</vt:lpstr>
      <vt:lpstr>Slika 22.</vt:lpstr>
      <vt:lpstr>Slika 23.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Ana-Marija Brkljačić</cp:lastModifiedBy>
  <dcterms:created xsi:type="dcterms:W3CDTF">2020-05-22T06:00:33Z</dcterms:created>
  <dcterms:modified xsi:type="dcterms:W3CDTF">2020-11-12T09:54:26Z</dcterms:modified>
</cp:coreProperties>
</file>