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4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drawings/drawing27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TATISTIKA\Statistika - live\rad od kuće\zrinka B\Z. Bugarin Publikacija za 2019\"/>
    </mc:Choice>
  </mc:AlternateContent>
  <bookViews>
    <workbookView xWindow="0" yWindow="0" windowWidth="20730" windowHeight="11760" firstSheet="26" activeTab="37"/>
  </bookViews>
  <sheets>
    <sheet name="Tablica 1." sheetId="13" r:id="rId1"/>
    <sheet name="Slika 1, 2, 3 i 4." sheetId="15" r:id="rId2"/>
    <sheet name="Slika 5." sheetId="14" r:id="rId3"/>
    <sheet name="Slika 6." sheetId="55" r:id="rId4"/>
    <sheet name="Slika 7. i 8." sheetId="29" r:id="rId5"/>
    <sheet name="Slika 9." sheetId="56" r:id="rId6"/>
    <sheet name="Slika 10. i 11." sheetId="28" r:id="rId7"/>
    <sheet name="Slika 12, 13 i 14." sheetId="27" r:id="rId8"/>
    <sheet name="Slika 15, 16, 17 i 18." sheetId="26" r:id="rId9"/>
    <sheet name="Tablica 2 i 3." sheetId="25" r:id="rId10"/>
    <sheet name="Tablica 4." sheetId="24" r:id="rId11"/>
    <sheet name="Slika 19." sheetId="57" r:id="rId12"/>
    <sheet name="Slika 20." sheetId="58" r:id="rId13"/>
    <sheet name="Slika 21." sheetId="23" r:id="rId14"/>
    <sheet name="Slika 22., 23. i 24." sheetId="22" r:id="rId15"/>
    <sheet name="Slika 25." sheetId="59" r:id="rId16"/>
    <sheet name="Slika 26,, 27. i 28." sheetId="20" r:id="rId17"/>
    <sheet name="Slika 29. i 30." sheetId="30" r:id="rId18"/>
    <sheet name="Slika 31." sheetId="60" r:id="rId19"/>
    <sheet name="Slika 32." sheetId="61" r:id="rId20"/>
    <sheet name="Slika 33. i 34." sheetId="33" r:id="rId21"/>
    <sheet name=" Slika 35" sheetId="79" r:id="rId22"/>
    <sheet name="Slika 36" sheetId="80" r:id="rId23"/>
    <sheet name="Slika 37" sheetId="81" r:id="rId24"/>
    <sheet name="Slika 38" sheetId="82" r:id="rId25"/>
    <sheet name="Slika 39" sheetId="83" r:id="rId26"/>
    <sheet name="Slika 40" sheetId="84" r:id="rId27"/>
    <sheet name="Slika 41" sheetId="85" r:id="rId28"/>
    <sheet name="Slika 42" sheetId="86" r:id="rId29"/>
    <sheet name="Slika 43 i 44." sheetId="87" r:id="rId30"/>
    <sheet name="Tablica 5." sheetId="88" r:id="rId31"/>
    <sheet name="Slika 45" sheetId="89" r:id="rId32"/>
    <sheet name="Tablica 6." sheetId="90" r:id="rId33"/>
    <sheet name="Tablica 7." sheetId="91" r:id="rId34"/>
    <sheet name="Slika 46 i 47." sheetId="92" r:id="rId35"/>
    <sheet name="Slika 48" sheetId="93" r:id="rId36"/>
    <sheet name="Slika 49" sheetId="94" r:id="rId37"/>
    <sheet name="Tablica 8. " sheetId="95" r:id="rId38"/>
  </sheets>
  <calcPr calcId="162913"/>
</workbook>
</file>

<file path=xl/calcChain.xml><?xml version="1.0" encoding="utf-8"?>
<calcChain xmlns="http://schemas.openxmlformats.org/spreadsheetml/2006/main">
  <c r="E5" i="92" l="1"/>
  <c r="D11" i="84" l="1"/>
  <c r="E11" i="84"/>
  <c r="C18" i="81"/>
  <c r="E5" i="90" l="1"/>
  <c r="E6" i="90"/>
  <c r="E7" i="90"/>
  <c r="E8" i="90"/>
  <c r="E9" i="90"/>
  <c r="E4" i="90"/>
  <c r="E45" i="94" l="1"/>
  <c r="E64" i="93"/>
  <c r="E55" i="93"/>
  <c r="E54" i="93"/>
  <c r="E53" i="93"/>
  <c r="E52" i="93"/>
  <c r="E51" i="93"/>
  <c r="E50" i="93"/>
  <c r="E49" i="93"/>
  <c r="E48" i="93"/>
  <c r="E47" i="93"/>
  <c r="E46" i="93"/>
  <c r="E45" i="93"/>
  <c r="E44" i="93"/>
  <c r="E57" i="92"/>
  <c r="E56" i="92"/>
  <c r="E55" i="92"/>
  <c r="E54" i="92"/>
  <c r="E53" i="92"/>
  <c r="E52" i="92"/>
  <c r="E51" i="92"/>
  <c r="E50" i="92"/>
  <c r="E49" i="92"/>
  <c r="E48" i="92"/>
  <c r="E47" i="92"/>
  <c r="E46" i="92"/>
  <c r="E16" i="92"/>
  <c r="E15" i="92"/>
  <c r="E14" i="92"/>
  <c r="E13" i="92"/>
  <c r="E12" i="92"/>
  <c r="E11" i="92"/>
  <c r="E10" i="92"/>
  <c r="E9" i="92"/>
  <c r="E8" i="92"/>
  <c r="E7" i="92"/>
  <c r="E6" i="92"/>
  <c r="H35" i="89"/>
  <c r="D35" i="89"/>
  <c r="H34" i="89"/>
  <c r="D34" i="89"/>
  <c r="H33" i="89"/>
  <c r="D33" i="89"/>
  <c r="H32" i="89"/>
  <c r="D32" i="89"/>
  <c r="H31" i="89"/>
  <c r="D31" i="89"/>
  <c r="H30" i="89"/>
  <c r="D30" i="89"/>
  <c r="H29" i="89"/>
  <c r="D29" i="89"/>
  <c r="H28" i="89"/>
  <c r="D28" i="89"/>
  <c r="H27" i="89"/>
  <c r="D27" i="89"/>
  <c r="H26" i="89"/>
  <c r="D26" i="89"/>
  <c r="H25" i="89"/>
  <c r="D25" i="89"/>
  <c r="H24" i="89"/>
  <c r="D24" i="89"/>
  <c r="D62" i="87"/>
  <c r="C62" i="87"/>
  <c r="D19" i="87"/>
  <c r="C19" i="87"/>
  <c r="D18" i="86"/>
  <c r="C18" i="86"/>
  <c r="E17" i="85"/>
  <c r="E16" i="85"/>
  <c r="E15" i="85"/>
  <c r="E14" i="85"/>
  <c r="E13" i="85"/>
  <c r="E12" i="85"/>
  <c r="E11" i="85"/>
  <c r="E10" i="85"/>
  <c r="E9" i="85"/>
  <c r="E8" i="85"/>
  <c r="E7" i="85"/>
  <c r="E6" i="85"/>
  <c r="F11" i="84"/>
  <c r="F10" i="84"/>
  <c r="D10" i="84"/>
  <c r="F9" i="84"/>
  <c r="D9" i="84"/>
  <c r="F8" i="84"/>
  <c r="D8" i="84"/>
  <c r="F7" i="84"/>
  <c r="D7" i="84"/>
  <c r="F6" i="84"/>
  <c r="D6" i="84"/>
  <c r="D18" i="83"/>
  <c r="C18" i="83"/>
  <c r="D18" i="82"/>
  <c r="C18" i="82"/>
  <c r="D18" i="81"/>
  <c r="D18" i="80"/>
  <c r="C18" i="80"/>
  <c r="D17" i="79"/>
  <c r="C17" i="79"/>
  <c r="G7" i="27" l="1"/>
  <c r="H19" i="29" l="1"/>
  <c r="H18" i="29"/>
  <c r="H17" i="29"/>
  <c r="H16" i="29"/>
  <c r="H15" i="29"/>
  <c r="H14" i="29"/>
  <c r="H13" i="29"/>
  <c r="H12" i="29"/>
  <c r="H11" i="29"/>
  <c r="H10" i="29"/>
  <c r="H9" i="29"/>
  <c r="H8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H18" i="20" l="1"/>
  <c r="H17" i="20"/>
  <c r="H16" i="20"/>
  <c r="H15" i="20"/>
  <c r="H14" i="20"/>
  <c r="H13" i="20"/>
  <c r="H12" i="20"/>
  <c r="H11" i="20"/>
  <c r="H10" i="20"/>
  <c r="H9" i="20"/>
  <c r="H8" i="20"/>
  <c r="H7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H18" i="22" l="1"/>
  <c r="H17" i="22"/>
  <c r="H16" i="22"/>
  <c r="H15" i="22"/>
  <c r="H14" i="22"/>
  <c r="H13" i="22"/>
  <c r="H12" i="22"/>
  <c r="H11" i="22"/>
  <c r="H10" i="22"/>
  <c r="H9" i="22"/>
  <c r="H8" i="22"/>
  <c r="H7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H82" i="26" l="1"/>
  <c r="H81" i="26"/>
  <c r="H80" i="26"/>
  <c r="H79" i="26"/>
  <c r="H78" i="26"/>
  <c r="H77" i="26"/>
  <c r="H76" i="26"/>
  <c r="H75" i="26"/>
  <c r="H74" i="26"/>
  <c r="H73" i="26"/>
  <c r="H72" i="26"/>
  <c r="H71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C19" i="27" l="1"/>
  <c r="H18" i="28"/>
  <c r="H17" i="28"/>
  <c r="H16" i="28"/>
  <c r="H15" i="28"/>
  <c r="H14" i="28"/>
  <c r="H13" i="28"/>
  <c r="H12" i="28"/>
  <c r="H11" i="28"/>
  <c r="H10" i="28"/>
  <c r="H9" i="28"/>
  <c r="H8" i="28"/>
  <c r="H7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C12" i="13" l="1"/>
  <c r="E12" i="13"/>
  <c r="F7" i="13" s="1"/>
  <c r="C18" i="13"/>
  <c r="E18" i="13"/>
  <c r="F16" i="13" s="1"/>
  <c r="D17" i="13" l="1"/>
  <c r="D16" i="13"/>
  <c r="F17" i="13"/>
  <c r="F14" i="13"/>
  <c r="D11" i="13"/>
  <c r="D7" i="13"/>
  <c r="D14" i="13"/>
  <c r="D15" i="13"/>
  <c r="E19" i="13"/>
  <c r="F15" i="13"/>
  <c r="F10" i="13"/>
  <c r="D8" i="13"/>
  <c r="D10" i="13"/>
  <c r="D9" i="13"/>
  <c r="F9" i="13"/>
  <c r="C19" i="13"/>
  <c r="D18" i="13" l="1"/>
  <c r="G19" i="26"/>
  <c r="H20" i="29" l="1"/>
  <c r="G20" i="29"/>
  <c r="C20" i="29" l="1"/>
  <c r="D20" i="29" l="1"/>
  <c r="C19" i="20" l="1"/>
  <c r="D19" i="20"/>
  <c r="E19" i="20"/>
  <c r="F19" i="20"/>
  <c r="H19" i="20"/>
  <c r="G19" i="20"/>
  <c r="F20" i="29" l="1"/>
  <c r="E20" i="29"/>
  <c r="F19" i="22" l="1"/>
  <c r="E19" i="22"/>
  <c r="D19" i="22"/>
  <c r="C19" i="22"/>
  <c r="G19" i="22"/>
  <c r="H19" i="22" l="1"/>
  <c r="F83" i="26"/>
  <c r="E83" i="26"/>
  <c r="D83" i="26"/>
  <c r="C83" i="26"/>
  <c r="F19" i="26"/>
  <c r="E19" i="26"/>
  <c r="D19" i="26"/>
  <c r="C19" i="26"/>
  <c r="F19" i="27"/>
  <c r="E19" i="27"/>
  <c r="D19" i="27"/>
  <c r="F19" i="28"/>
  <c r="E19" i="28"/>
  <c r="D19" i="28"/>
  <c r="C19" i="28"/>
  <c r="G19" i="28"/>
  <c r="H19" i="28" l="1"/>
  <c r="G19" i="27"/>
  <c r="H19" i="27"/>
  <c r="G83" i="26"/>
  <c r="H83" i="26"/>
  <c r="H19" i="26"/>
  <c r="N15" i="15" l="1"/>
  <c r="O11" i="15" s="1"/>
  <c r="L15" i="15"/>
  <c r="N9" i="15"/>
  <c r="O4" i="15" s="1"/>
  <c r="L9" i="15"/>
  <c r="M4" i="15" s="1"/>
  <c r="M12" i="15" l="1"/>
  <c r="M11" i="15"/>
  <c r="O12" i="15"/>
  <c r="O7" i="15"/>
  <c r="O6" i="15"/>
  <c r="M7" i="15"/>
  <c r="M5" i="15"/>
  <c r="M6" i="15"/>
  <c r="N16" i="15"/>
  <c r="L16" i="15"/>
</calcChain>
</file>

<file path=xl/sharedStrings.xml><?xml version="1.0" encoding="utf-8"?>
<sst xmlns="http://schemas.openxmlformats.org/spreadsheetml/2006/main" count="870" uniqueCount="286">
  <si>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</si>
  <si>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</si>
  <si>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</si>
  <si>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</si>
  <si>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</si>
  <si>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</si>
  <si>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</si>
  <si>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>UKUPNO (A+B)</t>
  </si>
  <si>
    <t>UKUPNO NACIONALNE PLATNE TRANSAKCIJE (1.- 5.)</t>
  </si>
  <si>
    <t>UKUPNO MEĐUNARODNE PLATNE TRANSAKCIJE (6.-8.)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</si>
  <si>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</si>
  <si>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</si>
  <si>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</si>
  <si>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</si>
  <si>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</si>
  <si>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</si>
  <si>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</si>
  <si>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</si>
  <si>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</si>
  <si>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</si>
  <si>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Slika 5. Struktura kreditnih transfera</t>
  </si>
  <si>
    <t>Izvještajno razdoblje</t>
  </si>
  <si>
    <t>Šalter</t>
  </si>
  <si>
    <t>Internet</t>
  </si>
  <si>
    <t>Telebanking</t>
  </si>
  <si>
    <t>Mobilni telefon</t>
  </si>
  <si>
    <t>E-račun</t>
  </si>
  <si>
    <t>Ostalo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</si>
  <si>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</si>
  <si>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</si>
  <si>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</si>
  <si>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</si>
  <si>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</si>
  <si>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</si>
  <si>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>Valuta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</si>
  <si>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</si>
  <si>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</si>
  <si>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</si>
  <si>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</si>
  <si>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</si>
  <si>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</si>
  <si>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</si>
  <si>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</si>
  <si>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</si>
  <si>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</si>
  <si>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</si>
  <si>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</si>
  <si>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</si>
  <si>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</si>
  <si>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</si>
  <si>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</si>
  <si>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</si>
  <si>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</si>
  <si>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</si>
  <si>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</si>
  <si>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 xml:space="preserve">Slika 13. Poslani nacionalni kreditni transferi potrošača </t>
  </si>
  <si>
    <t>Tablica 3. Ukupna vrijednost nacionalnih kreditnih transfera izvršenih elektronički</t>
  </si>
  <si>
    <t>Slika 16. Ukupna vrijednost nacionalnih kreditnih transfera potrošača prema načinu zadavanja</t>
  </si>
  <si>
    <t>Slika 18. Ukupna vrijednost nacionalnih kreditnih transfera poslovnih subjekata prema načinu zadavanja</t>
  </si>
  <si>
    <t>Slika 15. Ukupan broj nacionalnih kreditnih transfera potrošača prema načinu zadavanja</t>
  </si>
  <si>
    <t xml:space="preserve">Platne transakcije u RH </t>
  </si>
  <si>
    <t xml:space="preserve">Slika 10. Poslani nacionalni kreditni transferi potrošača </t>
  </si>
  <si>
    <t>Ukupno</t>
  </si>
  <si>
    <t>preračunato u kune</t>
  </si>
  <si>
    <t>Poslani nacionalni kreditni transferi u kunama</t>
  </si>
  <si>
    <t>Broj nacionalnih kreditnih transfera prema načinu zadavanja u kunama</t>
  </si>
  <si>
    <t>Vrijednost nacionalnih kreditnih transfera prema načinu zadavanja u kunama</t>
  </si>
  <si>
    <t xml:space="preserve">Način plaćanja </t>
  </si>
  <si>
    <t>Broj ugovora trajnog naloga</t>
  </si>
  <si>
    <t>Broj i vrijednost transakcija trajnog naloga u kunama</t>
  </si>
  <si>
    <t>Euro</t>
  </si>
  <si>
    <t>Američki dolar</t>
  </si>
  <si>
    <t>Funta sterlinga</t>
  </si>
  <si>
    <t>Švicarski franak</t>
  </si>
  <si>
    <t>Broj transakcija (lijevo)</t>
  </si>
  <si>
    <t xml:space="preserve"> Vrijednost transakcija (desno)</t>
  </si>
  <si>
    <t>Vrijednost tranakcija (desno)</t>
  </si>
  <si>
    <t>Papirni</t>
  </si>
  <si>
    <t>Elektronički</t>
  </si>
  <si>
    <t>Vrijednost transakcija  (desno)</t>
  </si>
  <si>
    <t>Slika 4. Struktura međunarodnih platnih transakcija prema vrijednosti izvršenih transakcija</t>
  </si>
  <si>
    <t>Potrošač – lijevo</t>
  </si>
  <si>
    <t>Potrošač – broj transakcija</t>
  </si>
  <si>
    <t>Ukupno – broj transakcija</t>
  </si>
  <si>
    <t>Potrošač – vrijednost transakcija</t>
  </si>
  <si>
    <t>Ukupno – vrijednost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</si>
  <si>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</si>
  <si>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</si>
  <si>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</si>
  <si>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</si>
  <si>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</si>
  <si>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</si>
  <si>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</si>
  <si>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</si>
  <si>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</si>
  <si>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</si>
  <si>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</si>
  <si>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</si>
  <si>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Slika 21. Broj ugovora trajnog naloga</t>
  </si>
  <si>
    <t>Slika 22. Ukupan broj i vrijednost transakcija trajnog naloga potrošača i poslovnih subjekata</t>
  </si>
  <si>
    <t>broj transakcija (lijevo)</t>
  </si>
  <si>
    <t>vrijednost transakcija (desno)</t>
  </si>
  <si>
    <t>Usluga plaćanja računa</t>
  </si>
  <si>
    <t>Broj transakcija – lijevo</t>
  </si>
  <si>
    <t>Vrijednost transakcija – desno</t>
  </si>
  <si>
    <t>Slika 35. Broj i vrijednost transakcija usluge plaćanja računa</t>
  </si>
  <si>
    <t>Poslane novčane pošiljke u RH</t>
  </si>
  <si>
    <t>u kunama</t>
  </si>
  <si>
    <t xml:space="preserve">   Broj transakcija – lijevo</t>
  </si>
  <si>
    <t xml:space="preserve">    Vrijednost transakcija – desno</t>
  </si>
  <si>
    <t>Lijevo – broj transakcija</t>
  </si>
  <si>
    <t>Broj transakcija – udio</t>
  </si>
  <si>
    <t>Desno – vrijednost transakcija</t>
  </si>
  <si>
    <t>Vrijednost transakcija – udio</t>
  </si>
  <si>
    <t>EUR</t>
  </si>
  <si>
    <t>USD</t>
  </si>
  <si>
    <t>CAD</t>
  </si>
  <si>
    <t>AUD</t>
  </si>
  <si>
    <t>CHF</t>
  </si>
  <si>
    <t xml:space="preserve">Ukupno – ostale </t>
  </si>
  <si>
    <t xml:space="preserve">Ukupno </t>
  </si>
  <si>
    <t>Slika 40. Udjeli pet najzastupljenijih valuta u primljenim novčanim pošiljkama</t>
  </si>
  <si>
    <t>Broj suglasnosti za izravno terećenje</t>
  </si>
  <si>
    <t>Potrošač – desno</t>
  </si>
  <si>
    <t>Ukupno svi</t>
  </si>
  <si>
    <t xml:space="preserve">Broj suglasnosti </t>
  </si>
  <si>
    <t>Slika 41. Broj suglasnosti za izravno terećenje</t>
  </si>
  <si>
    <t>Ukupan broj transakcija – lijevo</t>
  </si>
  <si>
    <t>Ukupna vrijednost transakcija – desno</t>
  </si>
  <si>
    <t xml:space="preserve">Slika 42. Ukupan broj i vrijednost transakcija izravnih terećenja </t>
  </si>
  <si>
    <t>POTROŠAČI</t>
  </si>
  <si>
    <t xml:space="preserve"> Broj transakcija – lijevo</t>
  </si>
  <si>
    <t xml:space="preserve">Slika 43. Broj i vrijednost transakcija izravnih terećenja potrošača  </t>
  </si>
  <si>
    <t>NEPOTROŠAČI</t>
  </si>
  <si>
    <t xml:space="preserve"> UKUPNO</t>
  </si>
  <si>
    <t>Vrsta računa</t>
  </si>
  <si>
    <t>Transakcijski račun</t>
  </si>
  <si>
    <t>Drugi platni račun</t>
  </si>
  <si>
    <t>(s odobrenim prekoračenjem, bez odobrenog prekoračenja, drugi platni račun i blokirani računi)</t>
  </si>
  <si>
    <t>neblokirani</t>
  </si>
  <si>
    <t>blokirani</t>
  </si>
  <si>
    <t>ukupno*</t>
  </si>
  <si>
    <t xml:space="preserve">Tablica 6. Broj korisnika prema platnim servisima </t>
  </si>
  <si>
    <t>Opis načina plaćanja</t>
  </si>
  <si>
    <t>Izravno terećenje</t>
  </si>
  <si>
    <t>Trajni nalog</t>
  </si>
  <si>
    <t>Tablica 7. Platni servisi (usluge) povezani s računom za plaćanje</t>
  </si>
  <si>
    <t>Broj platnih servisa (usluga)</t>
  </si>
  <si>
    <t>4 i više</t>
  </si>
  <si>
    <t>Broj računa potrošača otvorenih kod kreditnih institucija</t>
  </si>
  <si>
    <t>Jednovalutni</t>
  </si>
  <si>
    <t>Multivalutni</t>
  </si>
  <si>
    <t>Napomena: Nisu uključeni blokirani računi.</t>
  </si>
  <si>
    <t xml:space="preserve">Slika 46. Broj jednovalutnih i multivalutnih računa potrošača otvorenih kod kreditnih institucija </t>
  </si>
  <si>
    <t>Ukupan broj računa bez odobrenog prekoračenja</t>
  </si>
  <si>
    <t>Broj računa potrošača bez odobrenog prekoračenja</t>
  </si>
  <si>
    <t>Potrošač – jednovalutni</t>
  </si>
  <si>
    <t xml:space="preserve">     Potrošač – multivalutni</t>
  </si>
  <si>
    <t>Broj računa nepotrošača bez odobrenog prekoračenja</t>
  </si>
  <si>
    <t>Ukupan broj računa s odobrenim prekoračenjem</t>
  </si>
  <si>
    <t>Broj računa potrošača s odobrenim prekoračenjem</t>
  </si>
  <si>
    <t>Potrošač – multivalutni</t>
  </si>
  <si>
    <t xml:space="preserve">                   izvršene u svim valutama, preračunato u kune.</t>
  </si>
  <si>
    <t>Poslani nacionalni kreditni transferi u svim valutama (osim kune)</t>
  </si>
  <si>
    <t xml:space="preserve">Poslovni subjekt </t>
  </si>
  <si>
    <t>Napomena: Uključeni su nacionalni kreditni transferi na teret potrošača i</t>
  </si>
  <si>
    <t>Poslovni subjekt  – desno</t>
  </si>
  <si>
    <t xml:space="preserve">Poslovni subjekt  – lijevo </t>
  </si>
  <si>
    <t xml:space="preserve">Tablica 5. Broj računa potrošača i poslovnih subjekata </t>
  </si>
  <si>
    <t xml:space="preserve">Ukupan broj računa potrošača i poslovnih subjekata </t>
  </si>
  <si>
    <t>Poslovni subjekt</t>
  </si>
  <si>
    <t>Ukupan broj i vrijednost transakcija izravnih terećenja računa</t>
  </si>
  <si>
    <t>potrošača i poslovnih subjekata</t>
  </si>
  <si>
    <t>Broj i vrijednost izravnih terećenja računa potrošača</t>
  </si>
  <si>
    <t xml:space="preserve">Slika 44. Broj i vrijednost transakcija izravnih terećenja poslovnih subjekata </t>
  </si>
  <si>
    <t>Ukupni poslani nacionalni kreditni transferi potrošača i poslovnih subjekata u kunama</t>
  </si>
  <si>
    <t xml:space="preserve">Slika 9. Ukupni poslani nacionalni kreditni transferi potrošača i poslovnih subjekata </t>
  </si>
  <si>
    <t xml:space="preserve">Slika 11. Poslani nacionalni kreditni transferi poslovnih subjekata </t>
  </si>
  <si>
    <t xml:space="preserve">Slika 12. Ukupni poslani nacionalni kreditni transferi potrošača i poslovnih subjekata </t>
  </si>
  <si>
    <t xml:space="preserve">Slika 14. Poslani nacionalni kreditni transferi poslovnih subjekata </t>
  </si>
  <si>
    <t xml:space="preserve"> Poslovni subjekt  – broj transakcija</t>
  </si>
  <si>
    <t>Slika 17. Ukupan broj nacionalnih kreditnih transfera poslovnih subjekata prema načinu zadavanja</t>
  </si>
  <si>
    <t>Poslovni subjekt – vrijednost transakcija</t>
  </si>
  <si>
    <t>Ukupni nacionalni kreditni transferi potrošača i poslovnih subjekata izvršenih elektronički na šalteru</t>
  </si>
  <si>
    <t>Slika 19. Ukupni nacionalni kreditni transferi potrošača i poslovnih subjekata izvršenih elektronički na šalteru</t>
  </si>
  <si>
    <t>Ukupni nacionalni kreditni transferi potrošača i poslovnih subjekata izvršenih elektronički mobilnim telefonom</t>
  </si>
  <si>
    <t xml:space="preserve">Slika 24. Broj i vrijednost transakcija trajnog naloga poslovnih subjekata </t>
  </si>
  <si>
    <t>Ukupno potrošač i poslovni subjekt – vrijednost transakcija</t>
  </si>
  <si>
    <t>Ukupno potrošač i poslovni subjekt – broj transakcija</t>
  </si>
  <si>
    <t>UKUPNO potrošač i poslovni subjekt – broj transakcija</t>
  </si>
  <si>
    <t>UKUPNO potrošač i poslovni subjekt
– vrijednost transakcija</t>
  </si>
  <si>
    <t>Broj računa poslovnih subjekata otvorenih kod kreditnih institucija</t>
  </si>
  <si>
    <t xml:space="preserve">Slika 47. Broj jednovalutnih i multivalutnih računa poslovnih subjekata </t>
  </si>
  <si>
    <t>Poslovni subjekt  –  jednovalutni</t>
  </si>
  <si>
    <t>Poslovni subjekt  – 
 multivalutni</t>
  </si>
  <si>
    <t>Poslovni subjekt – desno</t>
  </si>
  <si>
    <t>Broj računa poslovnih subjekata s odobrenim prekoračenjem</t>
  </si>
  <si>
    <t>Poslovni subjekt –  
 jednovalutni</t>
  </si>
  <si>
    <t>Poslovni subjekt –  
 multivalutni</t>
  </si>
  <si>
    <t>Ukupni poslani nacionalni i međunarodni kreditni transferi potrošača i poslovnih subjekata u svim valutama (osim kune)</t>
  </si>
  <si>
    <t>Poslani nacionalni i međunarodni kreditni transferi u svim valutama (osim kune)</t>
  </si>
  <si>
    <t xml:space="preserve">Slika 7. Poslani nacionalni i međunarodni kreditni transferi potrošača </t>
  </si>
  <si>
    <t xml:space="preserve">Slika 8. Poslani nacionalni i međunarodni kreditni transferi poslovnih subjekata </t>
  </si>
  <si>
    <t>Ukupni poslani međunarodni kreditni transferi potrošača i poslovnih subjekata u kunama</t>
  </si>
  <si>
    <t>Slika 25. Ukupni poslani međunarodni kreditni transferi potrošača i poslovnih subjekata u kunama</t>
  </si>
  <si>
    <t>Slika 26. Ukupni poslani međunarodni kreditni transferi potrošača i poslovnih subjekata u svim valutama (osim kune)</t>
  </si>
  <si>
    <t>Poslani međunarodni kreditni transferi u svim valutama (osim kune)</t>
  </si>
  <si>
    <t xml:space="preserve">Struktura udjela valuta u ukupnom broju transakcija poslanih međunarodnih kreditnih transfera potrošača i poslovnih subjekata </t>
  </si>
  <si>
    <t xml:space="preserve">Slika 29. Struktura udjela valuta u ukupnom broju transakcija poslanih međunarodnih kreditnih transfera potrošača i poslovnih subjekata </t>
  </si>
  <si>
    <t xml:space="preserve">Struktura udjela valuta u ukupnoj vrijednosti transakcija poslanih međunarodnih kreditnih transfera potrošača i poslovnih subjekata </t>
  </si>
  <si>
    <t>Ukupni primljeni međunarodni kreditni transferi potrošača i poslovnih subjekata u kunama</t>
  </si>
  <si>
    <t xml:space="preserve">Ukupni primljeni međunarodni kreditni transferi potrošača i poslovnih subjekata u svim valutama (osim kune) </t>
  </si>
  <si>
    <t xml:space="preserve">Struktura udjela valuta u ukupnom broju transakcija primljenih međunarodnih kreditnih transfera potrošača i poslovnih subjekata </t>
  </si>
  <si>
    <t xml:space="preserve">Slika 33. Struktura udjela valuta u ukupnom broju transakcija primljenih međunarodnih kreditnih transfera potrošača i poslovnih subjekata </t>
  </si>
  <si>
    <t xml:space="preserve">Struktura udjela valuta u ukupnoj vrijednosti transakcija primljenih međunarodnih kreditnih transfera potrošača i poslovnih subjekata </t>
  </si>
  <si>
    <t>Poslane međunarodne novčane pošiljke</t>
  </si>
  <si>
    <t xml:space="preserve">Slika 37. Poslane međunarodne novčane pošiljke </t>
  </si>
  <si>
    <t>Primljene međunarodne novčane pošiljke</t>
  </si>
  <si>
    <t>Primljene međunarodne novčane pošiljke u drugim valutama</t>
  </si>
  <si>
    <t>Primljene međunarodne novčane pošiljke u pet najzastupljenijih valuta</t>
  </si>
  <si>
    <t xml:space="preserve">Napomena: Uključene su platne transakcije potrošača, poslovnih subjekata, kreditnih institucija i Fine, </t>
  </si>
  <si>
    <t>UKUPNO (A + B)</t>
  </si>
  <si>
    <t xml:space="preserve">Slika 6. Ukupni poslani nacionalni i međunarodni kreditni transferi potrošača i poslovnih subjekata  </t>
  </si>
  <si>
    <t>Tablica 2. Ukupan broj nacionalnih kreditnih transfera izvršenih elektronički</t>
  </si>
  <si>
    <t xml:space="preserve">                    poslovnih subjekata u kunama.</t>
  </si>
  <si>
    <t>Napomena: Uključeni su nacionalni kreditni transferi na teret potrošača i poslovnih subjekata u kunama.</t>
  </si>
  <si>
    <t>Napomena: Uključeni su nacionalni kreditni transferi potrošača i poslovnih subjekata u kunama.</t>
  </si>
  <si>
    <t xml:space="preserve">Slika 36. Poslane novčane pošiljke  </t>
  </si>
  <si>
    <t>Slika 38. Primljene međunarodne novčane pošiljke koje su poslane u kunama</t>
  </si>
  <si>
    <t>Slika 39. Primljene međunarodne novčane pošiljke u drugim valutama</t>
  </si>
  <si>
    <t>Nisu uključeni računi kreditnih institucija i Fine.</t>
  </si>
  <si>
    <t xml:space="preserve">Slika 45. Ukupan broj računa za plaćanje potrošača i poslovnih subjekata  </t>
  </si>
  <si>
    <t>Slika 48. Broj transakcijskih računa potrošača i poslovnih subjekata bez odobrenog prekoračenja</t>
  </si>
  <si>
    <t xml:space="preserve">Slika 49. Broj transakcijskih računa potrošača i poslovnih subjekata s odobrenim prekoračenjem </t>
  </si>
  <si>
    <t xml:space="preserve">Tablica 8. Broj blokiranih računa za plaćanje </t>
  </si>
  <si>
    <t>Napomena: Nisu uključeni blokirani i drugi platni računi.</t>
  </si>
  <si>
    <t>na dan 31. prosinca 2019.</t>
  </si>
  <si>
    <t xml:space="preserve">Napomena: Uključeni su nacionalni kreditni transferi na teret potrošača i </t>
  </si>
  <si>
    <t>Napomena: Uključeni su blokirani računi na dan 31. prosinca 2019.</t>
  </si>
  <si>
    <t>Napomena: Stanje na dan 31. prosinca 2019.</t>
  </si>
  <si>
    <t>Slika 31. Ukupni primljeni međunarodni kreditni transferi potrošača i poslovnih subjekata u kunama</t>
  </si>
  <si>
    <t>Slika 32. Ukupni primljeni međunarodni kreditni transferi potrošača i poslovnih subjekata u svim valutama (osim kune)</t>
  </si>
  <si>
    <t>Slika 20. Ukupni nacionalni kreditni transferi potrošača i poslovnih subjekata izvršenih elektronički mobilnim telefonom</t>
  </si>
  <si>
    <t xml:space="preserve">Slika 23. Ukupan broj i vrijednost transakcija trajnog naloga potrošača </t>
  </si>
  <si>
    <t>Slika 27. Ukupni poslani međunarodni kreditni transferi potrošača u svim valutama (osim kune)</t>
  </si>
  <si>
    <t>Slika 28. Poslani međunarodni kreditni transferi poslovnih subjekata  u svim valutama (osim kune)</t>
  </si>
  <si>
    <r>
      <rPr>
        <b/>
        <sz val="10"/>
        <color theme="1"/>
        <rFont val="Arial"/>
        <family val="2"/>
        <charset val="238"/>
      </rPr>
      <t>Izvršene platne transakcije</t>
    </r>
    <r>
      <rPr>
        <sz val="10"/>
        <color theme="1"/>
        <rFont val="Arial"/>
        <family val="2"/>
        <charset val="238"/>
      </rPr>
      <t xml:space="preserve"> obuhvaćaju izvršene platne transakcije kreditnih transfera, trajnog naloga, izravnog terećenja, novčane pošiljke i usluge plaćanja računa u svim valutama.</t>
    </r>
  </si>
  <si>
    <r>
      <rPr>
        <b/>
        <sz val="10"/>
        <color theme="1"/>
        <rFont val="Arial"/>
        <family val="2"/>
        <charset val="238"/>
      </rPr>
      <t>Poslani kreditni transferi</t>
    </r>
    <r>
      <rPr>
        <sz val="10"/>
        <color theme="1"/>
        <rFont val="Arial"/>
        <family val="2"/>
        <charset val="238"/>
      </rPr>
      <t xml:space="preserve"> obuhvaćaju sve nacionalne kreditne transfere izvršene na teret računa za plaćanje potrošača, poslovnih subjekata i kreditnih institucija.</t>
    </r>
  </si>
  <si>
    <r>
      <rPr>
        <b/>
        <sz val="10"/>
        <color theme="1"/>
        <rFont val="Arial"/>
        <family val="2"/>
        <charset val="238"/>
      </rPr>
      <t>Trajni nalozi</t>
    </r>
    <r>
      <rPr>
        <sz val="10"/>
        <color theme="1"/>
        <rFont val="Arial"/>
        <family val="2"/>
        <charset val="238"/>
      </rPr>
      <t xml:space="preserve"> obuhvaćaju sve nacionalne trajne naloge izvršene na teret računa za plaćanje potrošača i poslovnih subjekata</t>
    </r>
    <r>
      <rPr>
        <sz val="10"/>
        <color rgb="FFFF0000"/>
        <rFont val="Arial"/>
        <family val="2"/>
        <charset val="238"/>
      </rPr>
      <t>.</t>
    </r>
  </si>
  <si>
    <r>
      <rPr>
        <b/>
        <sz val="10"/>
        <color theme="1"/>
        <rFont val="Arial"/>
        <family val="2"/>
        <charset val="238"/>
      </rPr>
      <t>Usluga plaćanja računa</t>
    </r>
    <r>
      <rPr>
        <sz val="10"/>
        <color theme="1"/>
        <rFont val="Arial"/>
        <family val="2"/>
        <charset val="238"/>
      </rPr>
      <t xml:space="preserve"> obuhvaća sve nacionalne usluge plaćanja računa za plaćanje izvršene na teret potrošača i poslovnih subjekata </t>
    </r>
    <r>
      <rPr>
        <sz val="10"/>
        <color rgb="FFFF0000"/>
        <rFont val="Arial"/>
        <family val="2"/>
        <charset val="238"/>
      </rPr>
      <t>.</t>
    </r>
  </si>
  <si>
    <r>
      <rPr>
        <b/>
        <sz val="10"/>
        <color theme="1"/>
        <rFont val="Arial"/>
        <family val="2"/>
        <charset val="238"/>
      </rPr>
      <t xml:space="preserve">Izravna terećenja </t>
    </r>
    <r>
      <rPr>
        <sz val="10"/>
        <color theme="1"/>
        <rFont val="Arial"/>
        <family val="2"/>
        <charset val="238"/>
      </rPr>
      <t>obuhvaćaju sva nacionalna izravna terećenja izvršena na teret računa za plaćanje potrošača i poslovnih subjekata</t>
    </r>
    <r>
      <rPr>
        <sz val="10"/>
        <color rgb="FFFF0000"/>
        <rFont val="Arial"/>
        <family val="2"/>
        <charset val="238"/>
      </rPr>
      <t>.</t>
    </r>
  </si>
  <si>
    <r>
      <rPr>
        <b/>
        <sz val="10"/>
        <color theme="1"/>
        <rFont val="Arial"/>
        <family val="2"/>
        <charset val="238"/>
      </rPr>
      <t>Poslane novčane pošiljke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obuhvaćaju sve nacionalne novčane pošiljke izvršene na teret potrošača i poslovnih subjekata</t>
    </r>
    <r>
      <rPr>
        <sz val="10"/>
        <color rgb="FFFF0000"/>
        <rFont val="Arial"/>
        <family val="2"/>
        <charset val="238"/>
      </rPr>
      <t>.</t>
    </r>
  </si>
  <si>
    <r>
      <rPr>
        <b/>
        <sz val="10"/>
        <color theme="1"/>
        <rFont val="Arial"/>
        <family val="2"/>
        <charset val="238"/>
      </rPr>
      <t>Poslani kreditni transferi</t>
    </r>
    <r>
      <rPr>
        <sz val="10"/>
        <color theme="1"/>
        <rFont val="Arial"/>
        <family val="2"/>
        <charset val="238"/>
      </rPr>
      <t xml:space="preserve"> obuhvaćaju sve međunarodne kreditne transfere izvršene na teret računa za plaćanje potrošača, poslovnih subjekata i kreditnih institucija.</t>
    </r>
  </si>
  <si>
    <r>
      <rPr>
        <b/>
        <sz val="10"/>
        <color theme="1"/>
        <rFont val="Arial"/>
        <family val="2"/>
        <charset val="238"/>
      </rPr>
      <t>Primljeni kreditni transferi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obuhvaćaju sve međunarodne kreditne transfere u korist računa za plaćanje potrošača, poslovnih subjekata i kreditnih institucija.</t>
    </r>
  </si>
  <si>
    <r>
      <rPr>
        <b/>
        <sz val="10"/>
        <color theme="1"/>
        <rFont val="Arial"/>
        <family val="2"/>
        <charset val="238"/>
      </rPr>
      <t>Poslane novčane pošiljke</t>
    </r>
    <r>
      <rPr>
        <sz val="10"/>
        <color theme="1"/>
        <rFont val="Arial"/>
        <family val="2"/>
        <charset val="238"/>
      </rPr>
      <t xml:space="preserve"> obuhvaćaju sve međunarodne novčane pošiljke na teret potrošača i poslovnih subjekata</t>
    </r>
    <r>
      <rPr>
        <sz val="10"/>
        <color rgb="FFFF0000"/>
        <rFont val="Arial"/>
        <family val="2"/>
        <charset val="238"/>
      </rPr>
      <t>.</t>
    </r>
  </si>
  <si>
    <r>
      <rPr>
        <b/>
        <sz val="10"/>
        <color theme="1"/>
        <rFont val="Arial"/>
        <family val="2"/>
        <charset val="238"/>
      </rPr>
      <t>Primljene novčane pošiljke</t>
    </r>
    <r>
      <rPr>
        <sz val="10"/>
        <color theme="1"/>
        <rFont val="Arial"/>
        <family val="2"/>
        <charset val="238"/>
      </rPr>
      <t xml:space="preserve"> obuhvaćaju sve međunarodne novčane pošiljke u korist potrošača i poslovnih subjekata</t>
    </r>
    <r>
      <rPr>
        <sz val="10"/>
        <color rgb="FFFF0000"/>
        <rFont val="Arial"/>
        <family val="2"/>
        <charset val="238"/>
      </rPr>
      <t>.</t>
    </r>
  </si>
  <si>
    <t>Napomena: Uključeni su poslani nacionalni i međunarodni kreditni transferi potrošača i poslovnih subjekata u svim valutama (osim kune), preračunato u kune.</t>
  </si>
  <si>
    <t xml:space="preserve">Napomena: Uključeni su poslani nacionalni i međunarodni kreditni transferi potrošača i poslovnih subjekata </t>
  </si>
  <si>
    <t xml:space="preserve">                   u svim valutama (osim kune), preračunato u kune.</t>
  </si>
  <si>
    <t>Napomena: Uključeni su poslani nacionalni kreditni transferi potrošača i poslovnih subjekata u kunama.</t>
  </si>
  <si>
    <t>Napomena: Uključeni su poslani nacionalni kreditni transferi potrošača i poslovnih subjekata u svim valutama osim kune, preračunato u kune.</t>
  </si>
  <si>
    <t>Ukupan broj nacionalnih kreditnih transfera potrošača i poslovnih subjekata prema načinu zadavanja u kunama</t>
  </si>
  <si>
    <t xml:space="preserve">Tablica 4. Prosječan broj i vrijednost transakcija nacionalnih kreditnih transfera izvršenih elektronički prema broju korisnika platnih usluga </t>
  </si>
  <si>
    <t>Napomena: Uključeni su trajni nalozi potrošača i poslovnih subjekata u kunama.</t>
  </si>
  <si>
    <t>Napomena: Uključeni su poslani međunarodni kreditni transferi potrošača i poslovnih subjekata u kunama.</t>
  </si>
  <si>
    <t>Napomena: Uključeni su poslani međunarodni kreditni transferi potrošača i poslovnih subjekata u svim valutama (osim kune).</t>
  </si>
  <si>
    <t xml:space="preserve">Napomena: Uključeni su primljeni međunarodni kreditni transferi potrošača i </t>
  </si>
  <si>
    <t xml:space="preserve">                   poslovnih subjekata u kunama.</t>
  </si>
  <si>
    <t xml:space="preserve">Napomena: Uključeni su ukupni primljeni međunarodni kreditni transferi potrošača i </t>
  </si>
  <si>
    <t xml:space="preserve">                   poslovnih subjekata u svim valutama (osim kune).</t>
  </si>
  <si>
    <t>Napomena: Ukupan broj i vrijednost transakcija usluge plaćanja računa potrošača u kunama</t>
  </si>
  <si>
    <t>Napomena: Uključene su poslane nacionalne novčane pošiljke potrošača u kunama.</t>
  </si>
  <si>
    <t>Napomena: Uključene su poslane međunarodne novčane pošiljke potrošača u kunama.</t>
  </si>
  <si>
    <t>Napomena: Uključene su primljene međunarodne novčane pošiljke potrošača poslane u kunama.</t>
  </si>
  <si>
    <t>Napomena: Broj i vrijednost transakcija izravnih terećenja računa za plaćanje potrošača</t>
  </si>
  <si>
    <t>Napomena: Prikaz ukupnog broja računa potrošača i poslovnih subjekata</t>
  </si>
  <si>
    <t>(nisu uključeni računi kreditnih institucija i Fine)</t>
  </si>
  <si>
    <t>Napomena: Prikaz broja platnih servisa (usluga) kojima se</t>
  </si>
  <si>
    <t xml:space="preserve">Napomena: Ukupan broj i vrijednost transakcija izravnih terećenja računa za plaćanje </t>
  </si>
  <si>
    <t>izvršenih u svim valutama (preračunato u kune)</t>
  </si>
  <si>
    <t>Napomena: Broj i vrijednost transakcija izravnih terećenja računa za plaćanje poslovnih subjekata</t>
  </si>
  <si>
    <t xml:space="preserve">                   izvršene u svim valutama, preračunato u kune </t>
  </si>
  <si>
    <t>potrošača i poslovnih subjekata izvršenih u svim valutama (preračunato u kune)</t>
  </si>
  <si>
    <t xml:space="preserve">                   koriste klijenti kreditnih institucija</t>
  </si>
  <si>
    <t>Napomena: Uključene su primljene međunarodne novčane pošiljke potrošača poslane u drugim valutama (osim kune) preračunato u kune.</t>
  </si>
  <si>
    <t>* Transakcijski i drugi platni račun zbrojeni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</si>
</sst>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[$-41A]mmm/\ yy;@"/>
  </numFmts>
  <fonts count="46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42" fillId="0" borderId="0"/>
  </cellStyleXfs>
  <cellXfs count="248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0" fontId="18" fillId="0" borderId="0" xfId="43" applyNumberFormat="1" applyFon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10" fontId="26" fillId="0" borderId="0" xfId="0" applyNumberFormat="1" applyFont="1"/>
    <xf numFmtId="3" fontId="23" fillId="0" borderId="0" xfId="0" applyNumberFormat="1" applyFont="1"/>
    <xf numFmtId="0" fontId="27" fillId="0" borderId="0" xfId="0" applyNumberFormat="1" applyFont="1"/>
    <xf numFmtId="0" fontId="28" fillId="0" borderId="0" xfId="0" applyNumberFormat="1" applyFont="1"/>
    <xf numFmtId="0" fontId="24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0" fontId="18" fillId="0" borderId="0" xfId="0" applyNumberFormat="1" applyFont="1"/>
    <xf numFmtId="16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66" fontId="18" fillId="0" borderId="0" xfId="47" applyNumberFormat="1" applyFont="1" applyBorder="1" applyAlignment="1">
      <alignment horizontal="center"/>
    </xf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17" fillId="0" borderId="0" xfId="2" applyNumberFormat="1" applyAlignment="1"/>
    <xf numFmtId="0" fontId="29" fillId="0" borderId="0" xfId="0" applyNumberFormat="1" applyFont="1"/>
    <xf numFmtId="3" fontId="18" fillId="0" borderId="9" xfId="47" applyNumberFormat="1" applyFill="1"/>
    <xf numFmtId="0" fontId="30" fillId="0" borderId="0" xfId="42" applyNumberFormat="1" applyFont="1"/>
    <xf numFmtId="3" fontId="18" fillId="0" borderId="9" xfId="47" applyNumberFormat="1" applyFill="1" applyAlignment="1">
      <alignment horizontal="right"/>
    </xf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1" fillId="0" borderId="0" xfId="0" applyNumberFormat="1" applyFont="1"/>
    <xf numFmtId="0" fontId="30" fillId="0" borderId="10" xfId="48" applyNumberFormat="1" applyFont="1" applyAlignment="1">
      <alignment horizontal="left" vertical="center" wrapText="1"/>
    </xf>
    <xf numFmtId="0" fontId="30" fillId="0" borderId="10" xfId="48" applyNumberFormat="1" applyFont="1">
      <alignment horizontal="right" vertical="center" wrapText="1"/>
    </xf>
    <xf numFmtId="3" fontId="31" fillId="0" borderId="0" xfId="0" applyNumberFormat="1" applyFont="1"/>
    <xf numFmtId="0" fontId="30" fillId="0" borderId="9" xfId="46" applyNumberFormat="1" applyFont="1"/>
    <xf numFmtId="3" fontId="30" fillId="0" borderId="9" xfId="46" applyNumberFormat="1" applyFont="1"/>
    <xf numFmtId="0" fontId="32" fillId="0" borderId="0" xfId="0" applyNumberFormat="1" applyFont="1" applyAlignment="1">
      <alignment vertical="center"/>
    </xf>
    <xf numFmtId="0" fontId="0" fillId="34" borderId="0" xfId="0" applyNumberFormat="1" applyFill="1"/>
    <xf numFmtId="0" fontId="0" fillId="0" borderId="0" xfId="0" applyNumberFormat="1"/>
    <xf numFmtId="0" fontId="0" fillId="0" borderId="0" xfId="0" applyNumberFormat="1"/>
    <xf numFmtId="166" fontId="18" fillId="0" borderId="0" xfId="0" applyNumberFormat="1" applyFont="1" applyBorder="1" applyAlignment="1">
      <alignment horizontal="center"/>
    </xf>
    <xf numFmtId="3" fontId="18" fillId="0" borderId="0" xfId="47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3" fontId="18" fillId="0" borderId="0" xfId="47" applyNumberForma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0" fillId="0" borderId="0" xfId="0" applyNumberFormat="1"/>
    <xf numFmtId="0" fontId="34" fillId="0" borderId="0" xfId="0" applyNumberFormat="1" applyFont="1"/>
    <xf numFmtId="3" fontId="34" fillId="0" borderId="0" xfId="47" applyNumberFormat="1" applyFont="1" applyBorder="1" applyAlignment="1">
      <alignment horizontal="center"/>
    </xf>
    <xf numFmtId="3" fontId="34" fillId="0" borderId="0" xfId="0" applyNumberFormat="1" applyFont="1"/>
    <xf numFmtId="166" fontId="35" fillId="0" borderId="0" xfId="0" applyNumberFormat="1" applyFont="1" applyAlignment="1">
      <alignment horizontal="center"/>
    </xf>
    <xf numFmtId="3" fontId="35" fillId="0" borderId="0" xfId="47" applyNumberFormat="1" applyFont="1" applyBorder="1" applyAlignment="1">
      <alignment horizontal="center"/>
    </xf>
    <xf numFmtId="166" fontId="35" fillId="0" borderId="0" xfId="47" applyNumberFormat="1" applyFont="1" applyBorder="1" applyAlignment="1">
      <alignment horizontal="center"/>
    </xf>
    <xf numFmtId="0" fontId="35" fillId="0" borderId="0" xfId="0" applyNumberFormat="1" applyFont="1"/>
    <xf numFmtId="3" fontId="35" fillId="0" borderId="0" xfId="0" applyNumberFormat="1" applyFont="1"/>
    <xf numFmtId="0" fontId="30" fillId="0" borderId="0" xfId="0" applyNumberFormat="1" applyFont="1"/>
    <xf numFmtId="0" fontId="0" fillId="0" borderId="0" xfId="0" applyNumberFormat="1"/>
    <xf numFmtId="0" fontId="37" fillId="0" borderId="10" xfId="48" applyNumberFormat="1" applyFont="1" applyAlignment="1">
      <alignment horizontal="left" vertical="center" wrapText="1"/>
    </xf>
    <xf numFmtId="0" fontId="37" fillId="0" borderId="10" xfId="48" applyNumberFormat="1" applyFont="1">
      <alignment horizontal="right" vertical="center" wrapText="1"/>
    </xf>
    <xf numFmtId="0" fontId="38" fillId="0" borderId="0" xfId="0" applyNumberFormat="1" applyFont="1"/>
    <xf numFmtId="3" fontId="38" fillId="0" borderId="0" xfId="0" applyNumberFormat="1" applyFont="1"/>
    <xf numFmtId="3" fontId="39" fillId="0" borderId="0" xfId="0" applyNumberFormat="1" applyFont="1" applyFill="1" applyBorder="1" applyAlignment="1" applyProtection="1">
      <alignment horizontal="right" vertical="center"/>
    </xf>
    <xf numFmtId="10" fontId="40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/>
    <xf numFmtId="10" fontId="37" fillId="0" borderId="0" xfId="0" applyNumberFormat="1" applyFont="1" applyFill="1" applyBorder="1" applyAlignment="1" applyProtection="1">
      <alignment horizontal="right" vertical="center"/>
    </xf>
    <xf numFmtId="0" fontId="37" fillId="0" borderId="8" xfId="45" applyNumberFormat="1" applyFont="1"/>
    <xf numFmtId="3" fontId="37" fillId="0" borderId="8" xfId="45" applyNumberFormat="1" applyFont="1"/>
    <xf numFmtId="9" fontId="37" fillId="0" borderId="8" xfId="45" applyNumberFormat="1" applyFont="1"/>
    <xf numFmtId="0" fontId="37" fillId="0" borderId="9" xfId="46" applyNumberFormat="1" applyFont="1"/>
    <xf numFmtId="3" fontId="37" fillId="0" borderId="9" xfId="46" applyNumberFormat="1" applyFont="1"/>
    <xf numFmtId="0" fontId="38" fillId="0" borderId="0" xfId="0" applyNumberFormat="1" applyFont="1" applyAlignment="1">
      <alignment wrapText="1"/>
    </xf>
    <xf numFmtId="3" fontId="38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166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10" fontId="41" fillId="0" borderId="0" xfId="0" applyNumberFormat="1" applyFont="1" applyAlignment="1">
      <alignment horizontal="right" vertical="center"/>
    </xf>
    <xf numFmtId="0" fontId="0" fillId="0" borderId="0" xfId="46" applyNumberFormat="1" applyFont="1" applyFill="1" applyBorder="1"/>
    <xf numFmtId="0" fontId="29" fillId="0" borderId="0" xfId="0" applyNumberFormat="1" applyFont="1" applyFill="1"/>
    <xf numFmtId="0" fontId="19" fillId="0" borderId="10" xfId="48" applyNumberFormat="1" applyFill="1">
      <alignment horizontal="right" vertical="center" wrapText="1"/>
    </xf>
    <xf numFmtId="0" fontId="33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4" fillId="0" borderId="0" xfId="0" applyNumberFormat="1" applyFont="1" applyFill="1"/>
    <xf numFmtId="0" fontId="23" fillId="0" borderId="0" xfId="0" applyNumberFormat="1" applyFont="1" applyFill="1"/>
    <xf numFmtId="166" fontId="36" fillId="0" borderId="0" xfId="46" applyNumberFormat="1" applyFont="1" applyBorder="1" applyAlignment="1">
      <alignment horizontal="center"/>
    </xf>
    <xf numFmtId="0" fontId="0" fillId="0" borderId="0" xfId="0" applyNumberFormat="1" applyFill="1"/>
    <xf numFmtId="0" fontId="0" fillId="0" borderId="0" xfId="47" applyNumberFormat="1" applyFont="1" applyFill="1" applyBorder="1"/>
    <xf numFmtId="0" fontId="19" fillId="0" borderId="0" xfId="0" applyNumberFormat="1" applyFont="1" applyFill="1"/>
    <xf numFmtId="3" fontId="0" fillId="0" borderId="9" xfId="0" applyNumberFormat="1" applyBorder="1"/>
    <xf numFmtId="0" fontId="29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166" fontId="0" fillId="0" borderId="0" xfId="46" applyNumberFormat="1" applyFont="1" applyBorder="1" applyAlignment="1">
      <alignment horizontal="center"/>
    </xf>
    <xf numFmtId="166" fontId="0" fillId="0" borderId="9" xfId="46" applyNumberFormat="1" applyFont="1" applyBorder="1" applyAlignment="1">
      <alignment horizontal="center"/>
    </xf>
    <xf numFmtId="0" fontId="0" fillId="0" borderId="0" xfId="0" applyNumberFormat="1" applyFill="1"/>
    <xf numFmtId="0" fontId="0" fillId="0" borderId="0" xfId="0" applyNumberFormat="1"/>
    <xf numFmtId="166" fontId="0" fillId="34" borderId="0" xfId="0" applyNumberFormat="1" applyFont="1" applyFill="1" applyAlignment="1">
      <alignment horizontal="center"/>
    </xf>
    <xf numFmtId="166" fontId="18" fillId="0" borderId="0" xfId="46" applyNumberFormat="1" applyFont="1" applyBorder="1" applyAlignment="1">
      <alignment horizontal="center"/>
    </xf>
    <xf numFmtId="0" fontId="0" fillId="0" borderId="0" xfId="0" applyNumberFormat="1"/>
    <xf numFmtId="3" fontId="0" fillId="0" borderId="0" xfId="0" applyNumberFormat="1" applyAlignment="1"/>
    <xf numFmtId="3" fontId="0" fillId="0" borderId="0" xfId="0" applyNumberFormat="1" applyAlignment="1">
      <alignment wrapText="1"/>
    </xf>
    <xf numFmtId="0" fontId="0" fillId="0" borderId="0" xfId="0" applyNumberFormat="1" applyFill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Border="1" applyAlignment="1">
      <alignment horizontal="center"/>
    </xf>
    <xf numFmtId="0" fontId="0" fillId="0" borderId="0" xfId="0" applyNumberFormat="1"/>
    <xf numFmtId="166" fontId="18" fillId="0" borderId="9" xfId="46" applyNumberFormat="1" applyFont="1" applyBorder="1" applyAlignment="1">
      <alignment horizontal="center"/>
    </xf>
    <xf numFmtId="0" fontId="0" fillId="0" borderId="0" xfId="0" applyNumberFormat="1" applyFill="1"/>
    <xf numFmtId="3" fontId="0" fillId="0" borderId="0" xfId="0" applyNumberFormat="1" applyFont="1" applyFill="1" applyAlignment="1">
      <alignment horizontal="center"/>
    </xf>
    <xf numFmtId="3" fontId="18" fillId="0" borderId="0" xfId="47" applyNumberFormat="1" applyFill="1" applyBorder="1" applyAlignment="1">
      <alignment horizontal="center"/>
    </xf>
    <xf numFmtId="0" fontId="0" fillId="0" borderId="0" xfId="0" applyNumberFormat="1" applyFill="1"/>
    <xf numFmtId="3" fontId="19" fillId="0" borderId="9" xfId="0" applyNumberFormat="1" applyFont="1" applyBorder="1"/>
    <xf numFmtId="0" fontId="19" fillId="0" borderId="0" xfId="42" applyNumberFormat="1"/>
    <xf numFmtId="3" fontId="14" fillId="0" borderId="0" xfId="0" applyNumberFormat="1" applyFont="1"/>
    <xf numFmtId="3" fontId="29" fillId="0" borderId="0" xfId="0" applyNumberFormat="1" applyFont="1"/>
    <xf numFmtId="3" fontId="43" fillId="0" borderId="0" xfId="0" applyNumberFormat="1" applyFont="1"/>
    <xf numFmtId="0" fontId="0" fillId="0" borderId="0" xfId="0" applyNumberFormat="1" applyFill="1"/>
    <xf numFmtId="10" fontId="0" fillId="0" borderId="0" xfId="0" applyNumberFormat="1" applyFill="1"/>
    <xf numFmtId="0" fontId="0" fillId="0" borderId="0" xfId="0" applyNumberFormat="1" applyFill="1"/>
    <xf numFmtId="0" fontId="38" fillId="0" borderId="0" xfId="0" applyNumberFormat="1" applyFont="1" applyFill="1"/>
    <xf numFmtId="3" fontId="38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0" fontId="0" fillId="0" borderId="0" xfId="0" applyNumberFormat="1" applyAlignment="1">
      <alignment horizontal="center"/>
    </xf>
    <xf numFmtId="3" fontId="18" fillId="34" borderId="9" xfId="47" applyNumberFormat="1" applyFill="1"/>
    <xf numFmtId="0" fontId="31" fillId="0" borderId="0" xfId="46" applyNumberFormat="1" applyFont="1" applyFill="1" applyBorder="1"/>
    <xf numFmtId="3" fontId="30" fillId="0" borderId="0" xfId="46" applyNumberFormat="1" applyFont="1" applyFill="1" applyBorder="1"/>
    <xf numFmtId="3" fontId="30" fillId="0" borderId="0" xfId="46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NumberFormat="1" applyFill="1"/>
    <xf numFmtId="166" fontId="31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166" fontId="31" fillId="0" borderId="0" xfId="47" applyNumberFormat="1" applyFont="1" applyBorder="1" applyAlignment="1">
      <alignment horizontal="center"/>
    </xf>
    <xf numFmtId="166" fontId="31" fillId="0" borderId="0" xfId="0" applyNumberFormat="1" applyFont="1" applyBorder="1" applyAlignment="1">
      <alignment horizontal="center"/>
    </xf>
    <xf numFmtId="3" fontId="31" fillId="0" borderId="0" xfId="47" applyNumberFormat="1" applyFont="1" applyBorder="1" applyAlignment="1">
      <alignment horizontal="center"/>
    </xf>
    <xf numFmtId="166" fontId="31" fillId="0" borderId="0" xfId="46" applyNumberFormat="1" applyFont="1" applyBorder="1" applyAlignment="1">
      <alignment horizontal="center"/>
    </xf>
    <xf numFmtId="3" fontId="31" fillId="0" borderId="9" xfId="47" applyNumberFormat="1" applyFont="1" applyAlignment="1">
      <alignment horizontal="center"/>
    </xf>
    <xf numFmtId="164" fontId="0" fillId="0" borderId="0" xfId="0" applyNumberFormat="1"/>
    <xf numFmtId="0" fontId="0" fillId="0" borderId="9" xfId="0" applyNumberFormat="1" applyFill="1" applyBorder="1"/>
    <xf numFmtId="0" fontId="0" fillId="0" borderId="0" xfId="0" applyNumberFormat="1" applyFill="1"/>
    <xf numFmtId="3" fontId="31" fillId="0" borderId="0" xfId="0" applyNumberFormat="1" applyFont="1" applyFill="1" applyAlignment="1">
      <alignment horizontal="center"/>
    </xf>
    <xf numFmtId="0" fontId="0" fillId="0" borderId="0" xfId="0" applyNumberFormat="1" applyFill="1"/>
    <xf numFmtId="3" fontId="31" fillId="0" borderId="0" xfId="47" applyNumberFormat="1" applyFont="1" applyFill="1" applyBorder="1" applyAlignment="1">
      <alignment horizontal="center"/>
    </xf>
    <xf numFmtId="3" fontId="36" fillId="0" borderId="0" xfId="0" applyNumberFormat="1" applyFont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 applyAlignment="1">
      <alignment horizontal="left" vertical="center" wrapText="1"/>
    </xf>
    <xf numFmtId="3" fontId="18" fillId="0" borderId="0" xfId="47" applyNumberFormat="1" applyFont="1" applyFill="1" applyBorder="1" applyAlignment="1">
      <alignment horizontal="center"/>
    </xf>
    <xf numFmtId="3" fontId="18" fillId="0" borderId="9" xfId="47" applyNumberFormat="1" applyFont="1" applyFill="1" applyAlignment="1">
      <alignment horizontal="center"/>
    </xf>
    <xf numFmtId="0" fontId="0" fillId="0" borderId="0" xfId="0" applyNumberFormat="1" applyFill="1" applyBorder="1"/>
    <xf numFmtId="0" fontId="0" fillId="0" borderId="0" xfId="0" applyNumberFormat="1"/>
    <xf numFmtId="166" fontId="31" fillId="0" borderId="9" xfId="46" applyNumberFormat="1" applyFont="1" applyBorder="1" applyAlignment="1">
      <alignment horizontal="center"/>
    </xf>
    <xf numFmtId="0" fontId="0" fillId="0" borderId="10" xfId="0" applyNumberFormat="1" applyBorder="1"/>
    <xf numFmtId="0" fontId="19" fillId="0" borderId="10" xfId="48" applyNumberFormat="1" applyBorder="1" applyAlignment="1">
      <alignment vertical="center" wrapText="1"/>
    </xf>
    <xf numFmtId="0" fontId="0" fillId="0" borderId="0" xfId="0" applyNumberFormat="1"/>
    <xf numFmtId="0" fontId="31" fillId="0" borderId="0" xfId="0" applyNumberFormat="1" applyFont="1" applyAlignment="1">
      <alignment vertical="top" wrapText="1"/>
    </xf>
    <xf numFmtId="0" fontId="0" fillId="0" borderId="0" xfId="0" applyNumberFormat="1"/>
    <xf numFmtId="0" fontId="31" fillId="0" borderId="0" xfId="0" applyNumberFormat="1" applyFont="1"/>
    <xf numFmtId="0" fontId="17" fillId="0" borderId="0" xfId="2" applyNumberFormat="1"/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/>
    </xf>
    <xf numFmtId="0" fontId="19" fillId="0" borderId="0" xfId="48" applyNumberFormat="1" applyBorder="1" applyAlignment="1">
      <alignment horizontal="center" vertical="center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0" xfId="48" applyNumberFormat="1" applyBorder="1" applyAlignment="1">
      <alignment horizontal="center" vertical="center" wrapText="1"/>
    </xf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29" fillId="0" borderId="0" xfId="0" applyNumberFormat="1" applyFont="1" applyAlignment="1">
      <alignment horizontal="left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7" fillId="0" borderId="0" xfId="2" applyNumberFormat="1" applyAlignment="1">
      <alignment horizontal="left"/>
    </xf>
    <xf numFmtId="0" fontId="0" fillId="0" borderId="0" xfId="43" applyNumberFormat="1" applyFont="1" applyFill="1"/>
    <xf numFmtId="0" fontId="18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19"/>
          <c:w val="0.52087685914260717"/>
          <c:h val="0.8265152033118236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3.6111111111111115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92E-2"/>
                </c:manualLayout>
              </c:layout>
              <c:tx>
                <c:rich>
                  <a:bodyPr/>
                  <a:lstStyle/>
                  <a:p>
                    <a:fld id="{CBA736AC-008B-4A25-BE79-7439698C7680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0833333333333336"/>
                  <c:y val="1.8518518518518521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16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4.'!$M$4:$M$8</c:f>
              <c:numCache>
                <c:formatCode>0.00%</c:formatCode>
                <c:ptCount val="5"/>
                <c:pt idx="0">
                  <c:v>0.82292043412113103</c:v>
                </c:pt>
                <c:pt idx="1">
                  <c:v>6.0777774573308893E-2</c:v>
                </c:pt>
                <c:pt idx="2">
                  <c:v>4.5487526867197287E-2</c:v>
                </c:pt>
                <c:pt idx="3">
                  <c:v>7.0401943123565111E-2</c:v>
                </c:pt>
                <c:pt idx="4">
                  <c:v>3.6826548967078509E-4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11.'!$E$7:$E$18</c:f>
              <c:numCache>
                <c:formatCode>#,##0</c:formatCode>
                <c:ptCount val="12"/>
                <c:pt idx="0">
                  <c:v>10562238</c:v>
                </c:pt>
                <c:pt idx="1">
                  <c:v>9999469</c:v>
                </c:pt>
                <c:pt idx="2">
                  <c:v>10685510</c:v>
                </c:pt>
                <c:pt idx="3">
                  <c:v>11344931</c:v>
                </c:pt>
                <c:pt idx="4">
                  <c:v>11875888</c:v>
                </c:pt>
                <c:pt idx="5">
                  <c:v>11131753</c:v>
                </c:pt>
                <c:pt idx="6">
                  <c:v>12750843</c:v>
                </c:pt>
                <c:pt idx="7">
                  <c:v>11263011</c:v>
                </c:pt>
                <c:pt idx="8">
                  <c:v>11762995</c:v>
                </c:pt>
                <c:pt idx="9">
                  <c:v>11928468</c:v>
                </c:pt>
                <c:pt idx="10">
                  <c:v>11198598</c:v>
                </c:pt>
                <c:pt idx="11">
                  <c:v>12800509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7792"/>
        <c:axId val="81707776"/>
      </c:lineChart>
      <c:lineChart>
        <c:grouping val="standard"/>
        <c:varyColors val="0"/>
        <c:ser>
          <c:idx val="1"/>
          <c:order val="1"/>
          <c:tx>
            <c:strRef>
              <c:f>'Slika 10. i 11.'!$F$6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11.'!$F$7:$F$18</c:f>
              <c:numCache>
                <c:formatCode>#,##0</c:formatCode>
                <c:ptCount val="12"/>
                <c:pt idx="0">
                  <c:v>103080204761</c:v>
                </c:pt>
                <c:pt idx="1">
                  <c:v>98956047513</c:v>
                </c:pt>
                <c:pt idx="2">
                  <c:v>98935717623</c:v>
                </c:pt>
                <c:pt idx="3">
                  <c:v>104739028641</c:v>
                </c:pt>
                <c:pt idx="4">
                  <c:v>110847629645</c:v>
                </c:pt>
                <c:pt idx="5">
                  <c:v>101811906829</c:v>
                </c:pt>
                <c:pt idx="6">
                  <c:v>129454796352</c:v>
                </c:pt>
                <c:pt idx="7">
                  <c:v>123281526453</c:v>
                </c:pt>
                <c:pt idx="8">
                  <c:v>126552858517</c:v>
                </c:pt>
                <c:pt idx="9">
                  <c:v>127120922961</c:v>
                </c:pt>
                <c:pt idx="10">
                  <c:v>128139161404</c:v>
                </c:pt>
                <c:pt idx="11">
                  <c:v>135769629958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0064"/>
        <c:axId val="81709696"/>
      </c:lineChart>
      <c:catAx>
        <c:axId val="8169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707776"/>
        <c:crosses val="autoZero"/>
        <c:auto val="1"/>
        <c:lblAlgn val="ctr"/>
        <c:lblOffset val="100"/>
        <c:noMultiLvlLbl val="0"/>
      </c:catAx>
      <c:valAx>
        <c:axId val="817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6977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17096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720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172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709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14.'!$G$7:$G$18</c:f>
              <c:numCache>
                <c:formatCode>#,##0</c:formatCode>
                <c:ptCount val="12"/>
                <c:pt idx="0">
                  <c:v>63400</c:v>
                </c:pt>
                <c:pt idx="1">
                  <c:v>61557</c:v>
                </c:pt>
                <c:pt idx="2">
                  <c:v>63166</c:v>
                </c:pt>
                <c:pt idx="3">
                  <c:v>68307</c:v>
                </c:pt>
                <c:pt idx="4">
                  <c:v>71982</c:v>
                </c:pt>
                <c:pt idx="5">
                  <c:v>65141</c:v>
                </c:pt>
                <c:pt idx="6">
                  <c:v>76637</c:v>
                </c:pt>
                <c:pt idx="7">
                  <c:v>70821</c:v>
                </c:pt>
                <c:pt idx="8">
                  <c:v>72235</c:v>
                </c:pt>
                <c:pt idx="9">
                  <c:v>75032</c:v>
                </c:pt>
                <c:pt idx="10">
                  <c:v>67192</c:v>
                </c:pt>
                <c:pt idx="11">
                  <c:v>67037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95424"/>
        <c:axId val="81896960"/>
      </c:lineChart>
      <c:lineChart>
        <c:grouping val="standard"/>
        <c:varyColors val="0"/>
        <c:ser>
          <c:idx val="1"/>
          <c:order val="1"/>
          <c:tx>
            <c:strRef>
              <c:f>'Slika 12, 13 i 14.'!$H$6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14.'!$H$7:$H$18</c:f>
              <c:numCache>
                <c:formatCode>#,##0</c:formatCode>
                <c:ptCount val="12"/>
                <c:pt idx="0">
                  <c:v>7733259886</c:v>
                </c:pt>
                <c:pt idx="1">
                  <c:v>7579378761</c:v>
                </c:pt>
                <c:pt idx="2">
                  <c:v>5783495385</c:v>
                </c:pt>
                <c:pt idx="3">
                  <c:v>6498249757</c:v>
                </c:pt>
                <c:pt idx="4">
                  <c:v>6678761880</c:v>
                </c:pt>
                <c:pt idx="5">
                  <c:v>6817134797</c:v>
                </c:pt>
                <c:pt idx="6">
                  <c:v>8430996884</c:v>
                </c:pt>
                <c:pt idx="7">
                  <c:v>6461178275</c:v>
                </c:pt>
                <c:pt idx="8">
                  <c:v>6875356887</c:v>
                </c:pt>
                <c:pt idx="9">
                  <c:v>8386036971</c:v>
                </c:pt>
                <c:pt idx="10">
                  <c:v>5313095905</c:v>
                </c:pt>
                <c:pt idx="11">
                  <c:v>5039086073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09248"/>
        <c:axId val="81898880"/>
      </c:lineChart>
      <c:catAx>
        <c:axId val="8189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896960"/>
        <c:crosses val="autoZero"/>
        <c:auto val="1"/>
        <c:lblAlgn val="ctr"/>
        <c:lblOffset val="100"/>
        <c:noMultiLvlLbl val="0"/>
      </c:catAx>
      <c:valAx>
        <c:axId val="818969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8954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18988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90924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7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190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898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14.'!$C$7:$C$18</c:f>
              <c:numCache>
                <c:formatCode>#,##0</c:formatCode>
                <c:ptCount val="12"/>
                <c:pt idx="0">
                  <c:v>51251</c:v>
                </c:pt>
                <c:pt idx="1">
                  <c:v>49808</c:v>
                </c:pt>
                <c:pt idx="2">
                  <c:v>49814</c:v>
                </c:pt>
                <c:pt idx="3">
                  <c:v>54168</c:v>
                </c:pt>
                <c:pt idx="4">
                  <c:v>55718</c:v>
                </c:pt>
                <c:pt idx="5">
                  <c:v>50441</c:v>
                </c:pt>
                <c:pt idx="6">
                  <c:v>59375</c:v>
                </c:pt>
                <c:pt idx="7">
                  <c:v>55562</c:v>
                </c:pt>
                <c:pt idx="8">
                  <c:v>55963</c:v>
                </c:pt>
                <c:pt idx="9">
                  <c:v>57232</c:v>
                </c:pt>
                <c:pt idx="10">
                  <c:v>53355</c:v>
                </c:pt>
                <c:pt idx="11">
                  <c:v>52494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10496"/>
        <c:axId val="82012032"/>
      </c:lineChart>
      <c:lineChart>
        <c:grouping val="standard"/>
        <c:varyColors val="0"/>
        <c:ser>
          <c:idx val="1"/>
          <c:order val="1"/>
          <c:tx>
            <c:strRef>
              <c:f>'Slika 12, 13 i 14.'!$D$6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14.'!$D$7:$D$18</c:f>
              <c:numCache>
                <c:formatCode>#,##0</c:formatCode>
                <c:ptCount val="12"/>
                <c:pt idx="0">
                  <c:v>1454069752</c:v>
                </c:pt>
                <c:pt idx="1">
                  <c:v>1190121929</c:v>
                </c:pt>
                <c:pt idx="2">
                  <c:v>1272158728</c:v>
                </c:pt>
                <c:pt idx="3">
                  <c:v>1387602107</c:v>
                </c:pt>
                <c:pt idx="4">
                  <c:v>1758240433</c:v>
                </c:pt>
                <c:pt idx="5">
                  <c:v>1093786301</c:v>
                </c:pt>
                <c:pt idx="6">
                  <c:v>1477352025</c:v>
                </c:pt>
                <c:pt idx="7">
                  <c:v>1467311641</c:v>
                </c:pt>
                <c:pt idx="8">
                  <c:v>1369524599</c:v>
                </c:pt>
                <c:pt idx="9">
                  <c:v>1300547384</c:v>
                </c:pt>
                <c:pt idx="10">
                  <c:v>1127349561</c:v>
                </c:pt>
                <c:pt idx="11">
                  <c:v>1105206762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20224"/>
        <c:axId val="82018304"/>
      </c:lineChart>
      <c:catAx>
        <c:axId val="8201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012032"/>
        <c:crosses val="autoZero"/>
        <c:auto val="1"/>
        <c:lblAlgn val="ctr"/>
        <c:lblOffset val="100"/>
        <c:noMultiLvlLbl val="0"/>
      </c:catAx>
      <c:valAx>
        <c:axId val="8201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0104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2018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0202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202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01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14.'!$E$7:$E$18</c:f>
              <c:numCache>
                <c:formatCode>#,##0</c:formatCode>
                <c:ptCount val="12"/>
                <c:pt idx="0">
                  <c:v>12149</c:v>
                </c:pt>
                <c:pt idx="1">
                  <c:v>11749</c:v>
                </c:pt>
                <c:pt idx="2">
                  <c:v>13352</c:v>
                </c:pt>
                <c:pt idx="3">
                  <c:v>14139</c:v>
                </c:pt>
                <c:pt idx="4">
                  <c:v>16264</c:v>
                </c:pt>
                <c:pt idx="5">
                  <c:v>14700</c:v>
                </c:pt>
                <c:pt idx="6">
                  <c:v>17262</c:v>
                </c:pt>
                <c:pt idx="7">
                  <c:v>15259</c:v>
                </c:pt>
                <c:pt idx="8">
                  <c:v>16272</c:v>
                </c:pt>
                <c:pt idx="9">
                  <c:v>17800</c:v>
                </c:pt>
                <c:pt idx="10">
                  <c:v>13837</c:v>
                </c:pt>
                <c:pt idx="11">
                  <c:v>14543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76416"/>
        <c:axId val="82077952"/>
      </c:lineChart>
      <c:lineChart>
        <c:grouping val="standard"/>
        <c:varyColors val="0"/>
        <c:ser>
          <c:idx val="1"/>
          <c:order val="1"/>
          <c:tx>
            <c:strRef>
              <c:f>'Slika 12, 13 i 14.'!$F$6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14.'!$F$7:$F$18</c:f>
              <c:numCache>
                <c:formatCode>#,##0</c:formatCode>
                <c:ptCount val="12"/>
                <c:pt idx="0">
                  <c:v>6279190134</c:v>
                </c:pt>
                <c:pt idx="1">
                  <c:v>6389256832</c:v>
                </c:pt>
                <c:pt idx="2">
                  <c:v>4511336657</c:v>
                </c:pt>
                <c:pt idx="3">
                  <c:v>5110647650</c:v>
                </c:pt>
                <c:pt idx="4">
                  <c:v>4920521447</c:v>
                </c:pt>
                <c:pt idx="5">
                  <c:v>5723348496</c:v>
                </c:pt>
                <c:pt idx="6">
                  <c:v>6953644859</c:v>
                </c:pt>
                <c:pt idx="7">
                  <c:v>4993866634</c:v>
                </c:pt>
                <c:pt idx="8">
                  <c:v>5505832288</c:v>
                </c:pt>
                <c:pt idx="9">
                  <c:v>7085489587</c:v>
                </c:pt>
                <c:pt idx="10">
                  <c:v>4185746344</c:v>
                </c:pt>
                <c:pt idx="11">
                  <c:v>3933879311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86144"/>
        <c:axId val="82084224"/>
      </c:lineChart>
      <c:catAx>
        <c:axId val="8207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077952"/>
        <c:crosses val="autoZero"/>
        <c:auto val="1"/>
        <c:lblAlgn val="ctr"/>
        <c:lblOffset val="100"/>
        <c:noMultiLvlLbl val="0"/>
      </c:catAx>
      <c:valAx>
        <c:axId val="8207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076416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20842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086144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7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208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08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90-4587-BA2F-E128876F4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90-4587-BA2F-E128876F4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15, 16, 17 i 18.'!$C$6:$D$6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18.'!$C$19:$D$19</c:f>
              <c:numCache>
                <c:formatCode>#,##0</c:formatCode>
                <c:ptCount val="2"/>
                <c:pt idx="0">
                  <c:v>69770995</c:v>
                </c:pt>
                <c:pt idx="1">
                  <c:v>92459121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90-4587-BA2F-E128876F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D5-4667-A439-56B4895F68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D5-4667-A439-56B4895F68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15, 16, 17 i 18.'!$E$6:$F$6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18.'!$E$19:$F$19</c:f>
              <c:numCache>
                <c:formatCode>#,##0</c:formatCode>
                <c:ptCount val="2"/>
                <c:pt idx="0">
                  <c:v>10866500</c:v>
                </c:pt>
                <c:pt idx="1">
                  <c:v>125963601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D5-4667-A439-56B4895F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0-43A7-9A14-D943B92B73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0-43A7-9A14-D943B92B7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15, 16, 17 i 18.'!$C$70:$D$70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18.'!$C$83:$D$83</c:f>
              <c:numCache>
                <c:formatCode>#,##0</c:formatCode>
                <c:ptCount val="2"/>
                <c:pt idx="0">
                  <c:v>61031793926</c:v>
                </c:pt>
                <c:pt idx="1">
                  <c:v>79178732536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0-43A7-9A14-D943B92B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DF-46D7-B803-C50B2B598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DF-46D7-B803-C50B2B5984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15, 16, 17 i 18.'!$E$70:$F$70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18.'!$E$83:$F$83</c:f>
              <c:numCache>
                <c:formatCode>#,##0</c:formatCode>
                <c:ptCount val="2"/>
                <c:pt idx="0">
                  <c:v>93227507285</c:v>
                </c:pt>
                <c:pt idx="1">
                  <c:v>1293677236398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F-46D7-B803-C50B2B5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19.'!$B$5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19.'!$B$6:$B$41</c:f>
              <c:numCache>
                <c:formatCode>#,##0</c:formatCode>
                <c:ptCount val="36"/>
                <c:pt idx="0">
                  <c:v>1603385</c:v>
                </c:pt>
                <c:pt idx="1">
                  <c:v>1613632</c:v>
                </c:pt>
                <c:pt idx="2">
                  <c:v>1633268</c:v>
                </c:pt>
                <c:pt idx="3">
                  <c:v>1585731</c:v>
                </c:pt>
                <c:pt idx="4">
                  <c:v>1634737</c:v>
                </c:pt>
                <c:pt idx="5">
                  <c:v>1649053</c:v>
                </c:pt>
                <c:pt idx="6">
                  <c:v>1655246</c:v>
                </c:pt>
                <c:pt idx="7">
                  <c:v>1557368</c:v>
                </c:pt>
                <c:pt idx="8">
                  <c:v>1537452</c:v>
                </c:pt>
                <c:pt idx="9">
                  <c:v>1537433</c:v>
                </c:pt>
                <c:pt idx="10">
                  <c:v>1533808</c:v>
                </c:pt>
                <c:pt idx="11">
                  <c:v>1674492</c:v>
                </c:pt>
                <c:pt idx="12">
                  <c:v>1502398</c:v>
                </c:pt>
                <c:pt idx="13">
                  <c:v>1489855</c:v>
                </c:pt>
                <c:pt idx="14">
                  <c:v>1524646</c:v>
                </c:pt>
                <c:pt idx="15">
                  <c:v>1436023</c:v>
                </c:pt>
                <c:pt idx="16">
                  <c:v>1449885</c:v>
                </c:pt>
                <c:pt idx="17">
                  <c:v>1466953</c:v>
                </c:pt>
                <c:pt idx="18">
                  <c:v>1519324</c:v>
                </c:pt>
                <c:pt idx="19">
                  <c:v>1433717</c:v>
                </c:pt>
                <c:pt idx="20">
                  <c:v>1449428</c:v>
                </c:pt>
                <c:pt idx="21">
                  <c:v>1466266</c:v>
                </c:pt>
                <c:pt idx="22">
                  <c:v>1459573</c:v>
                </c:pt>
                <c:pt idx="23">
                  <c:v>1562846</c:v>
                </c:pt>
                <c:pt idx="24">
                  <c:v>1416803</c:v>
                </c:pt>
                <c:pt idx="25">
                  <c:v>1397120</c:v>
                </c:pt>
                <c:pt idx="26">
                  <c:v>1420240</c:v>
                </c:pt>
                <c:pt idx="27">
                  <c:v>1414147</c:v>
                </c:pt>
                <c:pt idx="28">
                  <c:v>1423546</c:v>
                </c:pt>
                <c:pt idx="29">
                  <c:v>1461385</c:v>
                </c:pt>
                <c:pt idx="30">
                  <c:v>1478326</c:v>
                </c:pt>
                <c:pt idx="31">
                  <c:v>1391864</c:v>
                </c:pt>
                <c:pt idx="32">
                  <c:v>1408677</c:v>
                </c:pt>
                <c:pt idx="33">
                  <c:v>1421421</c:v>
                </c:pt>
                <c:pt idx="34">
                  <c:v>1408260</c:v>
                </c:pt>
                <c:pt idx="35">
                  <c:v>1520353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E-4D99-8216-3F758428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01152"/>
        <c:axId val="82402688"/>
      </c:lineChart>
      <c:lineChart>
        <c:grouping val="standard"/>
        <c:varyColors val="0"/>
        <c:ser>
          <c:idx val="1"/>
          <c:order val="1"/>
          <c:tx>
            <c:strRef>
              <c:f>'Slika 19.'!$C$5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19.'!$C$6:$C$41</c:f>
              <c:numCache>
                <c:formatCode>#,##0</c:formatCode>
                <c:ptCount val="36"/>
                <c:pt idx="0">
                  <c:v>7182791124</c:v>
                </c:pt>
                <c:pt idx="1">
                  <c:v>7358973978</c:v>
                </c:pt>
                <c:pt idx="2">
                  <c:v>7205377419</c:v>
                </c:pt>
                <c:pt idx="3">
                  <c:v>6847950847</c:v>
                </c:pt>
                <c:pt idx="4">
                  <c:v>7344392567</c:v>
                </c:pt>
                <c:pt idx="5">
                  <c:v>7044905903</c:v>
                </c:pt>
                <c:pt idx="6">
                  <c:v>7856498294</c:v>
                </c:pt>
                <c:pt idx="7">
                  <c:v>5972302472</c:v>
                </c:pt>
                <c:pt idx="8">
                  <c:v>6789878905</c:v>
                </c:pt>
                <c:pt idx="9">
                  <c:v>6565727744</c:v>
                </c:pt>
                <c:pt idx="10">
                  <c:v>6425733326</c:v>
                </c:pt>
                <c:pt idx="11">
                  <c:v>7175596837</c:v>
                </c:pt>
                <c:pt idx="12">
                  <c:v>6866681281</c:v>
                </c:pt>
                <c:pt idx="13">
                  <c:v>6457472504</c:v>
                </c:pt>
                <c:pt idx="14">
                  <c:v>6741361667</c:v>
                </c:pt>
                <c:pt idx="15">
                  <c:v>6598287003</c:v>
                </c:pt>
                <c:pt idx="16">
                  <c:v>5921999168</c:v>
                </c:pt>
                <c:pt idx="17">
                  <c:v>5613516095</c:v>
                </c:pt>
                <c:pt idx="18">
                  <c:v>6769827548</c:v>
                </c:pt>
                <c:pt idx="19">
                  <c:v>5518345081</c:v>
                </c:pt>
                <c:pt idx="20">
                  <c:v>6476514718</c:v>
                </c:pt>
                <c:pt idx="21">
                  <c:v>6153559031</c:v>
                </c:pt>
                <c:pt idx="22">
                  <c:v>6024236952</c:v>
                </c:pt>
                <c:pt idx="23">
                  <c:v>6988895170</c:v>
                </c:pt>
                <c:pt idx="24">
                  <c:v>5702222836</c:v>
                </c:pt>
                <c:pt idx="25">
                  <c:v>6765777843</c:v>
                </c:pt>
                <c:pt idx="26">
                  <c:v>6352130688</c:v>
                </c:pt>
                <c:pt idx="27">
                  <c:v>5988100566</c:v>
                </c:pt>
                <c:pt idx="28">
                  <c:v>5959826533</c:v>
                </c:pt>
                <c:pt idx="29">
                  <c:v>5692191832</c:v>
                </c:pt>
                <c:pt idx="30">
                  <c:v>6288916337</c:v>
                </c:pt>
                <c:pt idx="31">
                  <c:v>5720187876</c:v>
                </c:pt>
                <c:pt idx="32">
                  <c:v>5979876245</c:v>
                </c:pt>
                <c:pt idx="33">
                  <c:v>6039884928</c:v>
                </c:pt>
                <c:pt idx="34">
                  <c:v>6219778989</c:v>
                </c:pt>
                <c:pt idx="35">
                  <c:v>6799548771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E-4D99-8216-3F758428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9072"/>
        <c:axId val="82417152"/>
      </c:lineChart>
      <c:dateAx>
        <c:axId val="8240115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402688"/>
        <c:crosses val="autoZero"/>
        <c:auto val="1"/>
        <c:lblOffset val="100"/>
        <c:baseTimeUnit val="months"/>
      </c:dateAx>
      <c:valAx>
        <c:axId val="8240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4011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98148148148148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24171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41907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36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824190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82417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20.'!$B$4:$B$5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20.'!$A$6:$A$41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20.'!$B$6:$B$41</c:f>
              <c:numCache>
                <c:formatCode>#,##0</c:formatCode>
                <c:ptCount val="36"/>
                <c:pt idx="0">
                  <c:v>2365028</c:v>
                </c:pt>
                <c:pt idx="1">
                  <c:v>2348474</c:v>
                </c:pt>
                <c:pt idx="2">
                  <c:v>2642375</c:v>
                </c:pt>
                <c:pt idx="3">
                  <c:v>2542005</c:v>
                </c:pt>
                <c:pt idx="4">
                  <c:v>2823878</c:v>
                </c:pt>
                <c:pt idx="5">
                  <c:v>2795970</c:v>
                </c:pt>
                <c:pt idx="6">
                  <c:v>2915514</c:v>
                </c:pt>
                <c:pt idx="7">
                  <c:v>2872990</c:v>
                </c:pt>
                <c:pt idx="8">
                  <c:v>3088462</c:v>
                </c:pt>
                <c:pt idx="9">
                  <c:v>3334365</c:v>
                </c:pt>
                <c:pt idx="10">
                  <c:v>3323047</c:v>
                </c:pt>
                <c:pt idx="11">
                  <c:v>3415048</c:v>
                </c:pt>
                <c:pt idx="12">
                  <c:v>3456341</c:v>
                </c:pt>
                <c:pt idx="13">
                  <c:v>3435627</c:v>
                </c:pt>
                <c:pt idx="14">
                  <c:v>3786458</c:v>
                </c:pt>
                <c:pt idx="15">
                  <c:v>3752314</c:v>
                </c:pt>
                <c:pt idx="16">
                  <c:v>4008145</c:v>
                </c:pt>
                <c:pt idx="17">
                  <c:v>4014107</c:v>
                </c:pt>
                <c:pt idx="18">
                  <c:v>4180803</c:v>
                </c:pt>
                <c:pt idx="19">
                  <c:v>4088881</c:v>
                </c:pt>
                <c:pt idx="20">
                  <c:v>4232102</c:v>
                </c:pt>
                <c:pt idx="21">
                  <c:v>4641779</c:v>
                </c:pt>
                <c:pt idx="22">
                  <c:v>4623756</c:v>
                </c:pt>
                <c:pt idx="23">
                  <c:v>4759766</c:v>
                </c:pt>
                <c:pt idx="24">
                  <c:v>4861422</c:v>
                </c:pt>
                <c:pt idx="25">
                  <c:v>4716094</c:v>
                </c:pt>
                <c:pt idx="26">
                  <c:v>5283688</c:v>
                </c:pt>
                <c:pt idx="27">
                  <c:v>5399494</c:v>
                </c:pt>
                <c:pt idx="28">
                  <c:v>5652733</c:v>
                </c:pt>
                <c:pt idx="29">
                  <c:v>5317488</c:v>
                </c:pt>
                <c:pt idx="30">
                  <c:v>5913972</c:v>
                </c:pt>
                <c:pt idx="31">
                  <c:v>5494016</c:v>
                </c:pt>
                <c:pt idx="32">
                  <c:v>6017732</c:v>
                </c:pt>
                <c:pt idx="33">
                  <c:v>6354348</c:v>
                </c:pt>
                <c:pt idx="34">
                  <c:v>6399435</c:v>
                </c:pt>
                <c:pt idx="35">
                  <c:v>6839033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E-4391-95B9-09B8D193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992"/>
        <c:axId val="109171072"/>
      </c:lineChart>
      <c:lineChart>
        <c:grouping val="standard"/>
        <c:varyColors val="0"/>
        <c:ser>
          <c:idx val="1"/>
          <c:order val="1"/>
          <c:tx>
            <c:strRef>
              <c:f>'Slika 20.'!$C$4:$C$5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20.'!$A$6:$A$41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20.'!$C$6:$C$41</c:f>
              <c:numCache>
                <c:formatCode>#,##0</c:formatCode>
                <c:ptCount val="36"/>
                <c:pt idx="0">
                  <c:v>1823836310</c:v>
                </c:pt>
                <c:pt idx="1">
                  <c:v>1930037913</c:v>
                </c:pt>
                <c:pt idx="2">
                  <c:v>2186861976</c:v>
                </c:pt>
                <c:pt idx="3">
                  <c:v>2148424762</c:v>
                </c:pt>
                <c:pt idx="4">
                  <c:v>2327346692</c:v>
                </c:pt>
                <c:pt idx="5">
                  <c:v>2324952398</c:v>
                </c:pt>
                <c:pt idx="6">
                  <c:v>2586346699</c:v>
                </c:pt>
                <c:pt idx="7">
                  <c:v>2537121975</c:v>
                </c:pt>
                <c:pt idx="8">
                  <c:v>2602305167</c:v>
                </c:pt>
                <c:pt idx="9">
                  <c:v>2813172819</c:v>
                </c:pt>
                <c:pt idx="10">
                  <c:v>2860550839</c:v>
                </c:pt>
                <c:pt idx="11">
                  <c:v>2917747924</c:v>
                </c:pt>
                <c:pt idx="12">
                  <c:v>2831544870</c:v>
                </c:pt>
                <c:pt idx="13">
                  <c:v>2788130360</c:v>
                </c:pt>
                <c:pt idx="14">
                  <c:v>3225623559</c:v>
                </c:pt>
                <c:pt idx="15">
                  <c:v>3253476351</c:v>
                </c:pt>
                <c:pt idx="16">
                  <c:v>3539962181</c:v>
                </c:pt>
                <c:pt idx="17">
                  <c:v>3591922948</c:v>
                </c:pt>
                <c:pt idx="18">
                  <c:v>3951945824</c:v>
                </c:pt>
                <c:pt idx="19">
                  <c:v>3818033488</c:v>
                </c:pt>
                <c:pt idx="20">
                  <c:v>3917009754</c:v>
                </c:pt>
                <c:pt idx="21">
                  <c:v>4329700480</c:v>
                </c:pt>
                <c:pt idx="22">
                  <c:v>4250697214</c:v>
                </c:pt>
                <c:pt idx="23">
                  <c:v>4455302569</c:v>
                </c:pt>
                <c:pt idx="24">
                  <c:v>4282942033</c:v>
                </c:pt>
                <c:pt idx="25">
                  <c:v>4272069404</c:v>
                </c:pt>
                <c:pt idx="26">
                  <c:v>4827361832</c:v>
                </c:pt>
                <c:pt idx="27">
                  <c:v>5016591295</c:v>
                </c:pt>
                <c:pt idx="28">
                  <c:v>5301046907</c:v>
                </c:pt>
                <c:pt idx="29">
                  <c:v>5084852727</c:v>
                </c:pt>
                <c:pt idx="30">
                  <c:v>6015809953</c:v>
                </c:pt>
                <c:pt idx="31">
                  <c:v>5460250334</c:v>
                </c:pt>
                <c:pt idx="32">
                  <c:v>5964543337</c:v>
                </c:pt>
                <c:pt idx="33">
                  <c:v>6224254874</c:v>
                </c:pt>
                <c:pt idx="34">
                  <c:v>6249483304</c:v>
                </c:pt>
                <c:pt idx="35">
                  <c:v>6889027456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E-4391-95B9-09B8D193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38752"/>
        <c:axId val="109172992"/>
      </c:lineChart>
      <c:dateAx>
        <c:axId val="10915699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171072"/>
        <c:crosses val="autoZero"/>
        <c:auto val="1"/>
        <c:lblOffset val="100"/>
        <c:baseTimeUnit val="months"/>
      </c:dateAx>
      <c:valAx>
        <c:axId val="10917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1569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468013468013467E-2"/>
                <c:y val="0.343009259259259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09172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338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240170736233731"/>
                <c:y val="0.315231481481481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</a:p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8133875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091729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8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"/>
                  <c:y val="1.1573917536091144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21"/>
                  <c:y val="0.10185185185185186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4.'!$O$4:$O$8</c:f>
              <c:numCache>
                <c:formatCode>0.00%</c:formatCode>
                <c:ptCount val="5"/>
                <c:pt idx="0">
                  <c:v>0.9589572535022084</c:v>
                </c:pt>
                <c:pt idx="1">
                  <c:v>2.8000000000000001E-2</c:v>
                </c:pt>
                <c:pt idx="2">
                  <c:v>2.4454358027453525E-3</c:v>
                </c:pt>
                <c:pt idx="3">
                  <c:v>1.0358112981478268E-2</c:v>
                </c:pt>
                <c:pt idx="4">
                  <c:v>2.0000000000000001E-4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2014426</c:v>
                </c:pt>
                <c:pt idx="1">
                  <c:v>2027184</c:v>
                </c:pt>
                <c:pt idx="2">
                  <c:v>2038334</c:v>
                </c:pt>
                <c:pt idx="3">
                  <c:v>2040877</c:v>
                </c:pt>
                <c:pt idx="4">
                  <c:v>2060918</c:v>
                </c:pt>
                <c:pt idx="5">
                  <c:v>2129997</c:v>
                </c:pt>
                <c:pt idx="6">
                  <c:v>2145373</c:v>
                </c:pt>
                <c:pt idx="7">
                  <c:v>2143016</c:v>
                </c:pt>
                <c:pt idx="8">
                  <c:v>2147104</c:v>
                </c:pt>
                <c:pt idx="9">
                  <c:v>2159033</c:v>
                </c:pt>
                <c:pt idx="10">
                  <c:v>2176850</c:v>
                </c:pt>
                <c:pt idx="11">
                  <c:v>2169806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68352"/>
        <c:axId val="109274240"/>
      </c:lineChart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53887</c:v>
                </c:pt>
                <c:pt idx="1">
                  <c:v>46859</c:v>
                </c:pt>
                <c:pt idx="2">
                  <c:v>45732</c:v>
                </c:pt>
                <c:pt idx="3">
                  <c:v>57548</c:v>
                </c:pt>
                <c:pt idx="4">
                  <c:v>48217</c:v>
                </c:pt>
                <c:pt idx="5">
                  <c:v>45815</c:v>
                </c:pt>
                <c:pt idx="6">
                  <c:v>60256</c:v>
                </c:pt>
                <c:pt idx="7">
                  <c:v>49655</c:v>
                </c:pt>
                <c:pt idx="8">
                  <c:v>50039</c:v>
                </c:pt>
                <c:pt idx="9">
                  <c:v>58087</c:v>
                </c:pt>
                <c:pt idx="10">
                  <c:v>49497</c:v>
                </c:pt>
                <c:pt idx="11">
                  <c:v>50342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98816"/>
        <c:axId val="109276160"/>
      </c:lineChart>
      <c:catAx>
        <c:axId val="1092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274240"/>
        <c:crosses val="autoZero"/>
        <c:auto val="1"/>
        <c:lblAlgn val="ctr"/>
        <c:lblOffset val="100"/>
        <c:noMultiLvlLbl val="0"/>
      </c:catAx>
      <c:valAx>
        <c:axId val="10927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268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09276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29881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0929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276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24.'!$G$6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24.'!$G$7:$G$18</c:f>
              <c:numCache>
                <c:formatCode>#,##0</c:formatCode>
                <c:ptCount val="12"/>
                <c:pt idx="0">
                  <c:v>1926373</c:v>
                </c:pt>
                <c:pt idx="1">
                  <c:v>1915699</c:v>
                </c:pt>
                <c:pt idx="2">
                  <c:v>1917744</c:v>
                </c:pt>
                <c:pt idx="3">
                  <c:v>1955976</c:v>
                </c:pt>
                <c:pt idx="4">
                  <c:v>1971240</c:v>
                </c:pt>
                <c:pt idx="5">
                  <c:v>1980257</c:v>
                </c:pt>
                <c:pt idx="6">
                  <c:v>2078830</c:v>
                </c:pt>
                <c:pt idx="7">
                  <c:v>2033903</c:v>
                </c:pt>
                <c:pt idx="8">
                  <c:v>2043758</c:v>
                </c:pt>
                <c:pt idx="9">
                  <c:v>2062328</c:v>
                </c:pt>
                <c:pt idx="10">
                  <c:v>2059898</c:v>
                </c:pt>
                <c:pt idx="11">
                  <c:v>2072593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28416"/>
        <c:axId val="109229952"/>
      </c:lineChart>
      <c:lineChart>
        <c:grouping val="standard"/>
        <c:varyColors val="0"/>
        <c:ser>
          <c:idx val="1"/>
          <c:order val="1"/>
          <c:tx>
            <c:strRef>
              <c:f>'Slika 22., 23. i 24.'!$H$6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24.'!$H$7:$H$18</c:f>
              <c:numCache>
                <c:formatCode>#,##0</c:formatCode>
                <c:ptCount val="12"/>
                <c:pt idx="0">
                  <c:v>4976934972</c:v>
                </c:pt>
                <c:pt idx="1">
                  <c:v>4882149687</c:v>
                </c:pt>
                <c:pt idx="2">
                  <c:v>5023461727</c:v>
                </c:pt>
                <c:pt idx="3">
                  <c:v>5279722620</c:v>
                </c:pt>
                <c:pt idx="4">
                  <c:v>5157660445</c:v>
                </c:pt>
                <c:pt idx="5">
                  <c:v>4888258981</c:v>
                </c:pt>
                <c:pt idx="6">
                  <c:v>5674889012</c:v>
                </c:pt>
                <c:pt idx="7">
                  <c:v>5307971885</c:v>
                </c:pt>
                <c:pt idx="8">
                  <c:v>5170424599</c:v>
                </c:pt>
                <c:pt idx="9">
                  <c:v>5253333227</c:v>
                </c:pt>
                <c:pt idx="10">
                  <c:v>5030749710</c:v>
                </c:pt>
                <c:pt idx="11">
                  <c:v>5363238890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38144"/>
        <c:axId val="109236224"/>
      </c:lineChart>
      <c:catAx>
        <c:axId val="10922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229952"/>
        <c:crosses val="autoZero"/>
        <c:auto val="1"/>
        <c:lblAlgn val="ctr"/>
        <c:lblOffset val="100"/>
        <c:noMultiLvlLbl val="0"/>
      </c:catAx>
      <c:valAx>
        <c:axId val="109229952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22841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3101851851851852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0923622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23814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0923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23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24.'!$C$7:$C$18</c:f>
              <c:numCache>
                <c:formatCode>#,##0</c:formatCode>
                <c:ptCount val="12"/>
                <c:pt idx="0">
                  <c:v>1861129</c:v>
                </c:pt>
                <c:pt idx="1">
                  <c:v>1859219</c:v>
                </c:pt>
                <c:pt idx="2">
                  <c:v>1862959</c:v>
                </c:pt>
                <c:pt idx="3">
                  <c:v>1886840</c:v>
                </c:pt>
                <c:pt idx="4">
                  <c:v>1910922</c:v>
                </c:pt>
                <c:pt idx="5">
                  <c:v>1925783</c:v>
                </c:pt>
                <c:pt idx="6">
                  <c:v>2005342</c:v>
                </c:pt>
                <c:pt idx="7">
                  <c:v>1974399</c:v>
                </c:pt>
                <c:pt idx="8">
                  <c:v>1982334</c:v>
                </c:pt>
                <c:pt idx="9">
                  <c:v>1992683</c:v>
                </c:pt>
                <c:pt idx="10">
                  <c:v>2000979</c:v>
                </c:pt>
                <c:pt idx="11">
                  <c:v>2011761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C-4290-8D54-92A671B9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9392"/>
        <c:axId val="109340928"/>
      </c:lineChart>
      <c:lineChart>
        <c:grouping val="standard"/>
        <c:varyColors val="0"/>
        <c:ser>
          <c:idx val="1"/>
          <c:order val="1"/>
          <c:tx>
            <c:strRef>
              <c:f>'Slika 22., 23. i 24.'!$D$6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24.'!$D$7:$D$18</c:f>
              <c:numCache>
                <c:formatCode>#,##0</c:formatCode>
                <c:ptCount val="12"/>
                <c:pt idx="0">
                  <c:v>1161671336</c:v>
                </c:pt>
                <c:pt idx="1">
                  <c:v>1179097555</c:v>
                </c:pt>
                <c:pt idx="2">
                  <c:v>1186003097</c:v>
                </c:pt>
                <c:pt idx="3">
                  <c:v>1191734288</c:v>
                </c:pt>
                <c:pt idx="4">
                  <c:v>1240157639</c:v>
                </c:pt>
                <c:pt idx="5">
                  <c:v>1236630886</c:v>
                </c:pt>
                <c:pt idx="6">
                  <c:v>1356972685</c:v>
                </c:pt>
                <c:pt idx="7">
                  <c:v>1262902281</c:v>
                </c:pt>
                <c:pt idx="8">
                  <c:v>1253711490</c:v>
                </c:pt>
                <c:pt idx="9">
                  <c:v>1248808643</c:v>
                </c:pt>
                <c:pt idx="10">
                  <c:v>1278209744</c:v>
                </c:pt>
                <c:pt idx="11">
                  <c:v>1294377502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C-4290-8D54-92A671B9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61408"/>
        <c:axId val="109359488"/>
      </c:lineChart>
      <c:catAx>
        <c:axId val="1093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340928"/>
        <c:crosses val="autoZero"/>
        <c:auto val="1"/>
        <c:lblAlgn val="ctr"/>
        <c:lblOffset val="100"/>
        <c:noMultiLvlLbl val="0"/>
      </c:catAx>
      <c:valAx>
        <c:axId val="109340928"/>
        <c:scaling>
          <c:orientation val="minMax"/>
          <c:max val="2500000"/>
          <c:min val="1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339392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09359488"/>
        <c:scaling>
          <c:orientation val="minMax"/>
          <c:max val="1500000000"/>
          <c:min val="1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361408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0936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3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24.'!$E$7:$E$18</c:f>
              <c:numCache>
                <c:formatCode>#,##0</c:formatCode>
                <c:ptCount val="12"/>
                <c:pt idx="0">
                  <c:v>65244</c:v>
                </c:pt>
                <c:pt idx="1">
                  <c:v>56480</c:v>
                </c:pt>
                <c:pt idx="2">
                  <c:v>54785</c:v>
                </c:pt>
                <c:pt idx="3">
                  <c:v>69136</c:v>
                </c:pt>
                <c:pt idx="4">
                  <c:v>60318</c:v>
                </c:pt>
                <c:pt idx="5">
                  <c:v>54474</c:v>
                </c:pt>
                <c:pt idx="6">
                  <c:v>73488</c:v>
                </c:pt>
                <c:pt idx="7">
                  <c:v>59504</c:v>
                </c:pt>
                <c:pt idx="8">
                  <c:v>61424</c:v>
                </c:pt>
                <c:pt idx="9">
                  <c:v>69645</c:v>
                </c:pt>
                <c:pt idx="10">
                  <c:v>58919</c:v>
                </c:pt>
                <c:pt idx="11">
                  <c:v>60832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0-4C35-B33B-504C6F42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90464"/>
        <c:axId val="110992000"/>
      </c:lineChart>
      <c:lineChart>
        <c:grouping val="standard"/>
        <c:varyColors val="0"/>
        <c:ser>
          <c:idx val="1"/>
          <c:order val="1"/>
          <c:tx>
            <c:strRef>
              <c:f>'Slika 22., 23. i 24.'!$F$6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24.'!$F$7:$F$18</c:f>
              <c:numCache>
                <c:formatCode>#,##0</c:formatCode>
                <c:ptCount val="12"/>
                <c:pt idx="0">
                  <c:v>3815263636</c:v>
                </c:pt>
                <c:pt idx="1">
                  <c:v>3703052132</c:v>
                </c:pt>
                <c:pt idx="2">
                  <c:v>3837458630</c:v>
                </c:pt>
                <c:pt idx="3">
                  <c:v>4087988332</c:v>
                </c:pt>
                <c:pt idx="4">
                  <c:v>3917502806</c:v>
                </c:pt>
                <c:pt idx="5">
                  <c:v>3651628095</c:v>
                </c:pt>
                <c:pt idx="6">
                  <c:v>4317916327</c:v>
                </c:pt>
                <c:pt idx="7">
                  <c:v>4045069604</c:v>
                </c:pt>
                <c:pt idx="8">
                  <c:v>3916713109</c:v>
                </c:pt>
                <c:pt idx="9">
                  <c:v>4004524584</c:v>
                </c:pt>
                <c:pt idx="10">
                  <c:v>3752539966</c:v>
                </c:pt>
                <c:pt idx="11">
                  <c:v>4068861388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0-4C35-B33B-504C6F42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12480"/>
        <c:axId val="111010560"/>
      </c:lineChart>
      <c:catAx>
        <c:axId val="11099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0992000"/>
        <c:crosses val="autoZero"/>
        <c:auto val="1"/>
        <c:lblAlgn val="ctr"/>
        <c:lblOffset val="100"/>
        <c:noMultiLvlLbl val="0"/>
      </c:catAx>
      <c:valAx>
        <c:axId val="11099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09904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472222222222223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11010560"/>
        <c:scaling>
          <c:orientation val="minMax"/>
          <c:max val="50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0124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1101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01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25.'!$B$4:$B$5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25.'!$A$6:$A$41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25.'!$B$6:$B$41</c:f>
              <c:numCache>
                <c:formatCode>#,##0</c:formatCode>
                <c:ptCount val="36"/>
                <c:pt idx="0">
                  <c:v>2044</c:v>
                </c:pt>
                <c:pt idx="1">
                  <c:v>1955</c:v>
                </c:pt>
                <c:pt idx="2">
                  <c:v>2277</c:v>
                </c:pt>
                <c:pt idx="3">
                  <c:v>1950</c:v>
                </c:pt>
                <c:pt idx="4">
                  <c:v>2540</c:v>
                </c:pt>
                <c:pt idx="5">
                  <c:v>2782</c:v>
                </c:pt>
                <c:pt idx="6">
                  <c:v>2553</c:v>
                </c:pt>
                <c:pt idx="7">
                  <c:v>2473</c:v>
                </c:pt>
                <c:pt idx="8">
                  <c:v>2411</c:v>
                </c:pt>
                <c:pt idx="9">
                  <c:v>2696</c:v>
                </c:pt>
                <c:pt idx="10">
                  <c:v>2600</c:v>
                </c:pt>
                <c:pt idx="11">
                  <c:v>2611</c:v>
                </c:pt>
                <c:pt idx="12">
                  <c:v>2485</c:v>
                </c:pt>
                <c:pt idx="13">
                  <c:v>2252</c:v>
                </c:pt>
                <c:pt idx="14">
                  <c:v>2531</c:v>
                </c:pt>
                <c:pt idx="15">
                  <c:v>2529</c:v>
                </c:pt>
                <c:pt idx="16">
                  <c:v>2854</c:v>
                </c:pt>
                <c:pt idx="17">
                  <c:v>2730</c:v>
                </c:pt>
                <c:pt idx="18">
                  <c:v>3346</c:v>
                </c:pt>
                <c:pt idx="19">
                  <c:v>2762</c:v>
                </c:pt>
                <c:pt idx="20">
                  <c:v>2701</c:v>
                </c:pt>
                <c:pt idx="21">
                  <c:v>2993</c:v>
                </c:pt>
                <c:pt idx="22">
                  <c:v>2834</c:v>
                </c:pt>
                <c:pt idx="23">
                  <c:v>2739</c:v>
                </c:pt>
                <c:pt idx="24">
                  <c:v>2575</c:v>
                </c:pt>
                <c:pt idx="25">
                  <c:v>2516</c:v>
                </c:pt>
                <c:pt idx="26">
                  <c:v>2528</c:v>
                </c:pt>
                <c:pt idx="27">
                  <c:v>2897</c:v>
                </c:pt>
                <c:pt idx="28">
                  <c:v>3123</c:v>
                </c:pt>
                <c:pt idx="29">
                  <c:v>2727</c:v>
                </c:pt>
                <c:pt idx="30">
                  <c:v>3602</c:v>
                </c:pt>
                <c:pt idx="31">
                  <c:v>3142</c:v>
                </c:pt>
                <c:pt idx="32">
                  <c:v>3282</c:v>
                </c:pt>
                <c:pt idx="33">
                  <c:v>3314</c:v>
                </c:pt>
                <c:pt idx="34">
                  <c:v>3078</c:v>
                </c:pt>
                <c:pt idx="35">
                  <c:v>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A-4B59-B8EB-74840639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7728"/>
        <c:axId val="111099264"/>
      </c:lineChart>
      <c:lineChart>
        <c:grouping val="standard"/>
        <c:varyColors val="0"/>
        <c:ser>
          <c:idx val="1"/>
          <c:order val="1"/>
          <c:tx>
            <c:strRef>
              <c:f>'Slika 25.'!$C$4:$C$5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25.'!$A$6:$A$41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25.'!$C$6:$C$41</c:f>
              <c:numCache>
                <c:formatCode>#,##0</c:formatCode>
                <c:ptCount val="36"/>
                <c:pt idx="0">
                  <c:v>1391332212</c:v>
                </c:pt>
                <c:pt idx="1">
                  <c:v>957497503</c:v>
                </c:pt>
                <c:pt idx="2">
                  <c:v>1450345280</c:v>
                </c:pt>
                <c:pt idx="3">
                  <c:v>1690706676</c:v>
                </c:pt>
                <c:pt idx="4">
                  <c:v>2237657016</c:v>
                </c:pt>
                <c:pt idx="5">
                  <c:v>1659879530</c:v>
                </c:pt>
                <c:pt idx="6">
                  <c:v>1699677299</c:v>
                </c:pt>
                <c:pt idx="7">
                  <c:v>1928545920</c:v>
                </c:pt>
                <c:pt idx="8">
                  <c:v>2344208002</c:v>
                </c:pt>
                <c:pt idx="9">
                  <c:v>2254700279</c:v>
                </c:pt>
                <c:pt idx="10">
                  <c:v>2533280655</c:v>
                </c:pt>
                <c:pt idx="11">
                  <c:v>2139057507</c:v>
                </c:pt>
                <c:pt idx="12">
                  <c:v>1995266684</c:v>
                </c:pt>
                <c:pt idx="13">
                  <c:v>1224626731</c:v>
                </c:pt>
                <c:pt idx="14">
                  <c:v>1681951552</c:v>
                </c:pt>
                <c:pt idx="15">
                  <c:v>1884129693</c:v>
                </c:pt>
                <c:pt idx="16">
                  <c:v>1857553810</c:v>
                </c:pt>
                <c:pt idx="17">
                  <c:v>1877663377</c:v>
                </c:pt>
                <c:pt idx="18">
                  <c:v>2020245480</c:v>
                </c:pt>
                <c:pt idx="19">
                  <c:v>2074531854</c:v>
                </c:pt>
                <c:pt idx="20">
                  <c:v>2034907942</c:v>
                </c:pt>
                <c:pt idx="21">
                  <c:v>1844766946</c:v>
                </c:pt>
                <c:pt idx="22">
                  <c:v>2017906793</c:v>
                </c:pt>
                <c:pt idx="23">
                  <c:v>2121321760</c:v>
                </c:pt>
                <c:pt idx="24">
                  <c:v>1819680075</c:v>
                </c:pt>
                <c:pt idx="25">
                  <c:v>1935053586</c:v>
                </c:pt>
                <c:pt idx="26">
                  <c:v>1702469335</c:v>
                </c:pt>
                <c:pt idx="27">
                  <c:v>1882974450</c:v>
                </c:pt>
                <c:pt idx="28">
                  <c:v>2845179098</c:v>
                </c:pt>
                <c:pt idx="29">
                  <c:v>2481452673</c:v>
                </c:pt>
                <c:pt idx="30">
                  <c:v>3745350701</c:v>
                </c:pt>
                <c:pt idx="31">
                  <c:v>2277188769</c:v>
                </c:pt>
                <c:pt idx="32">
                  <c:v>3170903885</c:v>
                </c:pt>
                <c:pt idx="33">
                  <c:v>2692117538</c:v>
                </c:pt>
                <c:pt idx="34">
                  <c:v>2342283395</c:v>
                </c:pt>
                <c:pt idx="35">
                  <c:v>2493378450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A-4B59-B8EB-74840639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31648"/>
        <c:axId val="111129728"/>
      </c:lineChart>
      <c:dateAx>
        <c:axId val="11109772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099264"/>
        <c:crosses val="autoZero"/>
        <c:auto val="1"/>
        <c:lblOffset val="100"/>
        <c:baseTimeUnit val="months"/>
      </c:dateAx>
      <c:valAx>
        <c:axId val="1110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097728"/>
        <c:crosses val="autoZero"/>
        <c:crossBetween val="between"/>
      </c:valAx>
      <c:valAx>
        <c:axId val="1111297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1316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552807659605942"/>
                <c:y val="0.3106018518518519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111316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111297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28.'!$G$7:$G$18</c:f>
              <c:numCache>
                <c:formatCode>#,##0</c:formatCode>
                <c:ptCount val="12"/>
                <c:pt idx="0">
                  <c:v>316959</c:v>
                </c:pt>
                <c:pt idx="1">
                  <c:v>313452</c:v>
                </c:pt>
                <c:pt idx="2">
                  <c:v>332788</c:v>
                </c:pt>
                <c:pt idx="3">
                  <c:v>337851</c:v>
                </c:pt>
                <c:pt idx="4">
                  <c:v>354811</c:v>
                </c:pt>
                <c:pt idx="5">
                  <c:v>324012</c:v>
                </c:pt>
                <c:pt idx="6">
                  <c:v>363411</c:v>
                </c:pt>
                <c:pt idx="7">
                  <c:v>323145</c:v>
                </c:pt>
                <c:pt idx="8">
                  <c:v>340275</c:v>
                </c:pt>
                <c:pt idx="9">
                  <c:v>357826</c:v>
                </c:pt>
                <c:pt idx="10">
                  <c:v>335806</c:v>
                </c:pt>
                <c:pt idx="11">
                  <c:v>337551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8000"/>
        <c:axId val="139177984"/>
      </c:lineChart>
      <c:lineChart>
        <c:grouping val="standard"/>
        <c:varyColors val="0"/>
        <c:ser>
          <c:idx val="1"/>
          <c:order val="1"/>
          <c:tx>
            <c:strRef>
              <c:f>'Slika 26,, 27. i 28.'!$H$6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28.'!$H$7:$H$18</c:f>
              <c:numCache>
                <c:formatCode>#,##0</c:formatCode>
                <c:ptCount val="12"/>
                <c:pt idx="0">
                  <c:v>18391727872</c:v>
                </c:pt>
                <c:pt idx="1">
                  <c:v>19413937103</c:v>
                </c:pt>
                <c:pt idx="2">
                  <c:v>18940231504</c:v>
                </c:pt>
                <c:pt idx="3">
                  <c:v>19212396438</c:v>
                </c:pt>
                <c:pt idx="4">
                  <c:v>21122462437</c:v>
                </c:pt>
                <c:pt idx="5">
                  <c:v>18259208054</c:v>
                </c:pt>
                <c:pt idx="6">
                  <c:v>21771572127</c:v>
                </c:pt>
                <c:pt idx="7">
                  <c:v>19584614616</c:v>
                </c:pt>
                <c:pt idx="8">
                  <c:v>20108839258</c:v>
                </c:pt>
                <c:pt idx="9">
                  <c:v>20868719470</c:v>
                </c:pt>
                <c:pt idx="10">
                  <c:v>18341577316</c:v>
                </c:pt>
                <c:pt idx="11">
                  <c:v>22252564632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0272"/>
        <c:axId val="139179904"/>
      </c:lineChart>
      <c:catAx>
        <c:axId val="13916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177984"/>
        <c:crosses val="autoZero"/>
        <c:auto val="1"/>
        <c:lblAlgn val="ctr"/>
        <c:lblOffset val="100"/>
        <c:noMultiLvlLbl val="0"/>
      </c:catAx>
      <c:valAx>
        <c:axId val="139177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1680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4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391799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190272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3919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9179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28.'!$C$7:$C$18</c:f>
              <c:numCache>
                <c:formatCode>#,##0</c:formatCode>
                <c:ptCount val="12"/>
                <c:pt idx="0">
                  <c:v>25946</c:v>
                </c:pt>
                <c:pt idx="1">
                  <c:v>25295</c:v>
                </c:pt>
                <c:pt idx="2">
                  <c:v>26585</c:v>
                </c:pt>
                <c:pt idx="3">
                  <c:v>26975</c:v>
                </c:pt>
                <c:pt idx="4">
                  <c:v>28592</c:v>
                </c:pt>
                <c:pt idx="5">
                  <c:v>25603</c:v>
                </c:pt>
                <c:pt idx="6">
                  <c:v>31706</c:v>
                </c:pt>
                <c:pt idx="7">
                  <c:v>28010</c:v>
                </c:pt>
                <c:pt idx="8">
                  <c:v>30974</c:v>
                </c:pt>
                <c:pt idx="9">
                  <c:v>32818</c:v>
                </c:pt>
                <c:pt idx="10">
                  <c:v>29470</c:v>
                </c:pt>
                <c:pt idx="11">
                  <c:v>32269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53440"/>
        <c:axId val="111071616"/>
      </c:lineChart>
      <c:lineChart>
        <c:grouping val="standard"/>
        <c:varyColors val="0"/>
        <c:ser>
          <c:idx val="1"/>
          <c:order val="1"/>
          <c:tx>
            <c:strRef>
              <c:f>'Slika 26,, 27. i 28.'!$D$6</c:f>
              <c:strCache>
                <c:ptCount val="1"/>
                <c:pt idx="0">
                  <c:v>Vrijednost transakcija 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28.'!$D$7:$D$18</c:f>
              <c:numCache>
                <c:formatCode>#,##0</c:formatCode>
                <c:ptCount val="12"/>
                <c:pt idx="0">
                  <c:v>552880033</c:v>
                </c:pt>
                <c:pt idx="1">
                  <c:v>589776657</c:v>
                </c:pt>
                <c:pt idx="2">
                  <c:v>613216588</c:v>
                </c:pt>
                <c:pt idx="3">
                  <c:v>649413484</c:v>
                </c:pt>
                <c:pt idx="4">
                  <c:v>649642189</c:v>
                </c:pt>
                <c:pt idx="5">
                  <c:v>602279618</c:v>
                </c:pt>
                <c:pt idx="6">
                  <c:v>711137801</c:v>
                </c:pt>
                <c:pt idx="7">
                  <c:v>582864193</c:v>
                </c:pt>
                <c:pt idx="8">
                  <c:v>786224405</c:v>
                </c:pt>
                <c:pt idx="9">
                  <c:v>764415390</c:v>
                </c:pt>
                <c:pt idx="10">
                  <c:v>584914946</c:v>
                </c:pt>
                <c:pt idx="11">
                  <c:v>646342137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79808"/>
        <c:axId val="111073536"/>
      </c:lineChart>
      <c:catAx>
        <c:axId val="111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071616"/>
        <c:crosses val="autoZero"/>
        <c:auto val="1"/>
        <c:lblAlgn val="ctr"/>
        <c:lblOffset val="100"/>
        <c:noMultiLvlLbl val="0"/>
      </c:catAx>
      <c:valAx>
        <c:axId val="11107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0534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110735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0798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1107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073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28.'!$E$7:$E$18</c:f>
              <c:numCache>
                <c:formatCode>#,##0</c:formatCode>
                <c:ptCount val="12"/>
                <c:pt idx="0">
                  <c:v>291013</c:v>
                </c:pt>
                <c:pt idx="1">
                  <c:v>288157</c:v>
                </c:pt>
                <c:pt idx="2">
                  <c:v>306203</c:v>
                </c:pt>
                <c:pt idx="3">
                  <c:v>310876</c:v>
                </c:pt>
                <c:pt idx="4">
                  <c:v>326219</c:v>
                </c:pt>
                <c:pt idx="5">
                  <c:v>298409</c:v>
                </c:pt>
                <c:pt idx="6">
                  <c:v>331705</c:v>
                </c:pt>
                <c:pt idx="7">
                  <c:v>295135</c:v>
                </c:pt>
                <c:pt idx="8">
                  <c:v>309301</c:v>
                </c:pt>
                <c:pt idx="9">
                  <c:v>325008</c:v>
                </c:pt>
                <c:pt idx="10">
                  <c:v>306336</c:v>
                </c:pt>
                <c:pt idx="11">
                  <c:v>305282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13824"/>
        <c:axId val="139244288"/>
      </c:lineChart>
      <c:lineChart>
        <c:grouping val="standard"/>
        <c:varyColors val="0"/>
        <c:ser>
          <c:idx val="1"/>
          <c:order val="1"/>
          <c:tx>
            <c:strRef>
              <c:f>'Slika 26,, 27. i 28.'!$F$6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28.'!$F$7:$F$18</c:f>
              <c:numCache>
                <c:formatCode>#,##0</c:formatCode>
                <c:ptCount val="12"/>
                <c:pt idx="0">
                  <c:v>17838847839</c:v>
                </c:pt>
                <c:pt idx="1">
                  <c:v>18824160446</c:v>
                </c:pt>
                <c:pt idx="2">
                  <c:v>18327014916</c:v>
                </c:pt>
                <c:pt idx="3">
                  <c:v>18562982954</c:v>
                </c:pt>
                <c:pt idx="4">
                  <c:v>20472820248</c:v>
                </c:pt>
                <c:pt idx="5">
                  <c:v>17656928436</c:v>
                </c:pt>
                <c:pt idx="6">
                  <c:v>21060434326</c:v>
                </c:pt>
                <c:pt idx="7">
                  <c:v>19001750423</c:v>
                </c:pt>
                <c:pt idx="8">
                  <c:v>19322614853</c:v>
                </c:pt>
                <c:pt idx="9">
                  <c:v>20104304080</c:v>
                </c:pt>
                <c:pt idx="10">
                  <c:v>17756662370</c:v>
                </c:pt>
                <c:pt idx="11">
                  <c:v>21606222495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52480"/>
        <c:axId val="139246208"/>
      </c:lineChart>
      <c:catAx>
        <c:axId val="1392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244288"/>
        <c:crosses val="autoZero"/>
        <c:auto val="1"/>
        <c:lblAlgn val="ctr"/>
        <c:lblOffset val="100"/>
        <c:noMultiLvlLbl val="0"/>
      </c:catAx>
      <c:valAx>
        <c:axId val="139244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2138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392462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252480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3925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924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F-4DEB-9D0A-FEFA80586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2F-4DEB-9D0A-FEFA805861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2F-4DEB-9D0A-FEFA805861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2F-4DEB-9D0A-FEFA805861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2F-4DEB-9D0A-FEFA80586153}"/>
              </c:ext>
            </c:extLst>
          </c:dPt>
          <c:dLbls>
            <c:dLbl>
              <c:idx val="0"/>
              <c:layout>
                <c:manualLayout>
                  <c:x val="0.12222222222222225"/>
                  <c:y val="5.55555555555555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2F-4DEB-9D0A-FEFA80586153}"/>
                </c:ext>
              </c:extLst>
            </c:dLbl>
            <c:dLbl>
              <c:idx val="1"/>
              <c:layout>
                <c:manualLayout>
                  <c:x val="-0.11666666666666668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2F-4DEB-9D0A-FEFA80586153}"/>
                </c:ext>
              </c:extLst>
            </c:dLbl>
            <c:dLbl>
              <c:idx val="2"/>
              <c:layout>
                <c:manualLayout>
                  <c:x val="-6.9444444444444503E-2"/>
                  <c:y val="-0.115740740740740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2F-4DEB-9D0A-FEFA80586153}"/>
                </c:ext>
              </c:extLst>
            </c:dLbl>
            <c:dLbl>
              <c:idx val="3"/>
              <c:layout>
                <c:manualLayout>
                  <c:x val="2.777777777777779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2F-4DEB-9D0A-FEFA80586153}"/>
                </c:ext>
              </c:extLst>
            </c:dLbl>
            <c:dLbl>
              <c:idx val="4"/>
              <c:layout>
                <c:manualLayout>
                  <c:x val="8.3333333333333343E-2"/>
                  <c:y val="-6.48148148148148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2F-4DEB-9D0A-FEFA8058615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i 30.'!$B$6:$B$10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i 30.'!$C$6:$C$10</c:f>
              <c:numCache>
                <c:formatCode>0.00%</c:formatCode>
                <c:ptCount val="5"/>
                <c:pt idx="0">
                  <c:v>0.92230000000000001</c:v>
                </c:pt>
                <c:pt idx="1">
                  <c:v>2.7400000000000001E-2</c:v>
                </c:pt>
                <c:pt idx="2">
                  <c:v>6.7000000000000002E-3</c:v>
                </c:pt>
                <c:pt idx="3">
                  <c:v>3.3999999999999998E-3</c:v>
                </c:pt>
                <c:pt idx="4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2F-4DEB-9D0A-FEFA80586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44C4-9B24-3867717F9D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44C4-9B24-3867717F9D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44C4-9B24-3867717F9D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44C4-9B24-3867717F9D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2-44C4-9B24-3867717F9DA2}"/>
              </c:ext>
            </c:extLst>
          </c:dPt>
          <c:dLbls>
            <c:dLbl>
              <c:idx val="0"/>
              <c:layout>
                <c:manualLayout>
                  <c:x val="0.1"/>
                  <c:y val="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2-44C4-9B24-3867717F9DA2}"/>
                </c:ext>
              </c:extLst>
            </c:dLbl>
            <c:dLbl>
              <c:idx val="1"/>
              <c:layout>
                <c:manualLayout>
                  <c:x val="-0.10833333333333335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2-44C4-9B24-3867717F9DA2}"/>
                </c:ext>
              </c:extLst>
            </c:dLbl>
            <c:dLbl>
              <c:idx val="2"/>
              <c:layout>
                <c:manualLayout>
                  <c:x val="-9.4444444444444456E-2"/>
                  <c:y val="-9.25925925925926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2-44C4-9B24-3867717F9DA2}"/>
                </c:ext>
              </c:extLst>
            </c:dLbl>
            <c:dLbl>
              <c:idx val="3"/>
              <c:layout>
                <c:manualLayout>
                  <c:x val="-1.666666666666667E-2"/>
                  <c:y val="-0.134259259259259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2-44C4-9B24-3867717F9DA2}"/>
                </c:ext>
              </c:extLst>
            </c:dLbl>
            <c:dLbl>
              <c:idx val="4"/>
              <c:layout>
                <c:manualLayout>
                  <c:x val="1.666666666666667E-2"/>
                  <c:y val="-0.106481481481481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2-44C4-9B24-3867717F9D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i 30.'!$B$39:$B$43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i 30.'!$C$39:$C$43</c:f>
              <c:numCache>
                <c:formatCode>0.00%</c:formatCode>
                <c:ptCount val="5"/>
                <c:pt idx="0">
                  <c:v>0.7772</c:v>
                </c:pt>
                <c:pt idx="1">
                  <c:v>9.8100000000000007E-2</c:v>
                </c:pt>
                <c:pt idx="2">
                  <c:v>4.8461932612237904E-3</c:v>
                </c:pt>
                <c:pt idx="3">
                  <c:v>1.951452828080392E-3</c:v>
                </c:pt>
                <c:pt idx="4">
                  <c:v>0.1179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2-44C4-9B24-3867717F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64E-2"/>
                  <c:y val="0.21808799941673959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8E-2"/>
                  <c:y val="2.025663458734317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14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4.'!$M$11:$M$14</c:f>
              <c:numCache>
                <c:formatCode>0.00%</c:formatCode>
                <c:ptCount val="4"/>
                <c:pt idx="0">
                  <c:v>0.36373405879715509</c:v>
                </c:pt>
                <c:pt idx="1">
                  <c:v>0.61665925336295091</c:v>
                </c:pt>
                <c:pt idx="2">
                  <c:v>1.2999999999999999E-3</c:v>
                </c:pt>
                <c:pt idx="3">
                  <c:v>1.83E-2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31.'!$B$4:$B$5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31.'!$A$6:$A$41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31.'!$B$6:$B$41</c:f>
              <c:numCache>
                <c:formatCode>#,##0</c:formatCode>
                <c:ptCount val="36"/>
                <c:pt idx="0">
                  <c:v>13498</c:v>
                </c:pt>
                <c:pt idx="1">
                  <c:v>12242</c:v>
                </c:pt>
                <c:pt idx="2">
                  <c:v>15984</c:v>
                </c:pt>
                <c:pt idx="3">
                  <c:v>13869</c:v>
                </c:pt>
                <c:pt idx="4">
                  <c:v>16471</c:v>
                </c:pt>
                <c:pt idx="5">
                  <c:v>18961</c:v>
                </c:pt>
                <c:pt idx="6">
                  <c:v>17930</c:v>
                </c:pt>
                <c:pt idx="7">
                  <c:v>18808</c:v>
                </c:pt>
                <c:pt idx="8">
                  <c:v>17650</c:v>
                </c:pt>
                <c:pt idx="9">
                  <c:v>19192</c:v>
                </c:pt>
                <c:pt idx="10">
                  <c:v>19092</c:v>
                </c:pt>
                <c:pt idx="11">
                  <c:v>18499</c:v>
                </c:pt>
                <c:pt idx="12">
                  <c:v>18326</c:v>
                </c:pt>
                <c:pt idx="13">
                  <c:v>16563</c:v>
                </c:pt>
                <c:pt idx="14">
                  <c:v>18898</c:v>
                </c:pt>
                <c:pt idx="15">
                  <c:v>18098</c:v>
                </c:pt>
                <c:pt idx="16">
                  <c:v>19833</c:v>
                </c:pt>
                <c:pt idx="17">
                  <c:v>19036</c:v>
                </c:pt>
                <c:pt idx="18">
                  <c:v>19065</c:v>
                </c:pt>
                <c:pt idx="19">
                  <c:v>17603</c:v>
                </c:pt>
                <c:pt idx="20">
                  <c:v>16246</c:v>
                </c:pt>
                <c:pt idx="21">
                  <c:v>18456</c:v>
                </c:pt>
                <c:pt idx="22">
                  <c:v>17981</c:v>
                </c:pt>
                <c:pt idx="23">
                  <c:v>18471</c:v>
                </c:pt>
                <c:pt idx="24">
                  <c:v>19140</c:v>
                </c:pt>
                <c:pt idx="25">
                  <c:v>17474</c:v>
                </c:pt>
                <c:pt idx="26">
                  <c:v>19425</c:v>
                </c:pt>
                <c:pt idx="27">
                  <c:v>21071</c:v>
                </c:pt>
                <c:pt idx="28">
                  <c:v>23391</c:v>
                </c:pt>
                <c:pt idx="29">
                  <c:v>26460</c:v>
                </c:pt>
                <c:pt idx="30">
                  <c:v>31286</c:v>
                </c:pt>
                <c:pt idx="31">
                  <c:v>26386</c:v>
                </c:pt>
                <c:pt idx="32">
                  <c:v>28373</c:v>
                </c:pt>
                <c:pt idx="33">
                  <c:v>29930</c:v>
                </c:pt>
                <c:pt idx="34">
                  <c:v>25974</c:v>
                </c:pt>
                <c:pt idx="35">
                  <c:v>28005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4-407D-8384-5233BD60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23200"/>
        <c:axId val="139524736"/>
      </c:lineChart>
      <c:lineChart>
        <c:grouping val="standard"/>
        <c:varyColors val="0"/>
        <c:ser>
          <c:idx val="1"/>
          <c:order val="1"/>
          <c:tx>
            <c:strRef>
              <c:f>'Slika 31.'!$C$4:$C$5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31.'!$A$6:$A$41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31.'!$C$6:$C$41</c:f>
              <c:numCache>
                <c:formatCode>#,##0</c:formatCode>
                <c:ptCount val="36"/>
                <c:pt idx="0">
                  <c:v>1462334104</c:v>
                </c:pt>
                <c:pt idx="1">
                  <c:v>696143599</c:v>
                </c:pt>
                <c:pt idx="2">
                  <c:v>991634142</c:v>
                </c:pt>
                <c:pt idx="3">
                  <c:v>1385404316</c:v>
                </c:pt>
                <c:pt idx="4">
                  <c:v>1357650496</c:v>
                </c:pt>
                <c:pt idx="5">
                  <c:v>1905606889</c:v>
                </c:pt>
                <c:pt idx="6">
                  <c:v>1628379557</c:v>
                </c:pt>
                <c:pt idx="7">
                  <c:v>1480403081</c:v>
                </c:pt>
                <c:pt idx="8">
                  <c:v>2228833905</c:v>
                </c:pt>
                <c:pt idx="9">
                  <c:v>2458915324</c:v>
                </c:pt>
                <c:pt idx="10">
                  <c:v>2207487369</c:v>
                </c:pt>
                <c:pt idx="11">
                  <c:v>1718582481</c:v>
                </c:pt>
                <c:pt idx="12">
                  <c:v>2203863344</c:v>
                </c:pt>
                <c:pt idx="13">
                  <c:v>1466361257</c:v>
                </c:pt>
                <c:pt idx="14">
                  <c:v>1391071984</c:v>
                </c:pt>
                <c:pt idx="15">
                  <c:v>1729614630</c:v>
                </c:pt>
                <c:pt idx="16">
                  <c:v>1673285037</c:v>
                </c:pt>
                <c:pt idx="17">
                  <c:v>1843341774</c:v>
                </c:pt>
                <c:pt idx="18">
                  <c:v>2161979050</c:v>
                </c:pt>
                <c:pt idx="19">
                  <c:v>1270608617</c:v>
                </c:pt>
                <c:pt idx="20">
                  <c:v>1197948027</c:v>
                </c:pt>
                <c:pt idx="21">
                  <c:v>1312418265</c:v>
                </c:pt>
                <c:pt idx="22">
                  <c:v>1547583272</c:v>
                </c:pt>
                <c:pt idx="23">
                  <c:v>1909534034</c:v>
                </c:pt>
                <c:pt idx="24">
                  <c:v>2209141505</c:v>
                </c:pt>
                <c:pt idx="25">
                  <c:v>2189071761</c:v>
                </c:pt>
                <c:pt idx="26">
                  <c:v>2395143536</c:v>
                </c:pt>
                <c:pt idx="27">
                  <c:v>2885797621</c:v>
                </c:pt>
                <c:pt idx="28">
                  <c:v>3282867847</c:v>
                </c:pt>
                <c:pt idx="29">
                  <c:v>3173900940</c:v>
                </c:pt>
                <c:pt idx="30">
                  <c:v>3660638531</c:v>
                </c:pt>
                <c:pt idx="31">
                  <c:v>3267522406</c:v>
                </c:pt>
                <c:pt idx="32">
                  <c:v>2189407112</c:v>
                </c:pt>
                <c:pt idx="33">
                  <c:v>2565702123</c:v>
                </c:pt>
                <c:pt idx="34">
                  <c:v>2318583902</c:v>
                </c:pt>
                <c:pt idx="35">
                  <c:v>2213415744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07D-8384-5233BD60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57504"/>
        <c:axId val="139555584"/>
      </c:lineChart>
      <c:dateAx>
        <c:axId val="13952320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524736"/>
        <c:crosses val="autoZero"/>
        <c:auto val="1"/>
        <c:lblOffset val="100"/>
        <c:baseTimeUnit val="months"/>
      </c:dateAx>
      <c:valAx>
        <c:axId val="13952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5232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560631697687534E-2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395555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55750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441615483343756"/>
                <c:y val="0.3703703703703704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3955750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395555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32.'!$B$5:$B$6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32.'!$A$7:$A$42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32.'!$B$7:$B$42</c:f>
              <c:numCache>
                <c:formatCode>#,##0</c:formatCode>
                <c:ptCount val="36"/>
                <c:pt idx="0">
                  <c:v>398248</c:v>
                </c:pt>
                <c:pt idx="1">
                  <c:v>414148</c:v>
                </c:pt>
                <c:pt idx="2">
                  <c:v>477673</c:v>
                </c:pt>
                <c:pt idx="3">
                  <c:v>429669</c:v>
                </c:pt>
                <c:pt idx="4">
                  <c:v>483000</c:v>
                </c:pt>
                <c:pt idx="5">
                  <c:v>543255</c:v>
                </c:pt>
                <c:pt idx="6">
                  <c:v>545054</c:v>
                </c:pt>
                <c:pt idx="7">
                  <c:v>556828</c:v>
                </c:pt>
                <c:pt idx="8">
                  <c:v>504641</c:v>
                </c:pt>
                <c:pt idx="9">
                  <c:v>473305</c:v>
                </c:pt>
                <c:pt idx="10">
                  <c:v>436489</c:v>
                </c:pt>
                <c:pt idx="11">
                  <c:v>453266</c:v>
                </c:pt>
                <c:pt idx="12">
                  <c:v>450988</c:v>
                </c:pt>
                <c:pt idx="13">
                  <c:v>450334</c:v>
                </c:pt>
                <c:pt idx="14">
                  <c:v>487467</c:v>
                </c:pt>
                <c:pt idx="15">
                  <c:v>489395</c:v>
                </c:pt>
                <c:pt idx="16">
                  <c:v>518931</c:v>
                </c:pt>
                <c:pt idx="17">
                  <c:v>586420</c:v>
                </c:pt>
                <c:pt idx="18">
                  <c:v>614574</c:v>
                </c:pt>
                <c:pt idx="19">
                  <c:v>630321</c:v>
                </c:pt>
                <c:pt idx="20">
                  <c:v>532056</c:v>
                </c:pt>
                <c:pt idx="21">
                  <c:v>545576</c:v>
                </c:pt>
                <c:pt idx="22">
                  <c:v>482247</c:v>
                </c:pt>
                <c:pt idx="23">
                  <c:v>444208</c:v>
                </c:pt>
                <c:pt idx="24">
                  <c:v>454202</c:v>
                </c:pt>
                <c:pt idx="25">
                  <c:v>469910</c:v>
                </c:pt>
                <c:pt idx="26">
                  <c:v>501057</c:v>
                </c:pt>
                <c:pt idx="27">
                  <c:v>545531</c:v>
                </c:pt>
                <c:pt idx="28">
                  <c:v>570013</c:v>
                </c:pt>
                <c:pt idx="29">
                  <c:v>566451</c:v>
                </c:pt>
                <c:pt idx="30">
                  <c:v>684452</c:v>
                </c:pt>
                <c:pt idx="31">
                  <c:v>647183</c:v>
                </c:pt>
                <c:pt idx="32">
                  <c:v>575720</c:v>
                </c:pt>
                <c:pt idx="33">
                  <c:v>564400</c:v>
                </c:pt>
                <c:pt idx="34">
                  <c:v>502281</c:v>
                </c:pt>
                <c:pt idx="35">
                  <c:v>504261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7-4197-9F06-6959A65B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04192"/>
        <c:axId val="139705728"/>
      </c:lineChart>
      <c:lineChart>
        <c:grouping val="standard"/>
        <c:varyColors val="0"/>
        <c:ser>
          <c:idx val="1"/>
          <c:order val="1"/>
          <c:tx>
            <c:strRef>
              <c:f>'Slika 32.'!$C$5:$C$6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32.'!$A$7:$A$42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32.'!$C$7:$C$42</c:f>
              <c:numCache>
                <c:formatCode>#,##0</c:formatCode>
                <c:ptCount val="36"/>
                <c:pt idx="0">
                  <c:v>13605350956</c:v>
                </c:pt>
                <c:pt idx="1">
                  <c:v>14358987295</c:v>
                </c:pt>
                <c:pt idx="2">
                  <c:v>15954807533</c:v>
                </c:pt>
                <c:pt idx="3">
                  <c:v>14409148197</c:v>
                </c:pt>
                <c:pt idx="4">
                  <c:v>17122813186</c:v>
                </c:pt>
                <c:pt idx="5">
                  <c:v>18171808321</c:v>
                </c:pt>
                <c:pt idx="6">
                  <c:v>17966162520</c:v>
                </c:pt>
                <c:pt idx="7">
                  <c:v>16256407296</c:v>
                </c:pt>
                <c:pt idx="8">
                  <c:v>16324948536</c:v>
                </c:pt>
                <c:pt idx="9">
                  <c:v>18705907486</c:v>
                </c:pt>
                <c:pt idx="10">
                  <c:v>17773851472</c:v>
                </c:pt>
                <c:pt idx="11">
                  <c:v>17421458038</c:v>
                </c:pt>
                <c:pt idx="12">
                  <c:v>15062237817</c:v>
                </c:pt>
                <c:pt idx="13">
                  <c:v>15114611301</c:v>
                </c:pt>
                <c:pt idx="14">
                  <c:v>16235912590</c:v>
                </c:pt>
                <c:pt idx="15">
                  <c:v>17946204870</c:v>
                </c:pt>
                <c:pt idx="16">
                  <c:v>18638427424</c:v>
                </c:pt>
                <c:pt idx="17">
                  <c:v>17920660165</c:v>
                </c:pt>
                <c:pt idx="18">
                  <c:v>19544136944</c:v>
                </c:pt>
                <c:pt idx="19">
                  <c:v>19061437609</c:v>
                </c:pt>
                <c:pt idx="20">
                  <c:v>18404557590</c:v>
                </c:pt>
                <c:pt idx="21">
                  <c:v>20427765460</c:v>
                </c:pt>
                <c:pt idx="22">
                  <c:v>18105744806</c:v>
                </c:pt>
                <c:pt idx="23">
                  <c:v>17412575166</c:v>
                </c:pt>
                <c:pt idx="24">
                  <c:v>16085839456</c:v>
                </c:pt>
                <c:pt idx="25">
                  <c:v>15339405977</c:v>
                </c:pt>
                <c:pt idx="26">
                  <c:v>17602727720</c:v>
                </c:pt>
                <c:pt idx="27">
                  <c:v>19387739732</c:v>
                </c:pt>
                <c:pt idx="28">
                  <c:v>19596768998</c:v>
                </c:pt>
                <c:pt idx="29">
                  <c:v>18750324160</c:v>
                </c:pt>
                <c:pt idx="30">
                  <c:v>22427599886</c:v>
                </c:pt>
                <c:pt idx="31">
                  <c:v>19674952453</c:v>
                </c:pt>
                <c:pt idx="32">
                  <c:v>20553837830</c:v>
                </c:pt>
                <c:pt idx="33">
                  <c:v>19789865956</c:v>
                </c:pt>
                <c:pt idx="34">
                  <c:v>17293649277</c:v>
                </c:pt>
                <c:pt idx="35">
                  <c:v>20180667488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7-4197-9F06-6959A65B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30304"/>
        <c:axId val="139728384"/>
      </c:lineChart>
      <c:dateAx>
        <c:axId val="13970419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705728"/>
        <c:crosses val="autoZero"/>
        <c:auto val="1"/>
        <c:lblOffset val="100"/>
        <c:baseTimeUnit val="months"/>
      </c:dateAx>
      <c:valAx>
        <c:axId val="1397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7041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83898916181321E-2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397283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73030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210518968248958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3973030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397283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29-4DFF-BB98-6484C7EB25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29-4DFF-BB98-6484C7EB25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29-4DFF-BB98-6484C7EB25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29-4DFF-BB98-6484C7EB2576}"/>
              </c:ext>
            </c:extLst>
          </c:dPt>
          <c:dLbls>
            <c:dLbl>
              <c:idx val="0"/>
              <c:layout>
                <c:manualLayout>
                  <c:x val="0.14722222222222225"/>
                  <c:y val="5.55555555555554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29-4DFF-BB98-6484C7EB2576}"/>
                </c:ext>
              </c:extLst>
            </c:dLbl>
            <c:dLbl>
              <c:idx val="1"/>
              <c:layout>
                <c:manualLayout>
                  <c:x val="-9.7222222222222224E-2"/>
                  <c:y val="-5.55555555555555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29-4DFF-BB98-6484C7EB2576}"/>
                </c:ext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E29-4DFF-BB98-6484C7EB2576}"/>
                </c:ext>
              </c:extLst>
            </c:dLbl>
            <c:dLbl>
              <c:idx val="3"/>
              <c:layout>
                <c:manualLayout>
                  <c:x val="2.222222222222223E-2"/>
                  <c:y val="-0.101851851851851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E29-4DFF-BB98-6484C7EB25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 i 34.'!$B$6:$B$9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 i 34.'!$C$6:$C$9</c:f>
              <c:numCache>
                <c:formatCode>0.00%</c:formatCode>
                <c:ptCount val="4"/>
                <c:pt idx="0">
                  <c:v>0.91590000000000005</c:v>
                </c:pt>
                <c:pt idx="1">
                  <c:v>2.3400000000000001E-2</c:v>
                </c:pt>
                <c:pt idx="2">
                  <c:v>6.7000000000000002E-3</c:v>
                </c:pt>
                <c:pt idx="3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29-4DFF-BB98-6484C7EB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9-430B-95BE-05A568D95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9-430B-95BE-05A568D95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9-430B-95BE-05A568D95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9-430B-95BE-05A568D95168}"/>
              </c:ext>
            </c:extLst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9-430B-95BE-05A568D95168}"/>
                </c:ext>
              </c:extLst>
            </c:dLbl>
            <c:dLbl>
              <c:idx val="1"/>
              <c:layout>
                <c:manualLayout>
                  <c:x val="-0.2"/>
                  <c:y val="-1.388888888888889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9-430B-95BE-05A568D95168}"/>
                </c:ext>
              </c:extLst>
            </c:dLbl>
            <c:dLbl>
              <c:idx val="2"/>
              <c:layout>
                <c:manualLayout>
                  <c:x val="-7.2222222222222285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B9-430B-95BE-05A568D95168}"/>
                </c:ext>
              </c:extLst>
            </c:dLbl>
            <c:dLbl>
              <c:idx val="3"/>
              <c:layout>
                <c:manualLayout>
                  <c:x val="2.7777777777777284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B9-430B-95BE-05A568D951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 i 34.'!$B$39:$B$42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 i 34.'!$C$39:$C$42</c:f>
              <c:numCache>
                <c:formatCode>0.00%</c:formatCode>
                <c:ptCount val="4"/>
                <c:pt idx="0">
                  <c:v>0.77700000000000002</c:v>
                </c:pt>
                <c:pt idx="1">
                  <c:v>7.7100000000000002E-2</c:v>
                </c:pt>
                <c:pt idx="2">
                  <c:v>3.8E-3</c:v>
                </c:pt>
                <c:pt idx="3">
                  <c:v>0.1421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9-430B-95BE-05A568D9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Slika 35'!$C$4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Slika 35'!$B$5:$B$16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35'!$C$5:$C$16</c:f>
              <c:numCache>
                <c:formatCode>#,##0</c:formatCode>
                <c:ptCount val="12"/>
                <c:pt idx="0">
                  <c:v>1910679</c:v>
                </c:pt>
                <c:pt idx="1">
                  <c:v>1774324</c:v>
                </c:pt>
                <c:pt idx="2">
                  <c:v>1428944</c:v>
                </c:pt>
                <c:pt idx="3">
                  <c:v>1522519</c:v>
                </c:pt>
                <c:pt idx="4">
                  <c:v>1544732</c:v>
                </c:pt>
                <c:pt idx="5">
                  <c:v>1377848</c:v>
                </c:pt>
                <c:pt idx="6">
                  <c:v>1501759</c:v>
                </c:pt>
                <c:pt idx="7">
                  <c:v>1342453</c:v>
                </c:pt>
                <c:pt idx="8">
                  <c:v>1415459</c:v>
                </c:pt>
                <c:pt idx="9">
                  <c:v>1456610</c:v>
                </c:pt>
                <c:pt idx="10">
                  <c:v>1395995</c:v>
                </c:pt>
                <c:pt idx="11">
                  <c:v>1362673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15136"/>
        <c:axId val="82316672"/>
      </c:lineChart>
      <c:lineChart>
        <c:grouping val="standard"/>
        <c:varyColors val="0"/>
        <c:ser>
          <c:idx val="1"/>
          <c:order val="1"/>
          <c:tx>
            <c:strRef>
              <c:f>' Slika 35'!$D$4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 Slika 35'!$B$5:$B$16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35'!$D$5:$D$16</c:f>
              <c:numCache>
                <c:formatCode>#,##0</c:formatCode>
                <c:ptCount val="12"/>
                <c:pt idx="0">
                  <c:v>461976963</c:v>
                </c:pt>
                <c:pt idx="1">
                  <c:v>483401957</c:v>
                </c:pt>
                <c:pt idx="2">
                  <c:v>469552945</c:v>
                </c:pt>
                <c:pt idx="3">
                  <c:v>456733829</c:v>
                </c:pt>
                <c:pt idx="4">
                  <c:v>462741535</c:v>
                </c:pt>
                <c:pt idx="5">
                  <c:v>416695536</c:v>
                </c:pt>
                <c:pt idx="6">
                  <c:v>483915173</c:v>
                </c:pt>
                <c:pt idx="7">
                  <c:v>450201792</c:v>
                </c:pt>
                <c:pt idx="8">
                  <c:v>442790877</c:v>
                </c:pt>
                <c:pt idx="9">
                  <c:v>427471365</c:v>
                </c:pt>
                <c:pt idx="10">
                  <c:v>419687804</c:v>
                </c:pt>
                <c:pt idx="11">
                  <c:v>429737184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41248"/>
        <c:axId val="82339328"/>
      </c:lineChart>
      <c:catAx>
        <c:axId val="823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316672"/>
        <c:crosses val="autoZero"/>
        <c:auto val="1"/>
        <c:lblAlgn val="ctr"/>
        <c:lblOffset val="100"/>
        <c:noMultiLvlLbl val="0"/>
      </c:catAx>
      <c:valAx>
        <c:axId val="82316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315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4E-2"/>
                <c:y val="0.338379629629629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233932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2341248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24"/>
                <c:y val="0.33375000000000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234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339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36'!$C$5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36'!$B$6:$B$17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36'!$C$6:$C$17</c:f>
              <c:numCache>
                <c:formatCode>#,##0</c:formatCode>
                <c:ptCount val="12"/>
                <c:pt idx="0">
                  <c:v>15033</c:v>
                </c:pt>
                <c:pt idx="1">
                  <c:v>14587</c:v>
                </c:pt>
                <c:pt idx="2">
                  <c:v>16534</c:v>
                </c:pt>
                <c:pt idx="3">
                  <c:v>16381</c:v>
                </c:pt>
                <c:pt idx="4">
                  <c:v>17057</c:v>
                </c:pt>
                <c:pt idx="5">
                  <c:v>15840</c:v>
                </c:pt>
                <c:pt idx="6">
                  <c:v>17999</c:v>
                </c:pt>
                <c:pt idx="7">
                  <c:v>17986</c:v>
                </c:pt>
                <c:pt idx="8">
                  <c:v>17031</c:v>
                </c:pt>
                <c:pt idx="9">
                  <c:v>5673</c:v>
                </c:pt>
                <c:pt idx="10">
                  <c:v>4727</c:v>
                </c:pt>
                <c:pt idx="11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74176"/>
        <c:axId val="139084160"/>
      </c:lineChart>
      <c:lineChart>
        <c:grouping val="standard"/>
        <c:varyColors val="0"/>
        <c:ser>
          <c:idx val="1"/>
          <c:order val="1"/>
          <c:tx>
            <c:strRef>
              <c:f>'Slika 36'!$D$5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36'!$B$6:$B$17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36'!$D$6:$D$17</c:f>
              <c:numCache>
                <c:formatCode>#,##0</c:formatCode>
                <c:ptCount val="12"/>
                <c:pt idx="0">
                  <c:v>14823642</c:v>
                </c:pt>
                <c:pt idx="1">
                  <c:v>14140512</c:v>
                </c:pt>
                <c:pt idx="2">
                  <c:v>16009790</c:v>
                </c:pt>
                <c:pt idx="3">
                  <c:v>14755758</c:v>
                </c:pt>
                <c:pt idx="4">
                  <c:v>16316781</c:v>
                </c:pt>
                <c:pt idx="5">
                  <c:v>16008869</c:v>
                </c:pt>
                <c:pt idx="6">
                  <c:v>18945162</c:v>
                </c:pt>
                <c:pt idx="7">
                  <c:v>16944020</c:v>
                </c:pt>
                <c:pt idx="8">
                  <c:v>14649787</c:v>
                </c:pt>
                <c:pt idx="9">
                  <c:v>10287150</c:v>
                </c:pt>
                <c:pt idx="10">
                  <c:v>8489712</c:v>
                </c:pt>
                <c:pt idx="11">
                  <c:v>8503604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92352"/>
        <c:axId val="139086080"/>
      </c:lineChart>
      <c:catAx>
        <c:axId val="13907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084160"/>
        <c:crosses val="autoZero"/>
        <c:auto val="1"/>
        <c:lblAlgn val="ctr"/>
        <c:lblOffset val="100"/>
        <c:noMultiLvlLbl val="0"/>
      </c:catAx>
      <c:valAx>
        <c:axId val="13908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074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390860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90923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3909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9086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37'!$C$5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37'!$B$6:$B$17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37'!$C$6:$C$17</c:f>
              <c:numCache>
                <c:formatCode>#,##0</c:formatCode>
                <c:ptCount val="12"/>
                <c:pt idx="0">
                  <c:v>804</c:v>
                </c:pt>
                <c:pt idx="1">
                  <c:v>904</c:v>
                </c:pt>
                <c:pt idx="2">
                  <c:v>885</c:v>
                </c:pt>
                <c:pt idx="3">
                  <c:v>1010</c:v>
                </c:pt>
                <c:pt idx="4">
                  <c:v>1350</c:v>
                </c:pt>
                <c:pt idx="5">
                  <c:v>1499</c:v>
                </c:pt>
                <c:pt idx="6">
                  <c:v>1877</c:v>
                </c:pt>
                <c:pt idx="7">
                  <c:v>1649</c:v>
                </c:pt>
                <c:pt idx="8">
                  <c:v>1181</c:v>
                </c:pt>
                <c:pt idx="9">
                  <c:v>1020</c:v>
                </c:pt>
                <c:pt idx="10">
                  <c:v>1039</c:v>
                </c:pt>
                <c:pt idx="11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27616"/>
        <c:axId val="140137600"/>
      </c:lineChart>
      <c:lineChart>
        <c:grouping val="standard"/>
        <c:varyColors val="0"/>
        <c:ser>
          <c:idx val="1"/>
          <c:order val="1"/>
          <c:tx>
            <c:strRef>
              <c:f>'Slika 37'!$D$5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37'!$B$6:$B$17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37'!$D$6:$D$17</c:f>
              <c:numCache>
                <c:formatCode>#,##0</c:formatCode>
                <c:ptCount val="12"/>
                <c:pt idx="0">
                  <c:v>1711285</c:v>
                </c:pt>
                <c:pt idx="1">
                  <c:v>1756687</c:v>
                </c:pt>
                <c:pt idx="2">
                  <c:v>1881678</c:v>
                </c:pt>
                <c:pt idx="3">
                  <c:v>1967039</c:v>
                </c:pt>
                <c:pt idx="4">
                  <c:v>2507589</c:v>
                </c:pt>
                <c:pt idx="5">
                  <c:v>2961598</c:v>
                </c:pt>
                <c:pt idx="6">
                  <c:v>3709382</c:v>
                </c:pt>
                <c:pt idx="7">
                  <c:v>3523075</c:v>
                </c:pt>
                <c:pt idx="8">
                  <c:v>2334209</c:v>
                </c:pt>
                <c:pt idx="9">
                  <c:v>1989240</c:v>
                </c:pt>
                <c:pt idx="10">
                  <c:v>1979481</c:v>
                </c:pt>
                <c:pt idx="11">
                  <c:v>2382504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1312"/>
        <c:axId val="140139136"/>
      </c:lineChart>
      <c:catAx>
        <c:axId val="1401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137600"/>
        <c:crosses val="autoZero"/>
        <c:auto val="1"/>
        <c:lblAlgn val="ctr"/>
        <c:lblOffset val="100"/>
        <c:noMultiLvlLbl val="0"/>
      </c:catAx>
      <c:valAx>
        <c:axId val="14013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127616"/>
        <c:crosses val="autoZero"/>
        <c:crossBetween val="between"/>
      </c:valAx>
      <c:valAx>
        <c:axId val="1401391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141312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014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139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38'!$C$5</c:f>
              <c:strCache>
                <c:ptCount val="1"/>
                <c:pt idx="0">
                  <c:v>  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38'!$B$6:$B$17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38'!$C$6:$C$17</c:f>
              <c:numCache>
                <c:formatCode>#,##0</c:formatCode>
                <c:ptCount val="12"/>
                <c:pt idx="0">
                  <c:v>567</c:v>
                </c:pt>
                <c:pt idx="1">
                  <c:v>542</c:v>
                </c:pt>
                <c:pt idx="2">
                  <c:v>819</c:v>
                </c:pt>
                <c:pt idx="3">
                  <c:v>816</c:v>
                </c:pt>
                <c:pt idx="4">
                  <c:v>793</c:v>
                </c:pt>
                <c:pt idx="5">
                  <c:v>699</c:v>
                </c:pt>
                <c:pt idx="6">
                  <c:v>715</c:v>
                </c:pt>
                <c:pt idx="7">
                  <c:v>576</c:v>
                </c:pt>
                <c:pt idx="8">
                  <c:v>634</c:v>
                </c:pt>
                <c:pt idx="9">
                  <c:v>661</c:v>
                </c:pt>
                <c:pt idx="10">
                  <c:v>623</c:v>
                </c:pt>
                <c:pt idx="11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93792"/>
        <c:axId val="140195328"/>
      </c:lineChart>
      <c:lineChart>
        <c:grouping val="standard"/>
        <c:varyColors val="0"/>
        <c:ser>
          <c:idx val="1"/>
          <c:order val="1"/>
          <c:tx>
            <c:strRef>
              <c:f>'Slika 38'!$D$5</c:f>
              <c:strCache>
                <c:ptCount val="1"/>
                <c:pt idx="0">
                  <c:v>   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38'!$B$6:$B$17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38'!$D$6:$D$17</c:f>
              <c:numCache>
                <c:formatCode>#,##0</c:formatCode>
                <c:ptCount val="12"/>
                <c:pt idx="0">
                  <c:v>1153746</c:v>
                </c:pt>
                <c:pt idx="1">
                  <c:v>1047004</c:v>
                </c:pt>
                <c:pt idx="2">
                  <c:v>1592302</c:v>
                </c:pt>
                <c:pt idx="3">
                  <c:v>1484334</c:v>
                </c:pt>
                <c:pt idx="4">
                  <c:v>1608686</c:v>
                </c:pt>
                <c:pt idx="5">
                  <c:v>1411602</c:v>
                </c:pt>
                <c:pt idx="6">
                  <c:v>1421269</c:v>
                </c:pt>
                <c:pt idx="7">
                  <c:v>1134219</c:v>
                </c:pt>
                <c:pt idx="8">
                  <c:v>1374589</c:v>
                </c:pt>
                <c:pt idx="9">
                  <c:v>1231527</c:v>
                </c:pt>
                <c:pt idx="10">
                  <c:v>1225332</c:v>
                </c:pt>
                <c:pt idx="11">
                  <c:v>1444891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11328"/>
        <c:axId val="140196864"/>
      </c:lineChart>
      <c:catAx>
        <c:axId val="14019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195328"/>
        <c:crosses val="autoZero"/>
        <c:auto val="1"/>
        <c:lblAlgn val="ctr"/>
        <c:lblOffset val="100"/>
        <c:noMultiLvlLbl val="0"/>
      </c:catAx>
      <c:valAx>
        <c:axId val="14019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193792"/>
        <c:crosses val="autoZero"/>
        <c:crossBetween val="between"/>
      </c:valAx>
      <c:valAx>
        <c:axId val="1401968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21132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021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196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39'!$C$5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39'!$B$6:$B$17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39'!$C$6:$C$17</c:f>
              <c:numCache>
                <c:formatCode>#,##0</c:formatCode>
                <c:ptCount val="12"/>
                <c:pt idx="0">
                  <c:v>15724</c:v>
                </c:pt>
                <c:pt idx="1">
                  <c:v>16306</c:v>
                </c:pt>
                <c:pt idx="2">
                  <c:v>17496</c:v>
                </c:pt>
                <c:pt idx="3">
                  <c:v>17710</c:v>
                </c:pt>
                <c:pt idx="4">
                  <c:v>17695</c:v>
                </c:pt>
                <c:pt idx="5">
                  <c:v>16000</c:v>
                </c:pt>
                <c:pt idx="6">
                  <c:v>17232</c:v>
                </c:pt>
                <c:pt idx="7">
                  <c:v>15279</c:v>
                </c:pt>
                <c:pt idx="8">
                  <c:v>14820</c:v>
                </c:pt>
                <c:pt idx="9">
                  <c:v>16731</c:v>
                </c:pt>
                <c:pt idx="10">
                  <c:v>14772</c:v>
                </c:pt>
                <c:pt idx="11">
                  <c:v>17512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00288"/>
        <c:axId val="140301824"/>
      </c:lineChart>
      <c:lineChart>
        <c:grouping val="standard"/>
        <c:varyColors val="0"/>
        <c:ser>
          <c:idx val="1"/>
          <c:order val="1"/>
          <c:tx>
            <c:strRef>
              <c:f>'Slika 39'!$D$5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39'!$B$6:$B$17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39'!$D$6:$D$17</c:f>
              <c:numCache>
                <c:formatCode>#,##0</c:formatCode>
                <c:ptCount val="12"/>
                <c:pt idx="0">
                  <c:v>29875609.578258671</c:v>
                </c:pt>
                <c:pt idx="1">
                  <c:v>31058657.18843966</c:v>
                </c:pt>
                <c:pt idx="2">
                  <c:v>34259357.86960616</c:v>
                </c:pt>
                <c:pt idx="3">
                  <c:v>33615843.763632901</c:v>
                </c:pt>
                <c:pt idx="4">
                  <c:v>33951371.840953082</c:v>
                </c:pt>
                <c:pt idx="5">
                  <c:v>30519539.72797028</c:v>
                </c:pt>
                <c:pt idx="6">
                  <c:v>33899229.85687013</c:v>
                </c:pt>
                <c:pt idx="7">
                  <c:v>31103477.154368199</c:v>
                </c:pt>
                <c:pt idx="8">
                  <c:v>31427118.82205724</c:v>
                </c:pt>
                <c:pt idx="9">
                  <c:v>33924150.930703342</c:v>
                </c:pt>
                <c:pt idx="10">
                  <c:v>30343956.66896759</c:v>
                </c:pt>
                <c:pt idx="11">
                  <c:v>33008176.96481552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0016"/>
        <c:axId val="140303744"/>
      </c:lineChart>
      <c:catAx>
        <c:axId val="1403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301824"/>
        <c:crosses val="autoZero"/>
        <c:auto val="1"/>
        <c:lblAlgn val="ctr"/>
        <c:lblOffset val="100"/>
        <c:noMultiLvlLbl val="0"/>
      </c:catAx>
      <c:valAx>
        <c:axId val="1403018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300288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98298282344E-2"/>
                <c:y val="0.3888888888888890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4030374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310016"/>
        <c:crosses val="max"/>
        <c:crossBetween val="between"/>
        <c:majorUnit val="5000000"/>
        <c:dispUnits>
          <c:builtInUnit val="millions"/>
          <c:dispUnitsLbl>
            <c:layout>
              <c:manualLayout>
                <c:xMode val="edge"/>
                <c:yMode val="edge"/>
                <c:x val="0.94109708143517312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031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30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40'!$D$5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C-43EB-BAA2-20086D869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C-43EB-BAA2-20086D869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C-43EB-BAA2-20086D869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C-43EB-BAA2-20086D869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C-43EB-BAA2-20086D869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C-43EB-BAA2-20086D8699BD}"/>
              </c:ext>
            </c:extLst>
          </c:dPt>
          <c:dLbls>
            <c:dLbl>
              <c:idx val="0"/>
              <c:layout>
                <c:manualLayout>
                  <c:x val="9.9999999999999922E-2"/>
                  <c:y val="9.2592592592592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9C-43EB-BAA2-20086D8699BD}"/>
                </c:ext>
              </c:extLst>
            </c:dLbl>
            <c:dLbl>
              <c:idx val="1"/>
              <c:layout>
                <c:manualLayout>
                  <c:x val="-0.10833333333333332"/>
                  <c:y val="6.48148148148147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9C-43EB-BAA2-20086D8699BD}"/>
                </c:ext>
              </c:extLst>
            </c:dLbl>
            <c:dLbl>
              <c:idx val="2"/>
              <c:layout>
                <c:manualLayout>
                  <c:x val="-9.4444444444444456E-2"/>
                  <c:y val="1.85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9C-43EB-BAA2-20086D8699BD}"/>
                </c:ext>
              </c:extLst>
            </c:dLbl>
            <c:dLbl>
              <c:idx val="3"/>
              <c:layout>
                <c:manualLayout>
                  <c:x val="-8.611111111111111E-2"/>
                  <c:y val="-1.38888888888889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9C-43EB-BAA2-20086D8699BD}"/>
                </c:ext>
              </c:extLst>
            </c:dLbl>
            <c:dLbl>
              <c:idx val="4"/>
              <c:layout>
                <c:manualLayout>
                  <c:x val="-0.10277777777777776"/>
                  <c:y val="-4.62962962962962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9C-43EB-BAA2-20086D8699BD}"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9C-43EB-BAA2-20086D869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40'!$D$6:$D$11</c:f>
              <c:numCache>
                <c:formatCode>0.00%</c:formatCode>
                <c:ptCount val="6"/>
                <c:pt idx="0">
                  <c:v>0.57869055032303263</c:v>
                </c:pt>
                <c:pt idx="1">
                  <c:v>9.6817350354168288E-2</c:v>
                </c:pt>
                <c:pt idx="2">
                  <c:v>6.8299019226278512E-2</c:v>
                </c:pt>
                <c:pt idx="3">
                  <c:v>3.8102280688098386E-2</c:v>
                </c:pt>
                <c:pt idx="4">
                  <c:v>2.851833112788978E-2</c:v>
                </c:pt>
                <c:pt idx="5">
                  <c:v>0.18957246828053242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9C-43EB-BAA2-20086D8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7E-2"/>
                  <c:y val="-1.7413969087197436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4.'!$O$11:$O$14</c:f>
              <c:numCache>
                <c:formatCode>0.00%</c:formatCode>
                <c:ptCount val="4"/>
                <c:pt idx="0">
                  <c:v>0.49644526661212346</c:v>
                </c:pt>
                <c:pt idx="1">
                  <c:v>0.50276151654934054</c:v>
                </c:pt>
                <c:pt idx="2">
                  <c:v>5.555435207230303E-5</c:v>
                </c:pt>
                <c:pt idx="3">
                  <c:v>6.9999999999999999E-4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40'!$F$5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7-45DB-8E46-C41C1DFD3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7-45DB-8E46-C41C1DFD3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7-45DB-8E46-C41C1DFD3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7-45DB-8E46-C41C1DFD3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7-45DB-8E46-C41C1DFD3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7-45DB-8E46-C41C1DFD37D9}"/>
              </c:ext>
            </c:extLst>
          </c:dPt>
          <c:dLbls>
            <c:dLbl>
              <c:idx val="0"/>
              <c:layout>
                <c:manualLayout>
                  <c:x val="0.10555555555555557"/>
                  <c:y val="9.25925925925925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E7-45DB-8E46-C41C1DFD37D9}"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E7-45DB-8E46-C41C1DFD37D9}"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E7-45DB-8E46-C41C1DFD37D9}"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E7-45DB-8E46-C41C1DFD37D9}"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3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E7-45DB-8E46-C41C1DFD37D9}"/>
                </c:ext>
              </c:extLst>
            </c:dLbl>
            <c:dLbl>
              <c:idx val="5"/>
              <c:layout>
                <c:manualLayout>
                  <c:x val="-0.13611111111111113"/>
                  <c:y val="-6.01851851851852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6E7-45DB-8E46-C41C1DFD3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40'!$F$6:$F$11</c:f>
              <c:numCache>
                <c:formatCode>0.00%</c:formatCode>
                <c:ptCount val="6"/>
                <c:pt idx="0">
                  <c:v>0.5632193588668627</c:v>
                </c:pt>
                <c:pt idx="1">
                  <c:v>0.11971313983423694</c:v>
                </c:pt>
                <c:pt idx="2">
                  <c:v>7.1083999741404447E-2</c:v>
                </c:pt>
                <c:pt idx="3">
                  <c:v>4.2132024973427558E-2</c:v>
                </c:pt>
                <c:pt idx="4">
                  <c:v>3.2411596889491787E-2</c:v>
                </c:pt>
                <c:pt idx="5">
                  <c:v>0.17143987969457655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7-45DB-8E46-C41C1DFD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41'!$D$4</c:f>
              <c:strCache>
                <c:ptCount val="1"/>
                <c:pt idx="0">
                  <c:v>Poslovni subjekt  – lijevo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41'!$B$5:$B$17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41'!$D$5:$D$17</c:f>
              <c:numCache>
                <c:formatCode>#,##0</c:formatCode>
                <c:ptCount val="13"/>
                <c:pt idx="1">
                  <c:v>14132</c:v>
                </c:pt>
                <c:pt idx="2">
                  <c:v>11907</c:v>
                </c:pt>
                <c:pt idx="3">
                  <c:v>12327</c:v>
                </c:pt>
                <c:pt idx="4">
                  <c:v>14285</c:v>
                </c:pt>
                <c:pt idx="5">
                  <c:v>12149</c:v>
                </c:pt>
                <c:pt idx="6">
                  <c:v>11876</c:v>
                </c:pt>
                <c:pt idx="7">
                  <c:v>14418</c:v>
                </c:pt>
                <c:pt idx="8">
                  <c:v>11705</c:v>
                </c:pt>
                <c:pt idx="9">
                  <c:v>11822</c:v>
                </c:pt>
                <c:pt idx="10">
                  <c:v>14333</c:v>
                </c:pt>
                <c:pt idx="11">
                  <c:v>12271</c:v>
                </c:pt>
                <c:pt idx="12">
                  <c:v>12315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31488"/>
        <c:axId val="140033024"/>
      </c:lineChart>
      <c:lineChart>
        <c:grouping val="standard"/>
        <c:varyColors val="0"/>
        <c:ser>
          <c:idx val="0"/>
          <c:order val="0"/>
          <c:tx>
            <c:strRef>
              <c:f>'Slika 41'!$C$4</c:f>
              <c:strCache>
                <c:ptCount val="1"/>
                <c:pt idx="0">
                  <c:v>Potrošač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41'!$B$5:$B$17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41'!$C$5:$C$17</c:f>
              <c:numCache>
                <c:formatCode>#,##0</c:formatCode>
                <c:ptCount val="13"/>
                <c:pt idx="1">
                  <c:v>1766241</c:v>
                </c:pt>
                <c:pt idx="2">
                  <c:v>1494361</c:v>
                </c:pt>
                <c:pt idx="3">
                  <c:v>1495729</c:v>
                </c:pt>
                <c:pt idx="4">
                  <c:v>1492398</c:v>
                </c:pt>
                <c:pt idx="5">
                  <c:v>1446390</c:v>
                </c:pt>
                <c:pt idx="6">
                  <c:v>1301459</c:v>
                </c:pt>
                <c:pt idx="7">
                  <c:v>1126708</c:v>
                </c:pt>
                <c:pt idx="8">
                  <c:v>1110454</c:v>
                </c:pt>
                <c:pt idx="9">
                  <c:v>1124416</c:v>
                </c:pt>
                <c:pt idx="10">
                  <c:v>1137245</c:v>
                </c:pt>
                <c:pt idx="11">
                  <c:v>1124584</c:v>
                </c:pt>
                <c:pt idx="12">
                  <c:v>1135152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41216"/>
        <c:axId val="140039296"/>
      </c:lineChart>
      <c:catAx>
        <c:axId val="14003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033024"/>
        <c:crosses val="autoZero"/>
        <c:auto val="1"/>
        <c:lblAlgn val="ctr"/>
        <c:lblOffset val="100"/>
        <c:noMultiLvlLbl val="0"/>
      </c:catAx>
      <c:valAx>
        <c:axId val="140033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031488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564814814814815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40039296"/>
        <c:scaling>
          <c:orientation val="minMax"/>
          <c:max val="25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041216"/>
        <c:crosses val="max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004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039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42'!$C$4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42'!$B$5:$B$17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42'!$C$5:$C$17</c:f>
              <c:numCache>
                <c:formatCode>#,##0</c:formatCode>
                <c:ptCount val="13"/>
                <c:pt idx="1">
                  <c:v>2409937</c:v>
                </c:pt>
                <c:pt idx="2">
                  <c:v>2350517</c:v>
                </c:pt>
                <c:pt idx="3">
                  <c:v>2356681</c:v>
                </c:pt>
                <c:pt idx="4">
                  <c:v>2401158</c:v>
                </c:pt>
                <c:pt idx="5">
                  <c:v>2423197</c:v>
                </c:pt>
                <c:pt idx="6">
                  <c:v>2219484</c:v>
                </c:pt>
                <c:pt idx="7">
                  <c:v>2328250</c:v>
                </c:pt>
                <c:pt idx="8">
                  <c:v>2209532</c:v>
                </c:pt>
                <c:pt idx="9">
                  <c:v>2271690</c:v>
                </c:pt>
                <c:pt idx="10">
                  <c:v>2333508</c:v>
                </c:pt>
                <c:pt idx="11">
                  <c:v>2253175</c:v>
                </c:pt>
                <c:pt idx="12">
                  <c:v>2354441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328"/>
        <c:axId val="140689408"/>
      </c:lineChart>
      <c:lineChart>
        <c:grouping val="standard"/>
        <c:varyColors val="0"/>
        <c:ser>
          <c:idx val="1"/>
          <c:order val="1"/>
          <c:tx>
            <c:strRef>
              <c:f>'Slika 42'!$D$4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42'!$B$5:$B$17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42'!$D$5:$D$17</c:f>
              <c:numCache>
                <c:formatCode>#,##0</c:formatCode>
                <c:ptCount val="13"/>
                <c:pt idx="1">
                  <c:v>1826155658</c:v>
                </c:pt>
                <c:pt idx="2">
                  <c:v>1800106705</c:v>
                </c:pt>
                <c:pt idx="3">
                  <c:v>1814192336</c:v>
                </c:pt>
                <c:pt idx="4">
                  <c:v>1907133153</c:v>
                </c:pt>
                <c:pt idx="5">
                  <c:v>1990258318</c:v>
                </c:pt>
                <c:pt idx="6">
                  <c:v>1902687885</c:v>
                </c:pt>
                <c:pt idx="7">
                  <c:v>2037001912</c:v>
                </c:pt>
                <c:pt idx="8">
                  <c:v>1820912480</c:v>
                </c:pt>
                <c:pt idx="9">
                  <c:v>1872105311</c:v>
                </c:pt>
                <c:pt idx="10">
                  <c:v>1969739077</c:v>
                </c:pt>
                <c:pt idx="11">
                  <c:v>1962892574</c:v>
                </c:pt>
                <c:pt idx="12">
                  <c:v>1990336049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01696"/>
        <c:axId val="140691328"/>
      </c:lineChart>
      <c:catAx>
        <c:axId val="1406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689408"/>
        <c:crosses val="autoZero"/>
        <c:auto val="1"/>
        <c:lblAlgn val="ctr"/>
        <c:lblOffset val="100"/>
        <c:noMultiLvlLbl val="0"/>
      </c:catAx>
      <c:valAx>
        <c:axId val="1406894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675328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7E-2"/>
                <c:y val="0.384675925925925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4069132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70169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387489063867036"/>
                <c:y val="0.3287037037037037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070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691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43 i 44.'!$C$48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44.'!$C$49:$C$61</c:f>
              <c:numCache>
                <c:formatCode>#,##0</c:formatCode>
                <c:ptCount val="13"/>
                <c:pt idx="1">
                  <c:v>12901</c:v>
                </c:pt>
                <c:pt idx="2">
                  <c:v>10633</c:v>
                </c:pt>
                <c:pt idx="3">
                  <c:v>11087</c:v>
                </c:pt>
                <c:pt idx="4">
                  <c:v>13109</c:v>
                </c:pt>
                <c:pt idx="5">
                  <c:v>10949</c:v>
                </c:pt>
                <c:pt idx="6">
                  <c:v>10396</c:v>
                </c:pt>
                <c:pt idx="7">
                  <c:v>13410</c:v>
                </c:pt>
                <c:pt idx="8">
                  <c:v>10573</c:v>
                </c:pt>
                <c:pt idx="9">
                  <c:v>10768</c:v>
                </c:pt>
                <c:pt idx="10">
                  <c:v>13058</c:v>
                </c:pt>
                <c:pt idx="11">
                  <c:v>10777</c:v>
                </c:pt>
                <c:pt idx="12">
                  <c:v>10794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56320"/>
        <c:axId val="140874496"/>
      </c:lineChart>
      <c:lineChart>
        <c:grouping val="standard"/>
        <c:varyColors val="0"/>
        <c:ser>
          <c:idx val="1"/>
          <c:order val="1"/>
          <c:tx>
            <c:strRef>
              <c:f>'Slika 43 i 44.'!$D$48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44.'!$D$49:$D$61</c:f>
              <c:numCache>
                <c:formatCode>#,##0</c:formatCode>
                <c:ptCount val="13"/>
                <c:pt idx="1">
                  <c:v>55750148</c:v>
                </c:pt>
                <c:pt idx="2">
                  <c:v>52682352</c:v>
                </c:pt>
                <c:pt idx="3">
                  <c:v>55409791</c:v>
                </c:pt>
                <c:pt idx="4">
                  <c:v>60954087</c:v>
                </c:pt>
                <c:pt idx="5">
                  <c:v>57640987</c:v>
                </c:pt>
                <c:pt idx="6">
                  <c:v>62244607</c:v>
                </c:pt>
                <c:pt idx="7">
                  <c:v>64195553</c:v>
                </c:pt>
                <c:pt idx="8">
                  <c:v>58130318</c:v>
                </c:pt>
                <c:pt idx="9">
                  <c:v>57288428</c:v>
                </c:pt>
                <c:pt idx="10">
                  <c:v>65657954</c:v>
                </c:pt>
                <c:pt idx="11">
                  <c:v>62277073</c:v>
                </c:pt>
                <c:pt idx="12">
                  <c:v>63690559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82688"/>
        <c:axId val="140876416"/>
      </c:lineChart>
      <c:catAx>
        <c:axId val="14085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874496"/>
        <c:crosses val="autoZero"/>
        <c:auto val="1"/>
        <c:lblAlgn val="ctr"/>
        <c:lblOffset val="100"/>
        <c:noMultiLvlLbl val="0"/>
      </c:catAx>
      <c:valAx>
        <c:axId val="1408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8563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84675925925925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408764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8826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9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088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87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43 i 44.'!$C$5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44.'!$C$6:$C$18</c:f>
              <c:numCache>
                <c:formatCode>#,##0</c:formatCode>
                <c:ptCount val="13"/>
                <c:pt idx="1">
                  <c:v>2397036</c:v>
                </c:pt>
                <c:pt idx="2">
                  <c:v>2339884</c:v>
                </c:pt>
                <c:pt idx="3">
                  <c:v>2345594</c:v>
                </c:pt>
                <c:pt idx="4">
                  <c:v>2388049</c:v>
                </c:pt>
                <c:pt idx="5">
                  <c:v>2412248</c:v>
                </c:pt>
                <c:pt idx="6">
                  <c:v>2209088</c:v>
                </c:pt>
                <c:pt idx="7">
                  <c:v>2314840</c:v>
                </c:pt>
                <c:pt idx="8">
                  <c:v>2198959</c:v>
                </c:pt>
                <c:pt idx="9">
                  <c:v>2260922</c:v>
                </c:pt>
                <c:pt idx="10">
                  <c:v>2320450</c:v>
                </c:pt>
                <c:pt idx="11">
                  <c:v>2242398</c:v>
                </c:pt>
                <c:pt idx="12">
                  <c:v>2343647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A-400E-A5F5-A7B2A3F8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26336"/>
        <c:axId val="140936320"/>
      </c:lineChart>
      <c:lineChart>
        <c:grouping val="standard"/>
        <c:varyColors val="0"/>
        <c:ser>
          <c:idx val="1"/>
          <c:order val="1"/>
          <c:tx>
            <c:strRef>
              <c:f>'Slika 43 i 44.'!$D$5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44.'!$D$6:$D$18</c:f>
              <c:numCache>
                <c:formatCode>#,##0</c:formatCode>
                <c:ptCount val="13"/>
                <c:pt idx="1">
                  <c:v>1770405510</c:v>
                </c:pt>
                <c:pt idx="2">
                  <c:v>1747424353</c:v>
                </c:pt>
                <c:pt idx="3">
                  <c:v>1758782545</c:v>
                </c:pt>
                <c:pt idx="4">
                  <c:v>1846179066</c:v>
                </c:pt>
                <c:pt idx="5">
                  <c:v>1932617331</c:v>
                </c:pt>
                <c:pt idx="6">
                  <c:v>1840443278</c:v>
                </c:pt>
                <c:pt idx="7">
                  <c:v>1972806359</c:v>
                </c:pt>
                <c:pt idx="8">
                  <c:v>1762782162</c:v>
                </c:pt>
                <c:pt idx="9">
                  <c:v>1814816883</c:v>
                </c:pt>
                <c:pt idx="10">
                  <c:v>1904081123</c:v>
                </c:pt>
                <c:pt idx="11">
                  <c:v>1900615501</c:v>
                </c:pt>
                <c:pt idx="12">
                  <c:v>1926645490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A-400E-A5F5-A7B2A3F8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60896"/>
        <c:axId val="140938240"/>
      </c:lineChart>
      <c:catAx>
        <c:axId val="1409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936320"/>
        <c:crosses val="autoZero"/>
        <c:auto val="1"/>
        <c:lblAlgn val="ctr"/>
        <c:lblOffset val="100"/>
        <c:noMultiLvlLbl val="0"/>
      </c:catAx>
      <c:valAx>
        <c:axId val="140936320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92633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1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40938240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96089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096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938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45'!$C$4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45'!$B$5:$B$16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45'!$C$5:$C$16</c:f>
              <c:numCache>
                <c:formatCode>#,##0</c:formatCode>
                <c:ptCount val="12"/>
                <c:pt idx="0">
                  <c:v>8358207</c:v>
                </c:pt>
                <c:pt idx="1">
                  <c:v>8338376</c:v>
                </c:pt>
                <c:pt idx="2">
                  <c:v>8300498</c:v>
                </c:pt>
                <c:pt idx="3">
                  <c:v>8331349</c:v>
                </c:pt>
                <c:pt idx="4">
                  <c:v>8348268</c:v>
                </c:pt>
                <c:pt idx="5">
                  <c:v>8364485</c:v>
                </c:pt>
                <c:pt idx="6">
                  <c:v>8375492</c:v>
                </c:pt>
                <c:pt idx="7">
                  <c:v>8376909</c:v>
                </c:pt>
                <c:pt idx="8">
                  <c:v>8389443</c:v>
                </c:pt>
                <c:pt idx="9">
                  <c:v>8392889</c:v>
                </c:pt>
                <c:pt idx="10">
                  <c:v>8384414</c:v>
                </c:pt>
                <c:pt idx="11">
                  <c:v>8442248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07584"/>
        <c:axId val="141109120"/>
      </c:lineChart>
      <c:lineChart>
        <c:grouping val="standard"/>
        <c:varyColors val="0"/>
        <c:ser>
          <c:idx val="1"/>
          <c:order val="1"/>
          <c:tx>
            <c:strRef>
              <c:f>'Slika 45'!$D$4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45'!$B$5:$B$16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45'!$D$5:$D$16</c:f>
              <c:numCache>
                <c:formatCode>#,##0</c:formatCode>
                <c:ptCount val="12"/>
                <c:pt idx="0">
                  <c:v>412620</c:v>
                </c:pt>
                <c:pt idx="1">
                  <c:v>413075</c:v>
                </c:pt>
                <c:pt idx="2">
                  <c:v>413774</c:v>
                </c:pt>
                <c:pt idx="3">
                  <c:v>415017</c:v>
                </c:pt>
                <c:pt idx="4">
                  <c:v>415924</c:v>
                </c:pt>
                <c:pt idx="5">
                  <c:v>417459</c:v>
                </c:pt>
                <c:pt idx="6">
                  <c:v>418374</c:v>
                </c:pt>
                <c:pt idx="7">
                  <c:v>418495</c:v>
                </c:pt>
                <c:pt idx="8">
                  <c:v>419238</c:v>
                </c:pt>
                <c:pt idx="9">
                  <c:v>420541</c:v>
                </c:pt>
                <c:pt idx="10">
                  <c:v>421344</c:v>
                </c:pt>
                <c:pt idx="11">
                  <c:v>421742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7312"/>
        <c:axId val="141115392"/>
      </c:lineChart>
      <c:catAx>
        <c:axId val="14110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109120"/>
        <c:crosses val="autoZero"/>
        <c:auto val="1"/>
        <c:lblAlgn val="ctr"/>
        <c:lblOffset val="100"/>
        <c:noMultiLvlLbl val="0"/>
      </c:catAx>
      <c:valAx>
        <c:axId val="141109120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107584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7E-2"/>
                <c:y val="0.3564814814814815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41115392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117312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59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4111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115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46 i 47.'!$C$4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46 i 47.'!$B$5:$B$16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47.'!$C$5:$C$16</c:f>
              <c:numCache>
                <c:formatCode>#,##0</c:formatCode>
                <c:ptCount val="12"/>
                <c:pt idx="0">
                  <c:v>3350125</c:v>
                </c:pt>
                <c:pt idx="1">
                  <c:v>3332981</c:v>
                </c:pt>
                <c:pt idx="2">
                  <c:v>3337645</c:v>
                </c:pt>
                <c:pt idx="3">
                  <c:v>3344903</c:v>
                </c:pt>
                <c:pt idx="4">
                  <c:v>3353994</c:v>
                </c:pt>
                <c:pt idx="5">
                  <c:v>3371339</c:v>
                </c:pt>
                <c:pt idx="6">
                  <c:v>3385234</c:v>
                </c:pt>
                <c:pt idx="7">
                  <c:v>3385453</c:v>
                </c:pt>
                <c:pt idx="8">
                  <c:v>3401204</c:v>
                </c:pt>
                <c:pt idx="9">
                  <c:v>3407611</c:v>
                </c:pt>
                <c:pt idx="10">
                  <c:v>3405786</c:v>
                </c:pt>
                <c:pt idx="11">
                  <c:v>3410839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B-4FE9-9851-A6C076B2740C}"/>
            </c:ext>
          </c:extLst>
        </c:ser>
        <c:ser>
          <c:idx val="1"/>
          <c:order val="1"/>
          <c:tx>
            <c:strRef>
              <c:f>'Slika 46 i 47.'!$D$4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46 i 47.'!$B$5:$B$16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47.'!$D$5:$D$16</c:f>
              <c:numCache>
                <c:formatCode>#,##0</c:formatCode>
                <c:ptCount val="12"/>
                <c:pt idx="0">
                  <c:v>3221004</c:v>
                </c:pt>
                <c:pt idx="1">
                  <c:v>3224230</c:v>
                </c:pt>
                <c:pt idx="2">
                  <c:v>3187386</c:v>
                </c:pt>
                <c:pt idx="3">
                  <c:v>3195265</c:v>
                </c:pt>
                <c:pt idx="4">
                  <c:v>3204633</c:v>
                </c:pt>
                <c:pt idx="5">
                  <c:v>3209109</c:v>
                </c:pt>
                <c:pt idx="6">
                  <c:v>3220454</c:v>
                </c:pt>
                <c:pt idx="7">
                  <c:v>3226175</c:v>
                </c:pt>
                <c:pt idx="8">
                  <c:v>3238031</c:v>
                </c:pt>
                <c:pt idx="9">
                  <c:v>3242911</c:v>
                </c:pt>
                <c:pt idx="10">
                  <c:v>3238913</c:v>
                </c:pt>
                <c:pt idx="11">
                  <c:v>3213865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B-4FE9-9851-A6C076B2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311360"/>
        <c:axId val="141317248"/>
      </c:barChart>
      <c:catAx>
        <c:axId val="14131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317248"/>
        <c:crosses val="autoZero"/>
        <c:auto val="1"/>
        <c:lblAlgn val="ctr"/>
        <c:lblOffset val="100"/>
        <c:noMultiLvlLbl val="0"/>
      </c:catAx>
      <c:valAx>
        <c:axId val="14131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311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46 i 47.'!$C$45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46 i 47.'!$B$46:$B$57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47.'!$C$46:$C$57</c:f>
              <c:numCache>
                <c:formatCode>#,##0</c:formatCode>
                <c:ptCount val="12"/>
                <c:pt idx="0">
                  <c:v>47299</c:v>
                </c:pt>
                <c:pt idx="1">
                  <c:v>47050</c:v>
                </c:pt>
                <c:pt idx="2">
                  <c:v>46818</c:v>
                </c:pt>
                <c:pt idx="3">
                  <c:v>46636</c:v>
                </c:pt>
                <c:pt idx="4">
                  <c:v>46371</c:v>
                </c:pt>
                <c:pt idx="5">
                  <c:v>46223</c:v>
                </c:pt>
                <c:pt idx="6">
                  <c:v>46084</c:v>
                </c:pt>
                <c:pt idx="7">
                  <c:v>45889</c:v>
                </c:pt>
                <c:pt idx="8">
                  <c:v>45676</c:v>
                </c:pt>
                <c:pt idx="9">
                  <c:v>45386</c:v>
                </c:pt>
                <c:pt idx="10">
                  <c:v>44937</c:v>
                </c:pt>
                <c:pt idx="11">
                  <c:v>44580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5-4253-ACA9-52231B473A00}"/>
            </c:ext>
          </c:extLst>
        </c:ser>
        <c:ser>
          <c:idx val="1"/>
          <c:order val="1"/>
          <c:tx>
            <c:strRef>
              <c:f>'Slika 46 i 47.'!$D$45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46 i 47.'!$B$46:$B$57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47.'!$D$46:$D$57</c:f>
              <c:numCache>
                <c:formatCode>#,##0</c:formatCode>
                <c:ptCount val="12"/>
                <c:pt idx="0">
                  <c:v>336003</c:v>
                </c:pt>
                <c:pt idx="1">
                  <c:v>336830</c:v>
                </c:pt>
                <c:pt idx="2">
                  <c:v>337586</c:v>
                </c:pt>
                <c:pt idx="3">
                  <c:v>339250</c:v>
                </c:pt>
                <c:pt idx="4">
                  <c:v>340974</c:v>
                </c:pt>
                <c:pt idx="5">
                  <c:v>342844</c:v>
                </c:pt>
                <c:pt idx="6">
                  <c:v>344703</c:v>
                </c:pt>
                <c:pt idx="7">
                  <c:v>345028</c:v>
                </c:pt>
                <c:pt idx="8">
                  <c:v>345693</c:v>
                </c:pt>
                <c:pt idx="9">
                  <c:v>347075</c:v>
                </c:pt>
                <c:pt idx="10">
                  <c:v>348210</c:v>
                </c:pt>
                <c:pt idx="11">
                  <c:v>349102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5-4253-ACA9-52231B4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347840"/>
        <c:axId val="140583680"/>
      </c:barChart>
      <c:catAx>
        <c:axId val="14134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0583680"/>
        <c:crosses val="autoZero"/>
        <c:auto val="1"/>
        <c:lblAlgn val="ctr"/>
        <c:lblOffset val="100"/>
        <c:noMultiLvlLbl val="0"/>
      </c:catAx>
      <c:valAx>
        <c:axId val="14058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347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240740740740741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48'!$C$3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48'!$B$4:$B$15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48'!$C$4:$C$15</c:f>
              <c:numCache>
                <c:formatCode>#,##0</c:formatCode>
                <c:ptCount val="12"/>
                <c:pt idx="0">
                  <c:v>4771290</c:v>
                </c:pt>
                <c:pt idx="1">
                  <c:v>4757151</c:v>
                </c:pt>
                <c:pt idx="2">
                  <c:v>4734392</c:v>
                </c:pt>
                <c:pt idx="3">
                  <c:v>4753373</c:v>
                </c:pt>
                <c:pt idx="4">
                  <c:v>4770541</c:v>
                </c:pt>
                <c:pt idx="5">
                  <c:v>4793668</c:v>
                </c:pt>
                <c:pt idx="6">
                  <c:v>4816436</c:v>
                </c:pt>
                <c:pt idx="7">
                  <c:v>4820637</c:v>
                </c:pt>
                <c:pt idx="8">
                  <c:v>4843984</c:v>
                </c:pt>
                <c:pt idx="9">
                  <c:v>4856387</c:v>
                </c:pt>
                <c:pt idx="10">
                  <c:v>4855879</c:v>
                </c:pt>
                <c:pt idx="11">
                  <c:v>4807129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'Slika 48'!$D$3</c:f>
              <c:strCache>
                <c:ptCount val="1"/>
                <c:pt idx="0">
                  <c:v>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48'!$B$4:$B$15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48'!$D$4:$D$15</c:f>
              <c:numCache>
                <c:formatCode>#,##0</c:formatCode>
                <c:ptCount val="12"/>
                <c:pt idx="0">
                  <c:v>362941</c:v>
                </c:pt>
                <c:pt idx="1">
                  <c:v>363394</c:v>
                </c:pt>
                <c:pt idx="2">
                  <c:v>363813</c:v>
                </c:pt>
                <c:pt idx="3">
                  <c:v>365129</c:v>
                </c:pt>
                <c:pt idx="4">
                  <c:v>366469</c:v>
                </c:pt>
                <c:pt idx="5">
                  <c:v>368107</c:v>
                </c:pt>
                <c:pt idx="6">
                  <c:v>369705</c:v>
                </c:pt>
                <c:pt idx="7">
                  <c:v>369857</c:v>
                </c:pt>
                <c:pt idx="8">
                  <c:v>370208</c:v>
                </c:pt>
                <c:pt idx="9">
                  <c:v>371261</c:v>
                </c:pt>
                <c:pt idx="10">
                  <c:v>371403</c:v>
                </c:pt>
                <c:pt idx="11">
                  <c:v>371733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372416"/>
        <c:axId val="141394688"/>
      </c:barChart>
      <c:catAx>
        <c:axId val="1413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394688"/>
        <c:crosses val="autoZero"/>
        <c:auto val="1"/>
        <c:lblAlgn val="ctr"/>
        <c:lblOffset val="100"/>
        <c:noMultiLvlLbl val="0"/>
      </c:catAx>
      <c:valAx>
        <c:axId val="141394688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3724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9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49'!$C$3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49'!$B$4:$B$15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49'!$C$4:$C$15</c:f>
              <c:numCache>
                <c:formatCode>#,##0</c:formatCode>
                <c:ptCount val="12"/>
                <c:pt idx="0">
                  <c:v>1799839</c:v>
                </c:pt>
                <c:pt idx="1">
                  <c:v>1800060</c:v>
                </c:pt>
                <c:pt idx="2">
                  <c:v>1790639</c:v>
                </c:pt>
                <c:pt idx="3">
                  <c:v>1786795</c:v>
                </c:pt>
                <c:pt idx="4">
                  <c:v>1788086</c:v>
                </c:pt>
                <c:pt idx="5">
                  <c:v>1786780</c:v>
                </c:pt>
                <c:pt idx="6">
                  <c:v>1789252</c:v>
                </c:pt>
                <c:pt idx="7">
                  <c:v>1790991</c:v>
                </c:pt>
                <c:pt idx="8">
                  <c:v>1795251</c:v>
                </c:pt>
                <c:pt idx="9">
                  <c:v>1794135</c:v>
                </c:pt>
                <c:pt idx="10">
                  <c:v>1788820</c:v>
                </c:pt>
                <c:pt idx="11">
                  <c:v>1817575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977-831B-B71F8047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04896"/>
        <c:axId val="141506432"/>
      </c:lineChart>
      <c:lineChart>
        <c:grouping val="standard"/>
        <c:varyColors val="0"/>
        <c:ser>
          <c:idx val="1"/>
          <c:order val="1"/>
          <c:tx>
            <c:strRef>
              <c:f>'Slika 49'!$D$3</c:f>
              <c:strCache>
                <c:ptCount val="1"/>
                <c:pt idx="0">
                  <c:v>Poslovni subjekt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49'!$B$4:$B$15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49'!$D$4:$D$15</c:f>
              <c:numCache>
                <c:formatCode>#,##0</c:formatCode>
                <c:ptCount val="12"/>
                <c:pt idx="0">
                  <c:v>20361</c:v>
                </c:pt>
                <c:pt idx="1">
                  <c:v>20486</c:v>
                </c:pt>
                <c:pt idx="2">
                  <c:v>20591</c:v>
                </c:pt>
                <c:pt idx="3">
                  <c:v>20757</c:v>
                </c:pt>
                <c:pt idx="4">
                  <c:v>20876</c:v>
                </c:pt>
                <c:pt idx="5">
                  <c:v>20960</c:v>
                </c:pt>
                <c:pt idx="6">
                  <c:v>21082</c:v>
                </c:pt>
                <c:pt idx="7">
                  <c:v>21060</c:v>
                </c:pt>
                <c:pt idx="8">
                  <c:v>21161</c:v>
                </c:pt>
                <c:pt idx="9">
                  <c:v>21200</c:v>
                </c:pt>
                <c:pt idx="10">
                  <c:v>21744</c:v>
                </c:pt>
                <c:pt idx="11">
                  <c:v>21949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977-831B-B71F8047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2432"/>
        <c:axId val="141520896"/>
      </c:lineChart>
      <c:catAx>
        <c:axId val="1415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506432"/>
        <c:crosses val="autoZero"/>
        <c:auto val="1"/>
        <c:lblAlgn val="ctr"/>
        <c:lblOffset val="100"/>
        <c:noMultiLvlLbl val="0"/>
      </c:catAx>
      <c:valAx>
        <c:axId val="141506432"/>
        <c:scaling>
          <c:orientation val="minMax"/>
          <c:min val="175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504896"/>
        <c:crosses val="autoZero"/>
        <c:crossBetween val="between"/>
        <c:majorUnit val="10000"/>
        <c:minorUnit val="1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51851851851851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415208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522432"/>
        <c:crosses val="max"/>
        <c:crossBetween val="between"/>
        <c:majorUnit val="500"/>
      </c:valAx>
      <c:catAx>
        <c:axId val="1415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520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91513560804901E-2"/>
          <c:y val="0.88483741615631384"/>
          <c:w val="0.8228834208223971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6.'!$B$5:$B$6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6.'!$A$7:$A$42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6.'!$B$7:$B$42</c:f>
              <c:numCache>
                <c:formatCode>#,##0</c:formatCode>
                <c:ptCount val="36"/>
                <c:pt idx="0">
                  <c:v>318306</c:v>
                </c:pt>
                <c:pt idx="1">
                  <c:v>322120</c:v>
                </c:pt>
                <c:pt idx="2">
                  <c:v>358099</c:v>
                </c:pt>
                <c:pt idx="3">
                  <c:v>334266</c:v>
                </c:pt>
                <c:pt idx="4">
                  <c:v>366457</c:v>
                </c:pt>
                <c:pt idx="5">
                  <c:v>355205</c:v>
                </c:pt>
                <c:pt idx="6">
                  <c:v>357762</c:v>
                </c:pt>
                <c:pt idx="7">
                  <c:v>354007</c:v>
                </c:pt>
                <c:pt idx="8">
                  <c:v>359596</c:v>
                </c:pt>
                <c:pt idx="9">
                  <c:v>374855</c:v>
                </c:pt>
                <c:pt idx="10">
                  <c:v>368336</c:v>
                </c:pt>
                <c:pt idx="11">
                  <c:v>366480</c:v>
                </c:pt>
                <c:pt idx="12">
                  <c:v>365600</c:v>
                </c:pt>
                <c:pt idx="13">
                  <c:v>352582</c:v>
                </c:pt>
                <c:pt idx="14">
                  <c:v>375038</c:v>
                </c:pt>
                <c:pt idx="15">
                  <c:v>372079</c:v>
                </c:pt>
                <c:pt idx="16">
                  <c:v>384734</c:v>
                </c:pt>
                <c:pt idx="17">
                  <c:v>381024</c:v>
                </c:pt>
                <c:pt idx="18">
                  <c:v>393622</c:v>
                </c:pt>
                <c:pt idx="19">
                  <c:v>379020</c:v>
                </c:pt>
                <c:pt idx="20">
                  <c:v>379049</c:v>
                </c:pt>
                <c:pt idx="21">
                  <c:v>410941</c:v>
                </c:pt>
                <c:pt idx="22">
                  <c:v>392655</c:v>
                </c:pt>
                <c:pt idx="23">
                  <c:v>375234</c:v>
                </c:pt>
                <c:pt idx="24">
                  <c:v>380359</c:v>
                </c:pt>
                <c:pt idx="25">
                  <c:v>375009</c:v>
                </c:pt>
                <c:pt idx="26">
                  <c:v>395954</c:v>
                </c:pt>
                <c:pt idx="27">
                  <c:v>406158</c:v>
                </c:pt>
                <c:pt idx="28">
                  <c:v>426793</c:v>
                </c:pt>
                <c:pt idx="29">
                  <c:v>389153</c:v>
                </c:pt>
                <c:pt idx="30">
                  <c:v>440048</c:v>
                </c:pt>
                <c:pt idx="31">
                  <c:v>393966</c:v>
                </c:pt>
                <c:pt idx="32">
                  <c:v>412510</c:v>
                </c:pt>
                <c:pt idx="33">
                  <c:v>432858</c:v>
                </c:pt>
                <c:pt idx="34">
                  <c:v>402998</c:v>
                </c:pt>
                <c:pt idx="35">
                  <c:v>404588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3-4F59-A994-D274E187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95392"/>
        <c:axId val="81196928"/>
      </c:lineChart>
      <c:lineChart>
        <c:grouping val="standard"/>
        <c:varyColors val="0"/>
        <c:ser>
          <c:idx val="1"/>
          <c:order val="1"/>
          <c:tx>
            <c:strRef>
              <c:f>'Slika 6.'!$C$5:$C$6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6.'!$A$7:$A$42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6.'!$C$7:$C$42</c:f>
              <c:numCache>
                <c:formatCode>#,##0</c:formatCode>
                <c:ptCount val="36"/>
                <c:pt idx="0">
                  <c:v>20418678431</c:v>
                </c:pt>
                <c:pt idx="1">
                  <c:v>17030188533</c:v>
                </c:pt>
                <c:pt idx="2">
                  <c:v>22799301411</c:v>
                </c:pt>
                <c:pt idx="3">
                  <c:v>21258324865</c:v>
                </c:pt>
                <c:pt idx="4">
                  <c:v>22073086566</c:v>
                </c:pt>
                <c:pt idx="5">
                  <c:v>23652298884</c:v>
                </c:pt>
                <c:pt idx="6">
                  <c:v>24067309711</c:v>
                </c:pt>
                <c:pt idx="7">
                  <c:v>20361943968</c:v>
                </c:pt>
                <c:pt idx="8">
                  <c:v>24440200877</c:v>
                </c:pt>
                <c:pt idx="9">
                  <c:v>21926451061</c:v>
                </c:pt>
                <c:pt idx="10">
                  <c:v>29644448860</c:v>
                </c:pt>
                <c:pt idx="11">
                  <c:v>28315214327</c:v>
                </c:pt>
                <c:pt idx="12">
                  <c:v>23271276951</c:v>
                </c:pt>
                <c:pt idx="13">
                  <c:v>20681325328</c:v>
                </c:pt>
                <c:pt idx="14">
                  <c:v>23273514689</c:v>
                </c:pt>
                <c:pt idx="15">
                  <c:v>24257117027</c:v>
                </c:pt>
                <c:pt idx="16">
                  <c:v>24409156246</c:v>
                </c:pt>
                <c:pt idx="17">
                  <c:v>23263527281</c:v>
                </c:pt>
                <c:pt idx="18">
                  <c:v>26566707791</c:v>
                </c:pt>
                <c:pt idx="19">
                  <c:v>25478648782</c:v>
                </c:pt>
                <c:pt idx="20">
                  <c:v>24131930874</c:v>
                </c:pt>
                <c:pt idx="21">
                  <c:v>25627779138</c:v>
                </c:pt>
                <c:pt idx="22">
                  <c:v>25708349305</c:v>
                </c:pt>
                <c:pt idx="23">
                  <c:v>25274366165</c:v>
                </c:pt>
                <c:pt idx="24">
                  <c:v>26124987758</c:v>
                </c:pt>
                <c:pt idx="25">
                  <c:v>26993315864</c:v>
                </c:pt>
                <c:pt idx="26">
                  <c:v>24723726889</c:v>
                </c:pt>
                <c:pt idx="27">
                  <c:v>25710646195</c:v>
                </c:pt>
                <c:pt idx="28">
                  <c:v>27801224317</c:v>
                </c:pt>
                <c:pt idx="29">
                  <c:v>25076342851</c:v>
                </c:pt>
                <c:pt idx="30">
                  <c:v>30202569011</c:v>
                </c:pt>
                <c:pt idx="31">
                  <c:v>26045792891</c:v>
                </c:pt>
                <c:pt idx="32">
                  <c:v>26984196145</c:v>
                </c:pt>
                <c:pt idx="33">
                  <c:v>29254756441</c:v>
                </c:pt>
                <c:pt idx="34">
                  <c:v>23654673221</c:v>
                </c:pt>
                <c:pt idx="35">
                  <c:v>27291650705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3-4F59-A994-D274E187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01024"/>
        <c:axId val="81199104"/>
      </c:lineChart>
      <c:dateAx>
        <c:axId val="8119539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196928"/>
        <c:crosses val="autoZero"/>
        <c:auto val="1"/>
        <c:lblOffset val="100"/>
        <c:baseTimeUnit val="months"/>
      </c:dateAx>
      <c:valAx>
        <c:axId val="8119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1953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414191123836793E-2"/>
                <c:y val="0.3939351851851852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11991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2010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04166666666666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</a:p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8120102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811991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8.'!$C$7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8.'!$C$8:$C$19</c:f>
              <c:numCache>
                <c:formatCode>#,##0</c:formatCode>
                <c:ptCount val="12"/>
                <c:pt idx="0">
                  <c:v>77197</c:v>
                </c:pt>
                <c:pt idx="1">
                  <c:v>75103</c:v>
                </c:pt>
                <c:pt idx="2">
                  <c:v>76399</c:v>
                </c:pt>
                <c:pt idx="3">
                  <c:v>81143</c:v>
                </c:pt>
                <c:pt idx="4">
                  <c:v>84310</c:v>
                </c:pt>
                <c:pt idx="5">
                  <c:v>76044</c:v>
                </c:pt>
                <c:pt idx="6">
                  <c:v>91081</c:v>
                </c:pt>
                <c:pt idx="7">
                  <c:v>83572</c:v>
                </c:pt>
                <c:pt idx="8">
                  <c:v>86937</c:v>
                </c:pt>
                <c:pt idx="9">
                  <c:v>90050</c:v>
                </c:pt>
                <c:pt idx="10">
                  <c:v>82825</c:v>
                </c:pt>
                <c:pt idx="11">
                  <c:v>84763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61312"/>
        <c:axId val="81262848"/>
      </c:lineChart>
      <c:lineChart>
        <c:grouping val="standard"/>
        <c:varyColors val="0"/>
        <c:ser>
          <c:idx val="1"/>
          <c:order val="1"/>
          <c:tx>
            <c:strRef>
              <c:f>'Slika 7. i 8.'!$D$7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8.'!$D$8:$D$19</c:f>
              <c:numCache>
                <c:formatCode>#,##0</c:formatCode>
                <c:ptCount val="12"/>
                <c:pt idx="0">
                  <c:v>2006949785</c:v>
                </c:pt>
                <c:pt idx="1">
                  <c:v>1779898586</c:v>
                </c:pt>
                <c:pt idx="2">
                  <c:v>1885375316</c:v>
                </c:pt>
                <c:pt idx="3">
                  <c:v>2037015591</c:v>
                </c:pt>
                <c:pt idx="4">
                  <c:v>2407882622</c:v>
                </c:pt>
                <c:pt idx="5">
                  <c:v>1696065919</c:v>
                </c:pt>
                <c:pt idx="6">
                  <c:v>2188489826</c:v>
                </c:pt>
                <c:pt idx="7">
                  <c:v>2050175834</c:v>
                </c:pt>
                <c:pt idx="8">
                  <c:v>2155749004</c:v>
                </c:pt>
                <c:pt idx="9">
                  <c:v>2064962774</c:v>
                </c:pt>
                <c:pt idx="10">
                  <c:v>1712264507</c:v>
                </c:pt>
                <c:pt idx="11">
                  <c:v>1751548899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6208"/>
        <c:axId val="81404288"/>
      </c:lineChart>
      <c:catAx>
        <c:axId val="812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262848"/>
        <c:crosses val="autoZero"/>
        <c:auto val="1"/>
        <c:lblAlgn val="ctr"/>
        <c:lblOffset val="100"/>
        <c:noMultiLvlLbl val="0"/>
      </c:catAx>
      <c:valAx>
        <c:axId val="81262848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261312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14042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4062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140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404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8.'!$E$7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8.'!$E$8:$E$19</c:f>
              <c:numCache>
                <c:formatCode>#,##0</c:formatCode>
                <c:ptCount val="12"/>
                <c:pt idx="0">
                  <c:v>303162</c:v>
                </c:pt>
                <c:pt idx="1">
                  <c:v>299906</c:v>
                </c:pt>
                <c:pt idx="2">
                  <c:v>319555</c:v>
                </c:pt>
                <c:pt idx="3">
                  <c:v>325015</c:v>
                </c:pt>
                <c:pt idx="4">
                  <c:v>342483</c:v>
                </c:pt>
                <c:pt idx="5">
                  <c:v>313109</c:v>
                </c:pt>
                <c:pt idx="6">
                  <c:v>348967</c:v>
                </c:pt>
                <c:pt idx="7">
                  <c:v>310394</c:v>
                </c:pt>
                <c:pt idx="8">
                  <c:v>325573</c:v>
                </c:pt>
                <c:pt idx="9">
                  <c:v>342808</c:v>
                </c:pt>
                <c:pt idx="10">
                  <c:v>320173</c:v>
                </c:pt>
                <c:pt idx="11">
                  <c:v>319825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6016"/>
        <c:axId val="81447552"/>
      </c:lineChart>
      <c:lineChart>
        <c:grouping val="standard"/>
        <c:varyColors val="0"/>
        <c:ser>
          <c:idx val="1"/>
          <c:order val="1"/>
          <c:tx>
            <c:strRef>
              <c:f>'Slika 7. i 8.'!$F$7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8.'!$F$8:$F$19</c:f>
              <c:numCache>
                <c:formatCode>#,##0</c:formatCode>
                <c:ptCount val="12"/>
                <c:pt idx="0">
                  <c:v>24118037973</c:v>
                </c:pt>
                <c:pt idx="1">
                  <c:v>25213417278</c:v>
                </c:pt>
                <c:pt idx="2">
                  <c:v>22838351573</c:v>
                </c:pt>
                <c:pt idx="3">
                  <c:v>23673630604</c:v>
                </c:pt>
                <c:pt idx="4">
                  <c:v>25393341695</c:v>
                </c:pt>
                <c:pt idx="5">
                  <c:v>23380276932</c:v>
                </c:pt>
                <c:pt idx="6">
                  <c:v>28014079185</c:v>
                </c:pt>
                <c:pt idx="7">
                  <c:v>23995617057</c:v>
                </c:pt>
                <c:pt idx="8">
                  <c:v>24828447141</c:v>
                </c:pt>
                <c:pt idx="9">
                  <c:v>27189793667</c:v>
                </c:pt>
                <c:pt idx="10">
                  <c:v>21942408714</c:v>
                </c:pt>
                <c:pt idx="11">
                  <c:v>25540101806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59840"/>
        <c:axId val="81457920"/>
      </c:lineChart>
      <c:catAx>
        <c:axId val="8144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447552"/>
        <c:crosses val="autoZero"/>
        <c:auto val="1"/>
        <c:lblAlgn val="ctr"/>
        <c:lblOffset val="100"/>
        <c:noMultiLvlLbl val="0"/>
      </c:catAx>
      <c:valAx>
        <c:axId val="81447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4460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3472222222222223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14579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45984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145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457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9.'!$B$4:$B$5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9.'!$A$6:$A$41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9.'!$B$6:$B$41</c:f>
              <c:numCache>
                <c:formatCode>#,##0</c:formatCode>
                <c:ptCount val="36"/>
                <c:pt idx="0">
                  <c:v>20955308</c:v>
                </c:pt>
                <c:pt idx="1">
                  <c:v>21461617</c:v>
                </c:pt>
                <c:pt idx="2">
                  <c:v>23269404</c:v>
                </c:pt>
                <c:pt idx="3">
                  <c:v>21975919</c:v>
                </c:pt>
                <c:pt idx="4">
                  <c:v>23762893</c:v>
                </c:pt>
                <c:pt idx="5">
                  <c:v>23056687</c:v>
                </c:pt>
                <c:pt idx="6">
                  <c:v>23665466</c:v>
                </c:pt>
                <c:pt idx="7">
                  <c:v>23624678</c:v>
                </c:pt>
                <c:pt idx="8">
                  <c:v>23058372</c:v>
                </c:pt>
                <c:pt idx="9">
                  <c:v>23944573</c:v>
                </c:pt>
                <c:pt idx="10">
                  <c:v>23435554</c:v>
                </c:pt>
                <c:pt idx="11">
                  <c:v>24037316</c:v>
                </c:pt>
                <c:pt idx="12">
                  <c:v>22496106</c:v>
                </c:pt>
                <c:pt idx="13">
                  <c:v>22381253</c:v>
                </c:pt>
                <c:pt idx="14">
                  <c:v>23871625</c:v>
                </c:pt>
                <c:pt idx="15">
                  <c:v>23238839</c:v>
                </c:pt>
                <c:pt idx="16">
                  <c:v>24614238</c:v>
                </c:pt>
                <c:pt idx="17">
                  <c:v>24667701</c:v>
                </c:pt>
                <c:pt idx="18">
                  <c:v>25192377</c:v>
                </c:pt>
                <c:pt idx="19">
                  <c:v>24370906</c:v>
                </c:pt>
                <c:pt idx="20">
                  <c:v>23745279</c:v>
                </c:pt>
                <c:pt idx="21">
                  <c:v>25410817</c:v>
                </c:pt>
                <c:pt idx="22">
                  <c:v>24699087</c:v>
                </c:pt>
                <c:pt idx="23">
                  <c:v>25596485</c:v>
                </c:pt>
                <c:pt idx="24">
                  <c:v>23402457</c:v>
                </c:pt>
                <c:pt idx="25">
                  <c:v>22371593</c:v>
                </c:pt>
                <c:pt idx="26">
                  <c:v>24453144</c:v>
                </c:pt>
                <c:pt idx="27">
                  <c:v>25151808</c:v>
                </c:pt>
                <c:pt idx="28">
                  <c:v>26087081</c:v>
                </c:pt>
                <c:pt idx="29">
                  <c:v>24432459</c:v>
                </c:pt>
                <c:pt idx="30">
                  <c:v>27214732</c:v>
                </c:pt>
                <c:pt idx="31">
                  <c:v>24523939</c:v>
                </c:pt>
                <c:pt idx="32">
                  <c:v>25966488</c:v>
                </c:pt>
                <c:pt idx="33">
                  <c:v>25990734</c:v>
                </c:pt>
                <c:pt idx="34">
                  <c:v>24925299</c:v>
                </c:pt>
                <c:pt idx="35">
                  <c:v>27020532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9-4ACB-A05C-7047FB838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31104"/>
        <c:axId val="81632640"/>
      </c:lineChart>
      <c:lineChart>
        <c:grouping val="standard"/>
        <c:varyColors val="0"/>
        <c:ser>
          <c:idx val="1"/>
          <c:order val="1"/>
          <c:tx>
            <c:strRef>
              <c:f>'Slika 9.'!$C$4:$C$5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9.'!$A$6:$A$41</c:f>
              <c:numCache>
                <c:formatCode>[$-41A]mmm/\ yy;@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'Slika 9.'!$C$6:$C$41</c:f>
              <c:numCache>
                <c:formatCode>#,##0</c:formatCode>
                <c:ptCount val="36"/>
                <c:pt idx="0">
                  <c:v>122855794030</c:v>
                </c:pt>
                <c:pt idx="1">
                  <c:v>123603229830</c:v>
                </c:pt>
                <c:pt idx="2">
                  <c:v>131528207018</c:v>
                </c:pt>
                <c:pt idx="3">
                  <c:v>116406144000</c:v>
                </c:pt>
                <c:pt idx="4">
                  <c:v>127640301569</c:v>
                </c:pt>
                <c:pt idx="5">
                  <c:v>132477081553</c:v>
                </c:pt>
                <c:pt idx="6">
                  <c:v>139646263894</c:v>
                </c:pt>
                <c:pt idx="7">
                  <c:v>133973176746</c:v>
                </c:pt>
                <c:pt idx="8">
                  <c:v>133587855297</c:v>
                </c:pt>
                <c:pt idx="9">
                  <c:v>133678509664</c:v>
                </c:pt>
                <c:pt idx="10">
                  <c:v>146779437330</c:v>
                </c:pt>
                <c:pt idx="11">
                  <c:v>142549286593</c:v>
                </c:pt>
                <c:pt idx="12">
                  <c:v>132251933274</c:v>
                </c:pt>
                <c:pt idx="13">
                  <c:v>122499023515</c:v>
                </c:pt>
                <c:pt idx="14">
                  <c:v>130995048040</c:v>
                </c:pt>
                <c:pt idx="15">
                  <c:v>125033097711</c:v>
                </c:pt>
                <c:pt idx="16">
                  <c:v>126969091981</c:v>
                </c:pt>
                <c:pt idx="17">
                  <c:v>138090100527</c:v>
                </c:pt>
                <c:pt idx="18">
                  <c:v>153602848531</c:v>
                </c:pt>
                <c:pt idx="19">
                  <c:v>146700419385</c:v>
                </c:pt>
                <c:pt idx="20">
                  <c:v>136358090940</c:v>
                </c:pt>
                <c:pt idx="21">
                  <c:v>153220996075</c:v>
                </c:pt>
                <c:pt idx="22">
                  <c:v>147836587572</c:v>
                </c:pt>
                <c:pt idx="23">
                  <c:v>159589653370</c:v>
                </c:pt>
                <c:pt idx="24">
                  <c:v>114133529435</c:v>
                </c:pt>
                <c:pt idx="25">
                  <c:v>109936159888</c:v>
                </c:pt>
                <c:pt idx="26">
                  <c:v>110707614935</c:v>
                </c:pt>
                <c:pt idx="27">
                  <c:v>117061561435</c:v>
                </c:pt>
                <c:pt idx="28">
                  <c:v>123011849894</c:v>
                </c:pt>
                <c:pt idx="29">
                  <c:v>113118380780</c:v>
                </c:pt>
                <c:pt idx="30">
                  <c:v>142059553207</c:v>
                </c:pt>
                <c:pt idx="31">
                  <c:v>134089140818</c:v>
                </c:pt>
                <c:pt idx="32">
                  <c:v>138753629035</c:v>
                </c:pt>
                <c:pt idx="33">
                  <c:v>139152570268</c:v>
                </c:pt>
                <c:pt idx="34">
                  <c:v>139920626569</c:v>
                </c:pt>
                <c:pt idx="35">
                  <c:v>148598459477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9-4ACB-A05C-7047FB838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49024"/>
        <c:axId val="81647104"/>
      </c:lineChart>
      <c:dateAx>
        <c:axId val="8163110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632640"/>
        <c:crosses val="autoZero"/>
        <c:auto val="1"/>
        <c:lblOffset val="100"/>
        <c:baseTimeUnit val="months"/>
      </c:dateAx>
      <c:valAx>
        <c:axId val="816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6311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446689113355782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16471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64902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015703845100175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8164902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816471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11.'!$C$7:$C$18</c:f>
              <c:numCache>
                <c:formatCode>#,##0</c:formatCode>
                <c:ptCount val="12"/>
                <c:pt idx="0">
                  <c:v>12840219</c:v>
                </c:pt>
                <c:pt idx="1">
                  <c:v>12372124</c:v>
                </c:pt>
                <c:pt idx="2">
                  <c:v>13767634</c:v>
                </c:pt>
                <c:pt idx="3">
                  <c:v>13806877</c:v>
                </c:pt>
                <c:pt idx="4">
                  <c:v>14211193</c:v>
                </c:pt>
                <c:pt idx="5">
                  <c:v>13300706</c:v>
                </c:pt>
                <c:pt idx="6">
                  <c:v>14463889</c:v>
                </c:pt>
                <c:pt idx="7">
                  <c:v>13260928</c:v>
                </c:pt>
                <c:pt idx="8">
                  <c:v>14203493</c:v>
                </c:pt>
                <c:pt idx="9">
                  <c:v>14062266</c:v>
                </c:pt>
                <c:pt idx="10">
                  <c:v>13726701</c:v>
                </c:pt>
                <c:pt idx="11">
                  <c:v>14220023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8624"/>
        <c:axId val="81584512"/>
      </c:lineChart>
      <c:lineChart>
        <c:grouping val="standard"/>
        <c:varyColors val="0"/>
        <c:ser>
          <c:idx val="1"/>
          <c:order val="1"/>
          <c:tx>
            <c:strRef>
              <c:f>'Slika 10. i 11.'!$D$6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11.'!$D$7:$D$18</c:f>
              <c:numCache>
                <c:formatCode>#,##0</c:formatCode>
                <c:ptCount val="12"/>
                <c:pt idx="0">
                  <c:v>11053324674</c:v>
                </c:pt>
                <c:pt idx="1">
                  <c:v>10980112375</c:v>
                </c:pt>
                <c:pt idx="2">
                  <c:v>11771897312</c:v>
                </c:pt>
                <c:pt idx="3">
                  <c:v>12322532794</c:v>
                </c:pt>
                <c:pt idx="4">
                  <c:v>12164220249</c:v>
                </c:pt>
                <c:pt idx="5">
                  <c:v>11306473951</c:v>
                </c:pt>
                <c:pt idx="6">
                  <c:v>12604756855</c:v>
                </c:pt>
                <c:pt idx="7">
                  <c:v>10807614365</c:v>
                </c:pt>
                <c:pt idx="8">
                  <c:v>12200770518</c:v>
                </c:pt>
                <c:pt idx="9">
                  <c:v>12031647307</c:v>
                </c:pt>
                <c:pt idx="10">
                  <c:v>11781465165</c:v>
                </c:pt>
                <c:pt idx="11">
                  <c:v>12828829519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8240"/>
        <c:axId val="81586432"/>
      </c:lineChart>
      <c:catAx>
        <c:axId val="8157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584512"/>
        <c:crosses val="autoZero"/>
        <c:auto val="1"/>
        <c:lblAlgn val="ctr"/>
        <c:lblOffset val="100"/>
        <c:noMultiLvlLbl val="0"/>
      </c:catAx>
      <c:valAx>
        <c:axId val="81584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5786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81586432"/>
        <c:scaling>
          <c:orientation val="minMax"/>
          <c:max val="14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65824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8165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58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79167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16180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sp:txBody>
      <dsp:txXfrm>
        <a:off x="1702178" y="216180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sp:txBody>
      <dsp:txXfrm>
        <a:off x="851131" y="1214929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1367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sp:txBody>
      <dsp:txXfrm>
        <a:off x="84" y="2213679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sp:txBody>
      <dsp:txXfrm>
        <a:off x="2553225" y="1214929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11</xdr:row>
      <xdr:rowOff>133350</xdr:rowOff>
    </xdr:from>
    <xdr:to>
      <xdr:col>13</xdr:col>
      <xdr:colOff>142875</xdr:colOff>
      <xdr:row>31</xdr:row>
      <xdr:rowOff>19050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122465</xdr:colOff>
      <xdr:row>24</xdr:row>
      <xdr:rowOff>6125</xdr:rowOff>
    </xdr:from>
    <xdr:to>
      <xdr:col>5</xdr:col>
      <xdr:colOff>428626</xdr:colOff>
      <xdr:row>40</xdr:row>
      <xdr:rowOff>136753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60552</xdr:rowOff>
    </xdr:from>
    <xdr:to>
      <xdr:col>5</xdr:col>
      <xdr:colOff>306161</xdr:colOff>
      <xdr:row>62</xdr:row>
      <xdr:rowOff>27895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65</xdr:row>
      <xdr:rowOff>128586</xdr:rowOff>
    </xdr:from>
    <xdr:to>
      <xdr:col>5</xdr:col>
      <xdr:colOff>306162</xdr:colOff>
      <xdr:row>82</xdr:row>
      <xdr:rowOff>95930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9</xdr:row>
      <xdr:rowOff>0</xdr:rowOff>
    </xdr:from>
    <xdr:to>
      <xdr:col>12</xdr:col>
      <xdr:colOff>0</xdr:colOff>
      <xdr:row>27</xdr:row>
      <xdr:rowOff>123825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139211</xdr:colOff>
      <xdr:row>23</xdr:row>
      <xdr:rowOff>97448</xdr:rowOff>
    </xdr:from>
    <xdr:to>
      <xdr:col>5</xdr:col>
      <xdr:colOff>512884</xdr:colOff>
      <xdr:row>40</xdr:row>
      <xdr:rowOff>100379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197828</xdr:colOff>
      <xdr:row>44</xdr:row>
      <xdr:rowOff>119428</xdr:rowOff>
    </xdr:from>
    <xdr:to>
      <xdr:col>5</xdr:col>
      <xdr:colOff>732693</xdr:colOff>
      <xdr:row>61</xdr:row>
      <xdr:rowOff>122359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87924</xdr:colOff>
      <xdr:row>67</xdr:row>
      <xdr:rowOff>156062</xdr:rowOff>
    </xdr:from>
    <xdr:to>
      <xdr:col>5</xdr:col>
      <xdr:colOff>622789</xdr:colOff>
      <xdr:row>84</xdr:row>
      <xdr:rowOff>158993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13</xdr:row>
      <xdr:rowOff>28575</xdr:rowOff>
    </xdr:from>
    <xdr:to>
      <xdr:col>11</xdr:col>
      <xdr:colOff>276224</xdr:colOff>
      <xdr:row>31</xdr:row>
      <xdr:rowOff>28575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1628774</xdr:colOff>
      <xdr:row>10</xdr:row>
      <xdr:rowOff>0</xdr:rowOff>
    </xdr:from>
    <xdr:to>
      <xdr:col>10</xdr:col>
      <xdr:colOff>323850</xdr:colOff>
      <xdr:row>26</xdr:row>
      <xdr:rowOff>152400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61231</xdr:colOff>
      <xdr:row>43</xdr:row>
      <xdr:rowOff>87765</xdr:rowOff>
    </xdr:from>
    <xdr:to>
      <xdr:col>5</xdr:col>
      <xdr:colOff>13606</xdr:colOff>
      <xdr:row>60</xdr:row>
      <xdr:rowOff>55109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34016</xdr:colOff>
      <xdr:row>21</xdr:row>
      <xdr:rowOff>121783</xdr:rowOff>
    </xdr:from>
    <xdr:to>
      <xdr:col>7</xdr:col>
      <xdr:colOff>802822</xdr:colOff>
      <xdr:row>38</xdr:row>
      <xdr:rowOff>89126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22</xdr:row>
      <xdr:rowOff>114981</xdr:rowOff>
    </xdr:from>
    <xdr:to>
      <xdr:col>6</xdr:col>
      <xdr:colOff>394606</xdr:colOff>
      <xdr:row>38</xdr:row>
      <xdr:rowOff>82323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</xdr:colOff>
      <xdr:row>22</xdr:row>
      <xdr:rowOff>135391</xdr:rowOff>
    </xdr:from>
    <xdr:to>
      <xdr:col>6</xdr:col>
      <xdr:colOff>299357</xdr:colOff>
      <xdr:row>39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22</xdr:row>
      <xdr:rowOff>142194</xdr:rowOff>
    </xdr:from>
    <xdr:to>
      <xdr:col>6</xdr:col>
      <xdr:colOff>149678</xdr:colOff>
      <xdr:row>39</xdr:row>
      <xdr:rowOff>109537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149676</xdr:colOff>
      <xdr:row>22</xdr:row>
      <xdr:rowOff>135391</xdr:rowOff>
    </xdr:from>
    <xdr:to>
      <xdr:col>7</xdr:col>
      <xdr:colOff>81643</xdr:colOff>
      <xdr:row>39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16</xdr:row>
      <xdr:rowOff>88900</xdr:rowOff>
    </xdr:from>
    <xdr:to>
      <xdr:col>5</xdr:col>
      <xdr:colOff>706438</xdr:colOff>
      <xdr:row>33</xdr:row>
      <xdr:rowOff>133350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16</xdr:row>
      <xdr:rowOff>104775</xdr:rowOff>
    </xdr:from>
    <xdr:to>
      <xdr:col>14</xdr:col>
      <xdr:colOff>222250</xdr:colOff>
      <xdr:row>33</xdr:row>
      <xdr:rowOff>149225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278946</xdr:colOff>
      <xdr:row>20</xdr:row>
      <xdr:rowOff>128588</xdr:rowOff>
    </xdr:from>
    <xdr:to>
      <xdr:col>5</xdr:col>
      <xdr:colOff>122464</xdr:colOff>
      <xdr:row>37</xdr:row>
      <xdr:rowOff>95931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21982</xdr:colOff>
      <xdr:row>23</xdr:row>
      <xdr:rowOff>126755</xdr:rowOff>
    </xdr:from>
    <xdr:to>
      <xdr:col>4</xdr:col>
      <xdr:colOff>996462</xdr:colOff>
      <xdr:row>40</xdr:row>
      <xdr:rowOff>129685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</xdr:colOff>
      <xdr:row>67</xdr:row>
      <xdr:rowOff>122634</xdr:rowOff>
    </xdr:from>
    <xdr:to>
      <xdr:col>6</xdr:col>
      <xdr:colOff>434577</xdr:colOff>
      <xdr:row>84</xdr:row>
      <xdr:rowOff>133349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25</xdr:row>
      <xdr:rowOff>597</xdr:rowOff>
    </xdr:from>
    <xdr:to>
      <xdr:col>6</xdr:col>
      <xdr:colOff>125015</xdr:colOff>
      <xdr:row>42</xdr:row>
      <xdr:rowOff>11312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40</xdr:row>
      <xdr:rowOff>46158</xdr:rowOff>
    </xdr:from>
    <xdr:to>
      <xdr:col>5</xdr:col>
      <xdr:colOff>329711</xdr:colOff>
      <xdr:row>57</xdr:row>
      <xdr:rowOff>49089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219807</xdr:colOff>
      <xdr:row>20</xdr:row>
      <xdr:rowOff>156064</xdr:rowOff>
    </xdr:from>
    <xdr:to>
      <xdr:col>5</xdr:col>
      <xdr:colOff>227134</xdr:colOff>
      <xdr:row>37</xdr:row>
      <xdr:rowOff>158995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62</xdr:row>
      <xdr:rowOff>137692</xdr:rowOff>
    </xdr:from>
    <xdr:to>
      <xdr:col>4</xdr:col>
      <xdr:colOff>668152</xdr:colOff>
      <xdr:row>79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48</xdr:row>
      <xdr:rowOff>76200</xdr:rowOff>
    </xdr:from>
    <xdr:to>
      <xdr:col>6</xdr:col>
      <xdr:colOff>390526</xdr:colOff>
      <xdr:row>65</xdr:row>
      <xdr:rowOff>123825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20</xdr:row>
      <xdr:rowOff>19731</xdr:rowOff>
    </xdr:from>
    <xdr:to>
      <xdr:col>5</xdr:col>
      <xdr:colOff>319767</xdr:colOff>
      <xdr:row>36</xdr:row>
      <xdr:rowOff>150360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21</xdr:row>
      <xdr:rowOff>16852</xdr:rowOff>
    </xdr:from>
    <xdr:to>
      <xdr:col>4</xdr:col>
      <xdr:colOff>344365</xdr:colOff>
      <xdr:row>38</xdr:row>
      <xdr:rowOff>19783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265338</xdr:colOff>
      <xdr:row>24</xdr:row>
      <xdr:rowOff>6804</xdr:rowOff>
    </xdr:from>
    <xdr:to>
      <xdr:col>5</xdr:col>
      <xdr:colOff>666749</xdr:colOff>
      <xdr:row>41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265339</xdr:colOff>
      <xdr:row>47</xdr:row>
      <xdr:rowOff>12928</xdr:rowOff>
    </xdr:from>
    <xdr:to>
      <xdr:col>5</xdr:col>
      <xdr:colOff>666750</xdr:colOff>
      <xdr:row>63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1647825</xdr:colOff>
      <xdr:row>11</xdr:row>
      <xdr:rowOff>104775</xdr:rowOff>
    </xdr:from>
    <xdr:to>
      <xdr:col>12</xdr:col>
      <xdr:colOff>457200</xdr:colOff>
      <xdr:row>30</xdr:row>
      <xdr:rowOff>114300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23</xdr:row>
      <xdr:rowOff>155802</xdr:rowOff>
    </xdr:from>
    <xdr:to>
      <xdr:col>5</xdr:col>
      <xdr:colOff>54430</xdr:colOff>
      <xdr:row>40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102056</xdr:colOff>
      <xdr:row>46</xdr:row>
      <xdr:rowOff>33337</xdr:rowOff>
    </xdr:from>
    <xdr:to>
      <xdr:col>5</xdr:col>
      <xdr:colOff>61235</xdr:colOff>
      <xdr:row>63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24</xdr:row>
      <xdr:rowOff>15875</xdr:rowOff>
    </xdr:from>
    <xdr:to>
      <xdr:col>5</xdr:col>
      <xdr:colOff>336550</xdr:colOff>
      <xdr:row>40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47</xdr:row>
      <xdr:rowOff>9525</xdr:rowOff>
    </xdr:from>
    <xdr:to>
      <xdr:col>5</xdr:col>
      <xdr:colOff>374650</xdr:colOff>
      <xdr:row>63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68</xdr:row>
      <xdr:rowOff>47625</xdr:rowOff>
    </xdr:from>
    <xdr:to>
      <xdr:col>5</xdr:col>
      <xdr:colOff>381000</xdr:colOff>
      <xdr:row>84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24</xdr:row>
      <xdr:rowOff>53748</xdr:rowOff>
    </xdr:from>
    <xdr:to>
      <xdr:col>4</xdr:col>
      <xdr:colOff>1095374</xdr:colOff>
      <xdr:row>41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47</xdr:row>
      <xdr:rowOff>12927</xdr:rowOff>
    </xdr:from>
    <xdr:to>
      <xdr:col>4</xdr:col>
      <xdr:colOff>1108982</xdr:colOff>
      <xdr:row>63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88</xdr:row>
      <xdr:rowOff>80961</xdr:rowOff>
    </xdr:from>
    <xdr:to>
      <xdr:col>4</xdr:col>
      <xdr:colOff>925285</xdr:colOff>
      <xdr:row>105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111</xdr:row>
      <xdr:rowOff>46945</xdr:rowOff>
    </xdr:from>
    <xdr:to>
      <xdr:col>4</xdr:col>
      <xdr:colOff>938892</xdr:colOff>
      <xdr:row>128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85725</xdr:rowOff>
    </xdr:from>
    <xdr:to>
      <xdr:col>9</xdr:col>
      <xdr:colOff>1076325</xdr:colOff>
      <xdr:row>24</xdr:row>
      <xdr:rowOff>57150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workbookViewId="0">
      <selection activeCell="B22" sqref="B22:F22"/>
    </sheetView>
  </sheetViews>
  <sheetFormatPr defaultColWidth="9.33203125" defaultRowHeight="12.95" customHeight="1" x14ac:dyDescent="0.2"/>
  <cols>
    <col min="1" max="1" width="2.83203125" style="5" customWidth="1"/>
    <col min="2" max="2" width="71" style="5" customWidth="1"/>
    <col min="3" max="3" width="20.5" style="5" customWidth="1"/>
    <col min="4" max="4" width="11.6640625" style="5" customWidth="1"/>
    <col min="5" max="5" width="26.6640625" style="5" customWidth="1"/>
    <col min="6" max="6" width="14.33203125" style="5" customWidth="1"/>
    <col min="7" max="7" width="15.33203125" style="5" customWidth="1"/>
    <col min="8" max="8" width="23.1640625" style="5" customWidth="1"/>
    <col min="9" max="9" width="22.33203125" style="5" customWidth="1"/>
    <col min="10" max="10" width="27.8320312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227"/>
      <c r="C1" s="227"/>
      <c r="D1" s="227"/>
      <c r="E1" s="227"/>
      <c r="F1" s="227"/>
    </row>
    <row r="2" spans="2:12" ht="15.75" x14ac:dyDescent="0.25">
      <c r="B2" s="229" t="s">
        <v>60</v>
      </c>
      <c r="C2" s="229"/>
      <c r="D2" s="229"/>
      <c r="E2" s="229"/>
      <c r="F2" s="229"/>
      <c r="H2" s="227"/>
      <c r="I2" s="227"/>
      <c r="J2" s="227"/>
      <c r="K2" s="227"/>
      <c r="L2" s="227"/>
    </row>
    <row r="3" spans="2:12" ht="12.95" customHeight="1" x14ac:dyDescent="0.25">
      <c r="B3" s="14"/>
      <c r="C3" s="14"/>
      <c r="D3" s="14"/>
      <c r="E3" s="14"/>
      <c r="F3" s="14"/>
    </row>
    <row r="4" spans="2:12" ht="12.95" customHeight="1" x14ac:dyDescent="0.2">
      <c r="B4" s="227" t="s">
        <v>0</v>
      </c>
      <c r="C4" s="227"/>
      <c r="D4" s="227"/>
      <c r="E4" s="227"/>
      <c r="F4" s="227"/>
      <c r="H4" s="227"/>
      <c r="I4" s="227"/>
      <c r="J4" s="227"/>
      <c r="K4" s="227"/>
      <c r="L4" s="227"/>
    </row>
    <row r="5" spans="2:12" s="126" customFormat="1" ht="31.5" customHeight="1" x14ac:dyDescent="0.2">
      <c r="B5" s="124" t="s">
        <v>45</v>
      </c>
      <c r="C5" s="125" t="s">
        <v>2</v>
      </c>
      <c r="D5" s="125" t="s">
        <v>3</v>
      </c>
      <c r="E5" s="125" t="s">
        <v>4</v>
      </c>
      <c r="F5" s="125" t="s">
        <v>3</v>
      </c>
    </row>
    <row r="6" spans="2:12" s="126" customFormat="1" ht="31.5" customHeight="1" x14ac:dyDescent="0.2">
      <c r="B6" s="126" t="s">
        <v>5</v>
      </c>
      <c r="C6" s="127" t="s">
        <v>0</v>
      </c>
      <c r="D6" s="127" t="s">
        <v>0</v>
      </c>
      <c r="E6" s="127" t="s">
        <v>0</v>
      </c>
      <c r="F6" s="127" t="s">
        <v>0</v>
      </c>
      <c r="H6" s="137"/>
      <c r="I6" s="127"/>
      <c r="J6" s="127"/>
      <c r="K6" s="127"/>
      <c r="L6" s="127"/>
    </row>
    <row r="7" spans="2:12" s="126" customFormat="1" ht="31.5" customHeight="1" x14ac:dyDescent="0.2">
      <c r="B7" s="126" t="s">
        <v>46</v>
      </c>
      <c r="C7" s="128">
        <v>326255218</v>
      </c>
      <c r="D7" s="129">
        <f>C7/C12</f>
        <v>0.82292043412113103</v>
      </c>
      <c r="E7" s="128">
        <v>2119489183882</v>
      </c>
      <c r="F7" s="129">
        <f>E7/E12</f>
        <v>0.9589572535022084</v>
      </c>
      <c r="H7" s="138"/>
      <c r="I7" s="127"/>
      <c r="J7" s="127"/>
      <c r="K7" s="127"/>
      <c r="L7" s="130"/>
    </row>
    <row r="8" spans="2:12" s="126" customFormat="1" ht="31.5" customHeight="1" x14ac:dyDescent="0.2">
      <c r="B8" s="126" t="s">
        <v>47</v>
      </c>
      <c r="C8" s="128">
        <v>24095970</v>
      </c>
      <c r="D8" s="147">
        <f>C8/C12</f>
        <v>6.0777774573308893E-2</v>
      </c>
      <c r="E8" s="128">
        <v>62244454837</v>
      </c>
      <c r="F8" s="129">
        <v>2.8000000000000001E-2</v>
      </c>
      <c r="H8" s="127"/>
      <c r="I8" s="127"/>
      <c r="J8" s="130"/>
      <c r="K8" s="127"/>
      <c r="L8" s="130"/>
    </row>
    <row r="9" spans="2:12" s="126" customFormat="1" ht="31.5" customHeight="1" x14ac:dyDescent="0.2">
      <c r="B9" s="126" t="s">
        <v>48</v>
      </c>
      <c r="C9" s="128">
        <v>18033995</v>
      </c>
      <c r="D9" s="129">
        <f>C9/C12</f>
        <v>4.5487526867197287E-2</v>
      </c>
      <c r="E9" s="128">
        <v>5404906960</v>
      </c>
      <c r="F9" s="129">
        <f>E9/E12</f>
        <v>2.4454358027453525E-3</v>
      </c>
      <c r="H9" s="127"/>
      <c r="I9" s="127"/>
      <c r="J9" s="130"/>
      <c r="K9" s="127"/>
      <c r="L9" s="130"/>
    </row>
    <row r="10" spans="2:12" s="126" customFormat="1" ht="31.5" customHeight="1" x14ac:dyDescent="0.2">
      <c r="B10" s="126" t="s">
        <v>49</v>
      </c>
      <c r="C10" s="128">
        <v>27911570</v>
      </c>
      <c r="D10" s="129">
        <f>C10/C12</f>
        <v>7.0401943123565111E-2</v>
      </c>
      <c r="E10" s="128">
        <v>22893521426</v>
      </c>
      <c r="F10" s="129">
        <f>E10/E12</f>
        <v>1.0358112981478268E-2</v>
      </c>
      <c r="H10" s="127"/>
      <c r="I10" s="127"/>
      <c r="J10" s="130"/>
      <c r="K10" s="127"/>
      <c r="L10" s="130"/>
    </row>
    <row r="11" spans="2:12" s="126" customFormat="1" ht="31.5" customHeight="1" x14ac:dyDescent="0.2">
      <c r="B11" s="126" t="s">
        <v>54</v>
      </c>
      <c r="C11" s="192">
        <v>163469</v>
      </c>
      <c r="D11" s="131">
        <f>C11/C12</f>
        <v>4.1232131479762931E-4</v>
      </c>
      <c r="E11" s="192">
        <v>169874787</v>
      </c>
      <c r="F11" s="131">
        <v>2.0000000000000001E-4</v>
      </c>
      <c r="H11" s="191"/>
      <c r="I11" s="127"/>
      <c r="J11" s="130"/>
      <c r="K11" s="127"/>
      <c r="L11" s="130"/>
    </row>
    <row r="12" spans="2:12" s="126" customFormat="1" ht="31.5" customHeight="1" x14ac:dyDescent="0.25">
      <c r="B12" s="132" t="s">
        <v>40</v>
      </c>
      <c r="C12" s="133">
        <f>SUM(C7:C11)</f>
        <v>396460222</v>
      </c>
      <c r="D12" s="134">
        <v>1</v>
      </c>
      <c r="E12" s="133">
        <f>SUM(E7:E11)</f>
        <v>2210201941892</v>
      </c>
      <c r="F12" s="134">
        <v>1</v>
      </c>
      <c r="I12" s="127"/>
      <c r="J12" s="130"/>
      <c r="K12" s="127"/>
      <c r="L12" s="130"/>
    </row>
    <row r="13" spans="2:12" s="126" customFormat="1" ht="31.5" customHeight="1" x14ac:dyDescent="0.2">
      <c r="B13" s="126" t="s">
        <v>6</v>
      </c>
      <c r="C13" s="127"/>
      <c r="D13" s="127"/>
      <c r="E13" s="127"/>
      <c r="F13" s="127"/>
      <c r="I13" s="127"/>
      <c r="J13" s="127"/>
      <c r="K13" s="127"/>
      <c r="L13" s="127"/>
    </row>
    <row r="14" spans="2:12" s="126" customFormat="1" ht="31.5" customHeight="1" x14ac:dyDescent="0.2">
      <c r="B14" s="126" t="s">
        <v>50</v>
      </c>
      <c r="C14" s="128">
        <v>4080576</v>
      </c>
      <c r="D14" s="129">
        <f>C14/C18</f>
        <v>0.36373405879715509</v>
      </c>
      <c r="E14" s="128">
        <v>270260116117</v>
      </c>
      <c r="F14" s="129">
        <f>E14/E18</f>
        <v>0.49644526661212346</v>
      </c>
      <c r="I14" s="127"/>
      <c r="J14" s="130"/>
      <c r="K14" s="127"/>
      <c r="L14" s="130"/>
    </row>
    <row r="15" spans="2:12" s="126" customFormat="1" ht="31.5" customHeight="1" x14ac:dyDescent="0.2">
      <c r="B15" s="126" t="s">
        <v>51</v>
      </c>
      <c r="C15" s="128">
        <v>6918035</v>
      </c>
      <c r="D15" s="129">
        <f>C15/C18</f>
        <v>0.61665925336295091</v>
      </c>
      <c r="E15" s="128">
        <v>273698622950</v>
      </c>
      <c r="F15" s="129">
        <f>E15/E18</f>
        <v>0.50276151654934054</v>
      </c>
      <c r="I15" s="127"/>
      <c r="J15" s="130"/>
      <c r="K15" s="127"/>
      <c r="L15" s="130"/>
    </row>
    <row r="16" spans="2:12" s="126" customFormat="1" ht="31.5" customHeight="1" x14ac:dyDescent="0.2">
      <c r="B16" s="126" t="s">
        <v>52</v>
      </c>
      <c r="C16" s="192">
        <v>14407</v>
      </c>
      <c r="D16" s="129">
        <f>C16/C18</f>
        <v>1.2842100196370839E-3</v>
      </c>
      <c r="E16" s="192">
        <v>28703767</v>
      </c>
      <c r="F16" s="129">
        <f>E16/E18</f>
        <v>5.2726423217099037E-5</v>
      </c>
      <c r="I16" s="127"/>
      <c r="J16" s="130"/>
      <c r="K16" s="127"/>
      <c r="L16" s="130"/>
    </row>
    <row r="17" spans="2:12" s="126" customFormat="1" ht="31.5" customHeight="1" x14ac:dyDescent="0.2">
      <c r="B17" s="126" t="s">
        <v>53</v>
      </c>
      <c r="C17" s="192">
        <v>205552</v>
      </c>
      <c r="D17" s="131">
        <f>C17/C18</f>
        <v>1.8322477820256949E-2</v>
      </c>
      <c r="E17" s="192">
        <v>403115991</v>
      </c>
      <c r="F17" s="131">
        <f>E17/E18</f>
        <v>7.4049041531887739E-4</v>
      </c>
      <c r="I17" s="127"/>
      <c r="J17" s="130"/>
      <c r="K17" s="127"/>
      <c r="L17" s="130"/>
    </row>
    <row r="18" spans="2:12" s="126" customFormat="1" ht="31.5" customHeight="1" x14ac:dyDescent="0.25">
      <c r="B18" s="132" t="s">
        <v>41</v>
      </c>
      <c r="C18" s="133">
        <f>SUM(C14:C17)</f>
        <v>11218570</v>
      </c>
      <c r="D18" s="134">
        <f>SUM(D14:D17)</f>
        <v>1</v>
      </c>
      <c r="E18" s="133">
        <f>SUM(E14:E17)</f>
        <v>544390558825</v>
      </c>
      <c r="F18" s="134">
        <v>1</v>
      </c>
      <c r="I18" s="127"/>
      <c r="J18" s="130"/>
      <c r="K18" s="127"/>
      <c r="L18" s="130"/>
    </row>
    <row r="19" spans="2:12" s="126" customFormat="1" ht="31.5" customHeight="1" x14ac:dyDescent="0.25">
      <c r="B19" s="135" t="s">
        <v>221</v>
      </c>
      <c r="C19" s="136">
        <f>C12+C18</f>
        <v>407678792</v>
      </c>
      <c r="D19" s="136"/>
      <c r="E19" s="136">
        <f>E12+E18</f>
        <v>2754592500717</v>
      </c>
      <c r="F19" s="136" t="s">
        <v>0</v>
      </c>
      <c r="I19" s="127"/>
      <c r="J19" s="127"/>
      <c r="K19" s="127"/>
      <c r="L19" s="127"/>
    </row>
    <row r="20" spans="2:12" s="123" customFormat="1" ht="12.95" customHeight="1" x14ac:dyDescent="0.2">
      <c r="B20" s="196" t="s">
        <v>220</v>
      </c>
      <c r="C20" s="197"/>
      <c r="D20" s="197"/>
      <c r="E20" s="197"/>
      <c r="F20" s="198"/>
      <c r="I20" s="4"/>
      <c r="J20" s="4"/>
      <c r="K20" s="4"/>
      <c r="L20" s="4"/>
    </row>
    <row r="21" spans="2:12" s="123" customFormat="1" ht="12.95" customHeight="1" x14ac:dyDescent="0.2">
      <c r="B21" s="196" t="s">
        <v>281</v>
      </c>
      <c r="C21" s="197"/>
      <c r="D21" s="197"/>
      <c r="E21" s="197"/>
      <c r="F21" s="198"/>
      <c r="I21" s="4"/>
      <c r="J21" s="4"/>
      <c r="K21" s="4"/>
      <c r="L21" s="4"/>
    </row>
    <row r="22" spans="2:12" ht="12.95" customHeight="1" x14ac:dyDescent="0.2">
      <c r="B22" s="228" t="s">
        <v>38</v>
      </c>
      <c r="C22" s="228"/>
      <c r="D22" s="228"/>
      <c r="E22" s="228"/>
      <c r="F22" s="228"/>
    </row>
    <row r="23" spans="2:12" ht="12.95" customHeight="1" x14ac:dyDescent="0.2">
      <c r="B23" s="228" t="s">
        <v>0</v>
      </c>
      <c r="C23" s="228"/>
      <c r="D23" s="228"/>
      <c r="E23" s="228"/>
      <c r="F23" s="228"/>
    </row>
    <row r="24" spans="2:12" ht="23.25" customHeight="1" x14ac:dyDescent="0.2">
      <c r="B24" s="226" t="s">
        <v>246</v>
      </c>
      <c r="C24" s="226"/>
      <c r="D24" s="226"/>
      <c r="E24" s="226"/>
      <c r="F24" s="226"/>
    </row>
    <row r="25" spans="2:12" ht="23.25" customHeight="1" x14ac:dyDescent="0.2">
      <c r="B25" s="226" t="s">
        <v>247</v>
      </c>
      <c r="C25" s="226"/>
      <c r="D25" s="226"/>
      <c r="E25" s="226"/>
      <c r="F25" s="226"/>
      <c r="I25" s="1"/>
      <c r="J25" s="1"/>
    </row>
    <row r="26" spans="2:12" ht="23.25" customHeight="1" x14ac:dyDescent="0.2">
      <c r="B26" s="226" t="s">
        <v>248</v>
      </c>
      <c r="C26" s="226"/>
      <c r="D26" s="226"/>
      <c r="E26" s="226"/>
      <c r="F26" s="226"/>
      <c r="I26" s="1"/>
      <c r="J26" s="1"/>
    </row>
    <row r="27" spans="2:12" ht="23.25" customHeight="1" x14ac:dyDescent="0.2">
      <c r="B27" s="226" t="s">
        <v>249</v>
      </c>
      <c r="C27" s="226"/>
      <c r="D27" s="226"/>
      <c r="E27" s="226"/>
      <c r="F27" s="226"/>
      <c r="I27" s="1"/>
      <c r="J27" s="1"/>
    </row>
    <row r="28" spans="2:12" ht="23.25" customHeight="1" x14ac:dyDescent="0.25">
      <c r="B28" s="226" t="s">
        <v>250</v>
      </c>
      <c r="C28" s="226"/>
      <c r="D28" s="226"/>
      <c r="E28" s="226"/>
      <c r="F28" s="226"/>
      <c r="H28" s="120"/>
    </row>
    <row r="29" spans="2:12" ht="23.25" customHeight="1" x14ac:dyDescent="0.2">
      <c r="B29" s="226" t="s">
        <v>251</v>
      </c>
      <c r="C29" s="226"/>
      <c r="D29" s="226"/>
      <c r="E29" s="226"/>
      <c r="F29" s="226"/>
    </row>
    <row r="30" spans="2:12" ht="23.25" customHeight="1" x14ac:dyDescent="0.2">
      <c r="B30" s="226" t="s">
        <v>252</v>
      </c>
      <c r="C30" s="226"/>
      <c r="D30" s="226"/>
      <c r="E30" s="226"/>
      <c r="F30" s="226"/>
    </row>
    <row r="31" spans="2:12" ht="23.25" customHeight="1" x14ac:dyDescent="0.2">
      <c r="B31" s="226" t="s">
        <v>253</v>
      </c>
      <c r="C31" s="226"/>
      <c r="D31" s="226"/>
      <c r="E31" s="226"/>
      <c r="F31" s="226"/>
    </row>
    <row r="32" spans="2:12" ht="23.25" customHeight="1" x14ac:dyDescent="0.2">
      <c r="B32" s="226" t="s">
        <v>254</v>
      </c>
      <c r="C32" s="226"/>
      <c r="D32" s="226"/>
      <c r="E32" s="226"/>
      <c r="F32" s="226"/>
    </row>
    <row r="33" spans="2:6" ht="23.25" customHeight="1" x14ac:dyDescent="0.2">
      <c r="B33" s="226" t="s">
        <v>255</v>
      </c>
      <c r="C33" s="226"/>
      <c r="D33" s="226"/>
      <c r="E33" s="226"/>
      <c r="F33" s="226"/>
    </row>
  </sheetData>
  <mergeCells count="17">
    <mergeCell ref="H2:L2"/>
    <mergeCell ref="B1:F1"/>
    <mergeCell ref="B2:F2"/>
    <mergeCell ref="B4:F4"/>
    <mergeCell ref="B22:F22"/>
    <mergeCell ref="B33:F33"/>
    <mergeCell ref="B28:F28"/>
    <mergeCell ref="B32:F32"/>
    <mergeCell ref="B27:F27"/>
    <mergeCell ref="B26:F26"/>
    <mergeCell ref="B25:F25"/>
    <mergeCell ref="H4:L4"/>
    <mergeCell ref="B29:F29"/>
    <mergeCell ref="B30:F30"/>
    <mergeCell ref="B31:F31"/>
    <mergeCell ref="B23:F23"/>
    <mergeCell ref="B24:F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showGridLines="0" zoomScale="140" zoomScaleNormal="140" workbookViewId="0">
      <selection activeCell="H30" sqref="H30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9.6640625" style="5" customWidth="1"/>
    <col min="4" max="4" width="25.5" style="5" customWidth="1"/>
    <col min="5" max="5" width="15.6640625" style="5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9" width="12.1640625" style="5" customWidth="1"/>
    <col min="10" max="16384" width="9.33203125" style="5"/>
  </cols>
  <sheetData>
    <row r="2" spans="2:10" ht="12.95" customHeight="1" x14ac:dyDescent="0.2">
      <c r="B2" s="16" t="s">
        <v>223</v>
      </c>
    </row>
    <row r="4" spans="2:10" ht="11.25" x14ac:dyDescent="0.2">
      <c r="B4" s="8" t="s">
        <v>67</v>
      </c>
      <c r="C4" s="7" t="s">
        <v>39</v>
      </c>
      <c r="D4" s="7" t="s">
        <v>164</v>
      </c>
      <c r="E4" s="194"/>
      <c r="I4" s="194"/>
      <c r="J4" s="194"/>
    </row>
    <row r="5" spans="2:10" ht="12.95" customHeight="1" x14ac:dyDescent="0.2">
      <c r="B5" s="5" t="s">
        <v>22</v>
      </c>
      <c r="C5" s="44">
        <v>206176</v>
      </c>
      <c r="D5" s="44">
        <v>16955966</v>
      </c>
      <c r="E5" s="65"/>
      <c r="G5" s="4"/>
      <c r="H5" s="4"/>
      <c r="I5" s="199"/>
      <c r="J5" s="199"/>
    </row>
    <row r="6" spans="2:10" ht="12.95" customHeight="1" x14ac:dyDescent="0.2">
      <c r="B6" s="5" t="s">
        <v>23</v>
      </c>
      <c r="C6" s="4">
        <v>29721599</v>
      </c>
      <c r="D6" s="44">
        <v>101334914</v>
      </c>
      <c r="G6" s="4"/>
      <c r="H6" s="4"/>
      <c r="I6" s="199"/>
      <c r="J6" s="199"/>
    </row>
    <row r="7" spans="2:10" ht="12.95" customHeight="1" x14ac:dyDescent="0.2">
      <c r="B7" s="5" t="s">
        <v>24</v>
      </c>
      <c r="C7" s="4">
        <v>0</v>
      </c>
      <c r="D7" s="44">
        <v>379274</v>
      </c>
      <c r="G7" s="4"/>
      <c r="H7" s="4"/>
      <c r="I7" s="199"/>
      <c r="J7" s="199"/>
    </row>
    <row r="8" spans="2:10" ht="12.95" customHeight="1" x14ac:dyDescent="0.2">
      <c r="B8" s="5" t="s">
        <v>25</v>
      </c>
      <c r="C8" s="65">
        <v>61268724</v>
      </c>
      <c r="D8" s="44">
        <v>6980731</v>
      </c>
      <c r="H8" s="65"/>
      <c r="I8" s="4"/>
      <c r="J8" s="4"/>
    </row>
    <row r="9" spans="2:10" ht="12.95" customHeight="1" x14ac:dyDescent="0.2">
      <c r="B9" s="5" t="s">
        <v>43</v>
      </c>
      <c r="C9" s="4">
        <v>32063</v>
      </c>
      <c r="D9" s="44">
        <v>0</v>
      </c>
      <c r="E9" s="4"/>
      <c r="F9" s="4"/>
      <c r="G9" s="48"/>
      <c r="H9" s="4"/>
      <c r="I9" s="4"/>
      <c r="J9" s="4"/>
    </row>
    <row r="10" spans="2:10" ht="12.95" customHeight="1" x14ac:dyDescent="0.2">
      <c r="B10" s="5" t="s">
        <v>26</v>
      </c>
      <c r="C10" s="4">
        <v>544889</v>
      </c>
      <c r="D10" s="44">
        <v>125</v>
      </c>
      <c r="E10" s="4"/>
      <c r="F10" s="4"/>
      <c r="G10" s="48"/>
      <c r="H10" s="4"/>
      <c r="I10" s="4"/>
      <c r="J10" s="4"/>
    </row>
    <row r="11" spans="2:10" ht="12.95" customHeight="1" x14ac:dyDescent="0.2">
      <c r="B11" s="20" t="s">
        <v>27</v>
      </c>
      <c r="C11" s="195">
        <v>685670</v>
      </c>
      <c r="D11" s="195">
        <v>312591</v>
      </c>
      <c r="E11" s="65"/>
      <c r="F11" s="65"/>
      <c r="G11" s="193"/>
      <c r="H11" s="4"/>
      <c r="I11" s="4"/>
      <c r="J11" s="4"/>
    </row>
    <row r="12" spans="2:10" ht="12.95" customHeight="1" x14ac:dyDescent="0.2">
      <c r="B12" s="18" t="s">
        <v>165</v>
      </c>
      <c r="C12" s="4"/>
      <c r="D12" s="44"/>
      <c r="I12" s="4"/>
      <c r="J12" s="4"/>
    </row>
    <row r="13" spans="2:10" s="145" customFormat="1" ht="12.95" customHeight="1" x14ac:dyDescent="0.2">
      <c r="B13" s="18" t="s">
        <v>224</v>
      </c>
      <c r="C13" s="4"/>
      <c r="D13" s="4"/>
      <c r="I13" s="4"/>
      <c r="J13" s="4"/>
    </row>
    <row r="14" spans="2:10" s="145" customFormat="1" ht="12.95" customHeight="1" x14ac:dyDescent="0.2">
      <c r="B14" s="18" t="s">
        <v>38</v>
      </c>
      <c r="C14" s="4"/>
      <c r="D14" s="4"/>
      <c r="I14" s="4"/>
      <c r="J14" s="4"/>
    </row>
    <row r="15" spans="2:10" ht="12.95" customHeight="1" x14ac:dyDescent="0.2">
      <c r="I15" s="4"/>
      <c r="J15" s="4"/>
    </row>
    <row r="16" spans="2:10" ht="12.95" customHeight="1" x14ac:dyDescent="0.2">
      <c r="B16" s="16" t="s">
        <v>56</v>
      </c>
      <c r="H16" s="4"/>
      <c r="I16" s="4"/>
      <c r="J16" s="4"/>
    </row>
    <row r="17" spans="2:10" ht="12.95" customHeight="1" x14ac:dyDescent="0.2">
      <c r="H17" s="4"/>
      <c r="I17" s="4"/>
      <c r="J17" s="4"/>
    </row>
    <row r="18" spans="2:10" ht="11.25" x14ac:dyDescent="0.2">
      <c r="B18" s="8" t="s">
        <v>67</v>
      </c>
      <c r="C18" s="7" t="s">
        <v>39</v>
      </c>
      <c r="D18" s="7" t="s">
        <v>164</v>
      </c>
      <c r="H18" s="4"/>
      <c r="I18" s="4"/>
      <c r="J18" s="4"/>
    </row>
    <row r="19" spans="2:10" ht="12.95" customHeight="1" x14ac:dyDescent="0.2">
      <c r="B19" s="5" t="s">
        <v>22</v>
      </c>
      <c r="C19" s="44">
        <v>350190065</v>
      </c>
      <c r="D19" s="4">
        <v>73158253379</v>
      </c>
      <c r="E19" s="4"/>
      <c r="F19" s="4"/>
      <c r="G19" s="4"/>
      <c r="H19" s="4"/>
      <c r="I19" s="4"/>
      <c r="J19" s="4"/>
    </row>
    <row r="20" spans="2:10" ht="12.95" customHeight="1" x14ac:dyDescent="0.2">
      <c r="B20" s="5" t="s">
        <v>23</v>
      </c>
      <c r="C20" s="4">
        <v>29997774660</v>
      </c>
      <c r="D20" s="4">
        <v>1138299286595</v>
      </c>
      <c r="E20" s="4"/>
      <c r="F20" s="4"/>
      <c r="G20" s="4"/>
      <c r="H20" s="4"/>
      <c r="I20" s="4"/>
      <c r="J20" s="4"/>
    </row>
    <row r="21" spans="2:10" ht="12.95" customHeight="1" x14ac:dyDescent="0.2">
      <c r="B21" s="5" t="s">
        <v>24</v>
      </c>
      <c r="C21" s="4">
        <v>0</v>
      </c>
      <c r="D21" s="4">
        <v>21552944232</v>
      </c>
      <c r="E21" s="4"/>
      <c r="F21" s="4"/>
      <c r="G21" s="4"/>
      <c r="H21" s="4"/>
    </row>
    <row r="22" spans="2:10" ht="12.95" customHeight="1" x14ac:dyDescent="0.2">
      <c r="B22" s="5" t="s">
        <v>25</v>
      </c>
      <c r="C22" s="65">
        <v>46746800366</v>
      </c>
      <c r="D22" s="65">
        <v>18841433090</v>
      </c>
      <c r="E22" s="4"/>
      <c r="F22" s="4"/>
      <c r="G22" s="4"/>
      <c r="H22" s="65"/>
    </row>
    <row r="23" spans="2:10" ht="12.95" customHeight="1" x14ac:dyDescent="0.2">
      <c r="B23" s="5" t="s">
        <v>43</v>
      </c>
      <c r="C23" s="4">
        <v>30655020</v>
      </c>
      <c r="D23" s="4">
        <v>0</v>
      </c>
      <c r="E23" s="4"/>
      <c r="F23" s="4"/>
      <c r="G23" s="48"/>
      <c r="H23" s="48"/>
    </row>
    <row r="24" spans="2:10" ht="12.95" customHeight="1" x14ac:dyDescent="0.2">
      <c r="B24" s="5" t="s">
        <v>26</v>
      </c>
      <c r="C24" s="4">
        <v>112608797</v>
      </c>
      <c r="D24" s="4">
        <v>33734</v>
      </c>
      <c r="E24" s="4"/>
      <c r="F24" s="4"/>
      <c r="G24" s="48"/>
      <c r="H24" s="48"/>
    </row>
    <row r="25" spans="2:10" ht="12.95" customHeight="1" x14ac:dyDescent="0.2">
      <c r="B25" s="20" t="s">
        <v>27</v>
      </c>
      <c r="C25" s="195">
        <v>1940703628</v>
      </c>
      <c r="D25" s="21">
        <v>41825285368</v>
      </c>
      <c r="E25" s="4"/>
      <c r="F25" s="4"/>
      <c r="G25" s="48"/>
      <c r="H25" s="48"/>
    </row>
    <row r="26" spans="2:10" ht="12.95" customHeight="1" x14ac:dyDescent="0.2">
      <c r="B26" s="18" t="s">
        <v>237</v>
      </c>
    </row>
    <row r="27" spans="2:10" s="145" customFormat="1" ht="12.95" customHeight="1" x14ac:dyDescent="0.2">
      <c r="B27" s="18" t="s">
        <v>224</v>
      </c>
    </row>
    <row r="28" spans="2:10" ht="12.95" customHeight="1" x14ac:dyDescent="0.2">
      <c r="B28" s="18" t="s">
        <v>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30" zoomScaleNormal="130" workbookViewId="0">
      <selection activeCell="D14" sqref="D14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6" t="s">
        <v>262</v>
      </c>
    </row>
    <row r="4" spans="2:6" ht="11.25" x14ac:dyDescent="0.2">
      <c r="B4" s="238" t="s">
        <v>28</v>
      </c>
      <c r="C4" s="240" t="s">
        <v>39</v>
      </c>
      <c r="D4" s="240"/>
      <c r="E4" s="232" t="s">
        <v>164</v>
      </c>
      <c r="F4" s="232"/>
    </row>
    <row r="5" spans="2:6" ht="22.5" x14ac:dyDescent="0.2">
      <c r="B5" s="239"/>
      <c r="C5" s="150" t="s">
        <v>29</v>
      </c>
      <c r="D5" s="150" t="s">
        <v>30</v>
      </c>
      <c r="E5" s="7" t="s">
        <v>29</v>
      </c>
      <c r="F5" s="7" t="s">
        <v>31</v>
      </c>
    </row>
    <row r="6" spans="2:6" ht="12.95" customHeight="1" x14ac:dyDescent="0.2">
      <c r="B6" s="5" t="s">
        <v>44</v>
      </c>
      <c r="C6" s="65">
        <v>28</v>
      </c>
      <c r="D6" s="65">
        <v>27964.425363005168</v>
      </c>
      <c r="E6" s="4">
        <v>552</v>
      </c>
      <c r="F6" s="4">
        <v>6203705.366565479</v>
      </c>
    </row>
    <row r="7" spans="2:6" ht="12.95" customHeight="1" x14ac:dyDescent="0.2">
      <c r="B7" s="5" t="s">
        <v>32</v>
      </c>
      <c r="C7" s="65">
        <v>47</v>
      </c>
      <c r="D7" s="65">
        <v>35694.362322193636</v>
      </c>
      <c r="E7" s="4">
        <v>71</v>
      </c>
      <c r="F7" s="4">
        <v>192410.70116315881</v>
      </c>
    </row>
    <row r="8" spans="2:6" ht="12.95" customHeight="1" x14ac:dyDescent="0.2">
      <c r="B8" s="20" t="s">
        <v>26</v>
      </c>
      <c r="C8" s="73">
        <v>19</v>
      </c>
      <c r="D8" s="73">
        <v>3916.1466527560424</v>
      </c>
      <c r="E8" s="21">
        <v>3</v>
      </c>
      <c r="F8" s="21">
        <v>911.72972972972968</v>
      </c>
    </row>
    <row r="9" spans="2:6" ht="12.95" customHeight="1" x14ac:dyDescent="0.2">
      <c r="B9" s="157" t="s">
        <v>225</v>
      </c>
    </row>
    <row r="10" spans="2:6" ht="12.95" customHeight="1" x14ac:dyDescent="0.2">
      <c r="B10" s="18" t="s">
        <v>38</v>
      </c>
    </row>
    <row r="11" spans="2:6" s="145" customFormat="1" ht="12.95" customHeight="1" x14ac:dyDescent="0.2">
      <c r="B11" s="18"/>
    </row>
    <row r="12" spans="2:6" ht="12.95" customHeight="1" x14ac:dyDescent="0.25">
      <c r="B12" s="151"/>
      <c r="C12" s="62"/>
    </row>
    <row r="13" spans="2:6" ht="12.95" customHeight="1" x14ac:dyDescent="0.2">
      <c r="B13" s="51"/>
    </row>
    <row r="14" spans="2:6" ht="12.95" customHeight="1" x14ac:dyDescent="0.2">
      <c r="C14" s="212"/>
      <c r="D14" s="212"/>
      <c r="E14" s="212"/>
    </row>
    <row r="15" spans="2:6" ht="12.95" customHeight="1" x14ac:dyDescent="0.2">
      <c r="C15" s="212"/>
      <c r="D15" s="212"/>
      <c r="E15" s="212"/>
    </row>
  </sheetData>
  <mergeCells count="3"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zoomScaleNormal="100" workbookViewId="0">
      <selection activeCell="G41" sqref="G41"/>
    </sheetView>
  </sheetViews>
  <sheetFormatPr defaultColWidth="9.33203125" defaultRowHeight="12.95" customHeight="1" x14ac:dyDescent="0.2"/>
  <cols>
    <col min="1" max="1" width="16.33203125" style="52" customWidth="1"/>
    <col min="2" max="2" width="24.83203125" style="52" customWidth="1"/>
    <col min="3" max="3" width="39.5" style="52" customWidth="1"/>
    <col min="4" max="5" width="18.5" style="52" customWidth="1"/>
    <col min="6" max="6" width="24.83203125" style="52" customWidth="1"/>
    <col min="7" max="7" width="9.1640625" style="52" customWidth="1"/>
    <col min="8" max="8" width="13.6640625" style="52" customWidth="1"/>
    <col min="9" max="9" width="18.6640625" style="52" customWidth="1"/>
    <col min="10" max="10" width="27.1640625" style="52" customWidth="1"/>
    <col min="11" max="16384" width="9.33203125" style="52"/>
  </cols>
  <sheetData>
    <row r="1" spans="1:13" s="215" customFormat="1" ht="12.95" customHeight="1" x14ac:dyDescent="0.2"/>
    <row r="2" spans="1:13" ht="15.75" x14ac:dyDescent="0.25">
      <c r="A2" s="72" t="s">
        <v>183</v>
      </c>
      <c r="B2" s="55"/>
      <c r="C2" s="55"/>
      <c r="D2" s="55"/>
      <c r="E2" s="55"/>
      <c r="F2" s="55"/>
    </row>
    <row r="4" spans="1:13" ht="11.25" customHeight="1" x14ac:dyDescent="0.2">
      <c r="A4" s="230" t="s">
        <v>21</v>
      </c>
      <c r="B4" s="232" t="s">
        <v>62</v>
      </c>
      <c r="C4" s="232"/>
    </row>
    <row r="5" spans="1:13" ht="11.25" x14ac:dyDescent="0.2">
      <c r="A5" s="231"/>
      <c r="B5" s="54" t="s">
        <v>100</v>
      </c>
      <c r="C5" s="53" t="s">
        <v>101</v>
      </c>
    </row>
    <row r="6" spans="1:13" ht="12.75" x14ac:dyDescent="0.2">
      <c r="A6" s="201">
        <v>42736</v>
      </c>
      <c r="B6" s="211">
        <v>1603385</v>
      </c>
      <c r="C6" s="202">
        <v>7182791124</v>
      </c>
    </row>
    <row r="7" spans="1:13" ht="12.75" x14ac:dyDescent="0.2">
      <c r="A7" s="201">
        <v>42767</v>
      </c>
      <c r="B7" s="211">
        <v>1613632</v>
      </c>
      <c r="C7" s="202">
        <v>7358973978</v>
      </c>
    </row>
    <row r="8" spans="1:13" ht="15.75" x14ac:dyDescent="0.25">
      <c r="A8" s="201">
        <v>42795</v>
      </c>
      <c r="B8" s="202">
        <v>1633268</v>
      </c>
      <c r="C8" s="202">
        <v>7205377419</v>
      </c>
      <c r="E8" s="241" t="s">
        <v>184</v>
      </c>
      <c r="F8" s="241"/>
      <c r="G8" s="241"/>
      <c r="H8" s="241"/>
      <c r="I8" s="241"/>
      <c r="J8" s="241"/>
      <c r="K8" s="241"/>
      <c r="L8" s="241"/>
      <c r="M8" s="241"/>
    </row>
    <row r="9" spans="1:13" ht="12.75" x14ac:dyDescent="0.2">
      <c r="A9" s="201">
        <v>42826</v>
      </c>
      <c r="B9" s="202">
        <v>1585731</v>
      </c>
      <c r="C9" s="202">
        <v>6847950847</v>
      </c>
    </row>
    <row r="10" spans="1:13" ht="12.75" x14ac:dyDescent="0.2">
      <c r="A10" s="201">
        <v>42856</v>
      </c>
      <c r="B10" s="202">
        <v>1634737</v>
      </c>
      <c r="C10" s="202">
        <v>7344392567</v>
      </c>
    </row>
    <row r="11" spans="1:13" ht="12.75" x14ac:dyDescent="0.2">
      <c r="A11" s="201">
        <v>42887</v>
      </c>
      <c r="B11" s="202">
        <v>1649053</v>
      </c>
      <c r="C11" s="202">
        <v>7044905903</v>
      </c>
    </row>
    <row r="12" spans="1:13" ht="12.75" x14ac:dyDescent="0.2">
      <c r="A12" s="201">
        <v>42917</v>
      </c>
      <c r="B12" s="202">
        <v>1655246</v>
      </c>
      <c r="C12" s="202">
        <v>7856498294</v>
      </c>
    </row>
    <row r="13" spans="1:13" ht="15" x14ac:dyDescent="0.2">
      <c r="A13" s="201">
        <v>42948</v>
      </c>
      <c r="B13" s="202">
        <v>1557368</v>
      </c>
      <c r="C13" s="202">
        <v>5972302472</v>
      </c>
      <c r="E13" s="116"/>
      <c r="F13" s="116"/>
      <c r="G13" s="116"/>
      <c r="H13" s="116"/>
      <c r="I13" s="116"/>
      <c r="J13" s="116"/>
    </row>
    <row r="14" spans="1:13" ht="15" x14ac:dyDescent="0.2">
      <c r="A14" s="201">
        <v>42979</v>
      </c>
      <c r="B14" s="202">
        <v>1537452</v>
      </c>
      <c r="C14" s="202">
        <v>6789878905</v>
      </c>
      <c r="E14" s="116"/>
      <c r="F14" s="116"/>
      <c r="G14" s="116"/>
      <c r="H14" s="116"/>
      <c r="I14" s="116"/>
      <c r="J14" s="116"/>
    </row>
    <row r="15" spans="1:13" ht="15" x14ac:dyDescent="0.2">
      <c r="A15" s="201">
        <v>43009</v>
      </c>
      <c r="B15" s="202">
        <v>1537433</v>
      </c>
      <c r="C15" s="202">
        <v>6565727744</v>
      </c>
      <c r="E15" s="116"/>
      <c r="F15" s="116"/>
      <c r="G15" s="116"/>
      <c r="H15" s="116"/>
      <c r="I15" s="116"/>
      <c r="J15" s="116"/>
    </row>
    <row r="16" spans="1:13" ht="15" x14ac:dyDescent="0.2">
      <c r="A16" s="203">
        <v>43040</v>
      </c>
      <c r="B16" s="202">
        <v>1533808</v>
      </c>
      <c r="C16" s="202">
        <v>6425733326</v>
      </c>
      <c r="E16" s="116"/>
      <c r="F16" s="116"/>
      <c r="G16" s="116"/>
      <c r="H16" s="116"/>
      <c r="I16" s="116"/>
      <c r="J16" s="116"/>
    </row>
    <row r="17" spans="1:10" s="95" customFormat="1" ht="15" x14ac:dyDescent="0.2">
      <c r="A17" s="204">
        <v>43070</v>
      </c>
      <c r="B17" s="205">
        <v>1674492</v>
      </c>
      <c r="C17" s="205">
        <v>7175596837</v>
      </c>
      <c r="E17" s="116"/>
      <c r="F17" s="116"/>
      <c r="G17" s="116"/>
      <c r="H17" s="116"/>
      <c r="I17" s="116"/>
      <c r="J17" s="116"/>
    </row>
    <row r="18" spans="1:10" s="95" customFormat="1" ht="15" x14ac:dyDescent="0.2">
      <c r="A18" s="201">
        <v>43101</v>
      </c>
      <c r="B18" s="205">
        <v>1502398</v>
      </c>
      <c r="C18" s="205">
        <v>6866681281</v>
      </c>
      <c r="E18" s="116"/>
      <c r="F18" s="116"/>
      <c r="G18" s="116"/>
      <c r="H18" s="116"/>
      <c r="I18" s="116"/>
      <c r="J18" s="116"/>
    </row>
    <row r="19" spans="1:10" s="95" customFormat="1" ht="15" x14ac:dyDescent="0.2">
      <c r="A19" s="201">
        <v>43132</v>
      </c>
      <c r="B19" s="205">
        <v>1489855</v>
      </c>
      <c r="C19" s="205">
        <v>6457472504</v>
      </c>
      <c r="E19" s="116"/>
      <c r="F19" s="116"/>
      <c r="G19" s="116"/>
      <c r="H19" s="116"/>
      <c r="I19" s="116"/>
      <c r="J19" s="116"/>
    </row>
    <row r="20" spans="1:10" s="95" customFormat="1" ht="15" x14ac:dyDescent="0.2">
      <c r="A20" s="201">
        <v>43160</v>
      </c>
      <c r="B20" s="205">
        <v>1524646</v>
      </c>
      <c r="C20" s="205">
        <v>6741361667</v>
      </c>
      <c r="E20" s="116"/>
      <c r="F20" s="116"/>
      <c r="G20" s="116"/>
      <c r="H20" s="116"/>
      <c r="I20" s="116"/>
      <c r="J20" s="116"/>
    </row>
    <row r="21" spans="1:10" s="95" customFormat="1" ht="15" x14ac:dyDescent="0.2">
      <c r="A21" s="201">
        <v>43191</v>
      </c>
      <c r="B21" s="205">
        <v>1436023</v>
      </c>
      <c r="C21" s="205">
        <v>6598287003</v>
      </c>
      <c r="E21" s="116"/>
      <c r="F21" s="116"/>
      <c r="G21" s="116"/>
      <c r="H21" s="116"/>
      <c r="I21" s="116"/>
      <c r="J21" s="116"/>
    </row>
    <row r="22" spans="1:10" s="95" customFormat="1" ht="15" x14ac:dyDescent="0.2">
      <c r="A22" s="201">
        <v>43221</v>
      </c>
      <c r="B22" s="205">
        <v>1449885</v>
      </c>
      <c r="C22" s="205">
        <v>5921999168</v>
      </c>
      <c r="E22" s="116"/>
      <c r="F22" s="116"/>
      <c r="G22" s="116"/>
      <c r="H22" s="116"/>
      <c r="I22" s="116"/>
      <c r="J22" s="116"/>
    </row>
    <row r="23" spans="1:10" s="95" customFormat="1" ht="15" x14ac:dyDescent="0.2">
      <c r="A23" s="201">
        <v>43252</v>
      </c>
      <c r="B23" s="205">
        <v>1466953</v>
      </c>
      <c r="C23" s="205">
        <v>5613516095</v>
      </c>
      <c r="E23" s="116"/>
      <c r="F23" s="116"/>
      <c r="G23" s="116"/>
      <c r="H23" s="116"/>
      <c r="I23" s="116"/>
      <c r="J23" s="116"/>
    </row>
    <row r="24" spans="1:10" s="95" customFormat="1" ht="15" x14ac:dyDescent="0.2">
      <c r="A24" s="201">
        <v>43282</v>
      </c>
      <c r="B24" s="205">
        <v>1519324</v>
      </c>
      <c r="C24" s="205">
        <v>6769827548</v>
      </c>
      <c r="E24" s="116"/>
      <c r="F24" s="116"/>
      <c r="G24" s="116"/>
      <c r="H24" s="116"/>
      <c r="I24" s="116"/>
      <c r="J24" s="116"/>
    </row>
    <row r="25" spans="1:10" s="95" customFormat="1" ht="18" x14ac:dyDescent="0.25">
      <c r="A25" s="201">
        <v>43313</v>
      </c>
      <c r="B25" s="205">
        <v>1433717</v>
      </c>
      <c r="C25" s="205">
        <v>5518345081</v>
      </c>
      <c r="E25" s="214"/>
      <c r="F25" s="214"/>
      <c r="G25" s="214"/>
      <c r="H25" s="214"/>
      <c r="I25" s="214"/>
      <c r="J25" s="214"/>
    </row>
    <row r="26" spans="1:10" s="95" customFormat="1" ht="12.75" x14ac:dyDescent="0.2">
      <c r="A26" s="201">
        <v>43344</v>
      </c>
      <c r="B26" s="205">
        <v>1449428</v>
      </c>
      <c r="C26" s="205">
        <v>6476514718</v>
      </c>
      <c r="D26" s="210"/>
      <c r="E26" s="52" t="s">
        <v>226</v>
      </c>
      <c r="F26" s="4"/>
      <c r="G26" s="4"/>
      <c r="H26" s="4"/>
      <c r="I26" s="4"/>
      <c r="J26" s="4"/>
    </row>
    <row r="27" spans="1:10" s="95" customFormat="1" ht="12.75" x14ac:dyDescent="0.2">
      <c r="A27" s="201">
        <v>43374</v>
      </c>
      <c r="B27" s="205">
        <v>1466266</v>
      </c>
      <c r="C27" s="205">
        <v>6153559031</v>
      </c>
      <c r="D27" s="210"/>
      <c r="E27" s="52" t="s">
        <v>38</v>
      </c>
    </row>
    <row r="28" spans="1:10" s="95" customFormat="1" ht="12.75" x14ac:dyDescent="0.2">
      <c r="A28" s="203">
        <v>43405</v>
      </c>
      <c r="B28" s="202">
        <v>1459573</v>
      </c>
      <c r="C28" s="202">
        <v>6024236952</v>
      </c>
      <c r="D28" s="210"/>
      <c r="E28" s="210"/>
    </row>
    <row r="29" spans="1:10" ht="12.75" x14ac:dyDescent="0.2">
      <c r="A29" s="206">
        <v>43435</v>
      </c>
      <c r="B29" s="213">
        <v>1562846</v>
      </c>
      <c r="C29" s="213">
        <v>6988895170</v>
      </c>
      <c r="D29" s="210"/>
      <c r="E29" s="210"/>
    </row>
    <row r="30" spans="1:10" s="166" customFormat="1" ht="12.75" x14ac:dyDescent="0.2">
      <c r="A30" s="201">
        <v>43466</v>
      </c>
      <c r="B30" s="205">
        <v>1416803</v>
      </c>
      <c r="C30" s="205">
        <v>5702222836</v>
      </c>
      <c r="D30" s="210"/>
      <c r="E30" s="210"/>
    </row>
    <row r="31" spans="1:10" s="166" customFormat="1" ht="12.75" x14ac:dyDescent="0.2">
      <c r="A31" s="201">
        <v>43497</v>
      </c>
      <c r="B31" s="205">
        <v>1397120</v>
      </c>
      <c r="C31" s="205">
        <v>6765777843</v>
      </c>
      <c r="D31" s="210"/>
      <c r="E31" s="210"/>
    </row>
    <row r="32" spans="1:10" s="166" customFormat="1" ht="12.75" x14ac:dyDescent="0.2">
      <c r="A32" s="201">
        <v>43525</v>
      </c>
      <c r="B32" s="205">
        <v>1420240</v>
      </c>
      <c r="C32" s="205">
        <v>6352130688</v>
      </c>
      <c r="D32" s="210"/>
      <c r="E32" s="210"/>
    </row>
    <row r="33" spans="1:7" s="166" customFormat="1" ht="12.75" x14ac:dyDescent="0.2">
      <c r="A33" s="201">
        <v>43556</v>
      </c>
      <c r="B33" s="205">
        <v>1414147</v>
      </c>
      <c r="C33" s="205">
        <v>5988100566</v>
      </c>
      <c r="D33" s="210"/>
      <c r="E33" s="210"/>
    </row>
    <row r="34" spans="1:7" s="166" customFormat="1" ht="12.75" x14ac:dyDescent="0.2">
      <c r="A34" s="201">
        <v>43586</v>
      </c>
      <c r="B34" s="205">
        <v>1423546</v>
      </c>
      <c r="C34" s="205">
        <v>5959826533</v>
      </c>
    </row>
    <row r="35" spans="1:7" s="166" customFormat="1" ht="12.75" x14ac:dyDescent="0.2">
      <c r="A35" s="201">
        <v>43617</v>
      </c>
      <c r="B35" s="205">
        <v>1461385</v>
      </c>
      <c r="C35" s="205">
        <v>5692191832</v>
      </c>
    </row>
    <row r="36" spans="1:7" s="166" customFormat="1" ht="12.75" x14ac:dyDescent="0.2">
      <c r="A36" s="201">
        <v>43647</v>
      </c>
      <c r="B36" s="205">
        <v>1478326</v>
      </c>
      <c r="C36" s="205">
        <v>6288916337</v>
      </c>
    </row>
    <row r="37" spans="1:7" s="166" customFormat="1" ht="12.75" x14ac:dyDescent="0.2">
      <c r="A37" s="201">
        <v>43678</v>
      </c>
      <c r="B37" s="205">
        <v>1391864</v>
      </c>
      <c r="C37" s="205">
        <v>5720187876</v>
      </c>
    </row>
    <row r="38" spans="1:7" s="166" customFormat="1" ht="12.75" x14ac:dyDescent="0.2">
      <c r="A38" s="201">
        <v>43709</v>
      </c>
      <c r="B38" s="205">
        <v>1408677</v>
      </c>
      <c r="C38" s="205">
        <v>5979876245</v>
      </c>
    </row>
    <row r="39" spans="1:7" s="166" customFormat="1" ht="12.75" x14ac:dyDescent="0.2">
      <c r="A39" s="201">
        <v>43739</v>
      </c>
      <c r="B39" s="205">
        <v>1421421</v>
      </c>
      <c r="C39" s="205">
        <v>6039884928</v>
      </c>
    </row>
    <row r="40" spans="1:7" s="166" customFormat="1" ht="12.75" x14ac:dyDescent="0.2">
      <c r="A40" s="203">
        <v>43770</v>
      </c>
      <c r="B40" s="205">
        <v>1408260</v>
      </c>
      <c r="C40" s="205">
        <v>6219778989</v>
      </c>
    </row>
    <row r="41" spans="1:7" s="166" customFormat="1" ht="12.75" x14ac:dyDescent="0.2">
      <c r="A41" s="222">
        <v>43800</v>
      </c>
      <c r="B41" s="207">
        <v>1520353</v>
      </c>
      <c r="C41" s="207">
        <v>6799548771</v>
      </c>
    </row>
    <row r="42" spans="1:7" ht="12.95" customHeight="1" x14ac:dyDescent="0.2">
      <c r="A42" s="215" t="s">
        <v>226</v>
      </c>
    </row>
    <row r="43" spans="1:7" ht="12.95" customHeight="1" x14ac:dyDescent="0.2">
      <c r="A43" s="17" t="s">
        <v>38</v>
      </c>
    </row>
    <row r="44" spans="1:7" ht="12.95" customHeight="1" x14ac:dyDescent="0.25">
      <c r="B44" s="72"/>
      <c r="C44" s="55"/>
      <c r="D44" s="55"/>
      <c r="E44" s="55"/>
      <c r="F44" s="55"/>
      <c r="G44" s="55"/>
    </row>
    <row r="47" spans="1:7" ht="11.25" x14ac:dyDescent="0.2">
      <c r="C47" s="4"/>
      <c r="D47" s="4"/>
    </row>
    <row r="48" spans="1:7" ht="11.25" x14ac:dyDescent="0.2">
      <c r="C48" s="45"/>
      <c r="D48" s="45"/>
    </row>
    <row r="49" spans="3:4" ht="11.25" x14ac:dyDescent="0.2">
      <c r="C49" s="60"/>
      <c r="D49" s="60"/>
    </row>
    <row r="64" spans="3:4" s="146" customFormat="1" ht="12.95" customHeight="1" x14ac:dyDescent="0.2"/>
  </sheetData>
  <mergeCells count="3">
    <mergeCell ref="A4:A5"/>
    <mergeCell ref="B4:C4"/>
    <mergeCell ref="E8:M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selection activeCell="D33" sqref="D33"/>
    </sheetView>
  </sheetViews>
  <sheetFormatPr defaultColWidth="9.33203125" defaultRowHeight="11.25" x14ac:dyDescent="0.2"/>
  <cols>
    <col min="1" max="1" width="16.33203125" style="52" customWidth="1"/>
    <col min="2" max="2" width="24.83203125" style="52" customWidth="1"/>
    <col min="3" max="3" width="39.5" style="52" customWidth="1"/>
    <col min="4" max="4" width="22" style="52" customWidth="1"/>
    <col min="5" max="5" width="12.6640625" style="52" customWidth="1"/>
    <col min="6" max="7" width="9.1640625" style="52" customWidth="1"/>
    <col min="8" max="10" width="13.6640625" style="52" customWidth="1"/>
    <col min="11" max="16384" width="9.33203125" style="52"/>
  </cols>
  <sheetData>
    <row r="1" spans="1:6" s="215" customFormat="1" x14ac:dyDescent="0.2"/>
    <row r="2" spans="1:6" ht="15.75" x14ac:dyDescent="0.25">
      <c r="A2" s="72" t="s">
        <v>185</v>
      </c>
      <c r="B2" s="55"/>
      <c r="C2" s="55"/>
      <c r="D2" s="55"/>
      <c r="E2" s="55"/>
      <c r="F2" s="55"/>
    </row>
    <row r="4" spans="1:6" x14ac:dyDescent="0.2">
      <c r="A4" s="230" t="s">
        <v>21</v>
      </c>
      <c r="B4" s="232" t="s">
        <v>62</v>
      </c>
      <c r="C4" s="232"/>
    </row>
    <row r="5" spans="1:6" x14ac:dyDescent="0.2">
      <c r="A5" s="231"/>
      <c r="B5" s="54" t="s">
        <v>100</v>
      </c>
      <c r="C5" s="53" t="s">
        <v>101</v>
      </c>
    </row>
    <row r="6" spans="1:6" x14ac:dyDescent="0.2">
      <c r="A6" s="57">
        <v>42736</v>
      </c>
      <c r="B6" s="58">
        <v>2365028</v>
      </c>
      <c r="C6" s="58">
        <v>1823836310</v>
      </c>
    </row>
    <row r="7" spans="1:6" x14ac:dyDescent="0.2">
      <c r="A7" s="57">
        <v>42767</v>
      </c>
      <c r="B7" s="58">
        <v>2348474</v>
      </c>
      <c r="C7" s="58">
        <v>1930037913</v>
      </c>
    </row>
    <row r="8" spans="1:6" x14ac:dyDescent="0.2">
      <c r="A8" s="57">
        <v>42795</v>
      </c>
      <c r="B8" s="58">
        <v>2642375</v>
      </c>
      <c r="C8" s="58">
        <v>2186861976</v>
      </c>
    </row>
    <row r="9" spans="1:6" ht="13.5" customHeight="1" x14ac:dyDescent="0.25">
      <c r="A9" s="57">
        <v>42826</v>
      </c>
      <c r="B9" s="58">
        <v>2542005</v>
      </c>
      <c r="C9" s="58">
        <v>2148424762</v>
      </c>
      <c r="E9" s="72" t="s">
        <v>242</v>
      </c>
    </row>
    <row r="10" spans="1:6" x14ac:dyDescent="0.2">
      <c r="A10" s="57">
        <v>42856</v>
      </c>
      <c r="B10" s="58">
        <v>2823878</v>
      </c>
      <c r="C10" s="58">
        <v>2327346692</v>
      </c>
    </row>
    <row r="11" spans="1:6" x14ac:dyDescent="0.2">
      <c r="A11" s="57">
        <v>42887</v>
      </c>
      <c r="B11" s="58">
        <v>2795970</v>
      </c>
      <c r="C11" s="58">
        <v>2324952398</v>
      </c>
    </row>
    <row r="12" spans="1:6" x14ac:dyDescent="0.2">
      <c r="A12" s="57">
        <v>42917</v>
      </c>
      <c r="B12" s="58">
        <v>2915514</v>
      </c>
      <c r="C12" s="58">
        <v>2586346699</v>
      </c>
    </row>
    <row r="13" spans="1:6" x14ac:dyDescent="0.2">
      <c r="A13" s="57">
        <v>42948</v>
      </c>
      <c r="B13" s="58">
        <v>2872990</v>
      </c>
      <c r="C13" s="58">
        <v>2537121975</v>
      </c>
    </row>
    <row r="14" spans="1:6" x14ac:dyDescent="0.2">
      <c r="A14" s="57">
        <v>42979</v>
      </c>
      <c r="B14" s="58">
        <v>3088462</v>
      </c>
      <c r="C14" s="58">
        <v>2602305167</v>
      </c>
    </row>
    <row r="15" spans="1:6" x14ac:dyDescent="0.2">
      <c r="A15" s="57">
        <v>43009</v>
      </c>
      <c r="B15" s="58">
        <v>3334365</v>
      </c>
      <c r="C15" s="58">
        <v>2813172819</v>
      </c>
    </row>
    <row r="16" spans="1:6" x14ac:dyDescent="0.2">
      <c r="A16" s="59">
        <v>43040</v>
      </c>
      <c r="B16" s="97">
        <v>3323047</v>
      </c>
      <c r="C16" s="97">
        <v>2860550839</v>
      </c>
    </row>
    <row r="17" spans="1:3" s="95" customFormat="1" x14ac:dyDescent="0.2">
      <c r="A17" s="92">
        <v>43070</v>
      </c>
      <c r="B17" s="96">
        <v>3415048</v>
      </c>
      <c r="C17" s="96">
        <v>2917747924</v>
      </c>
    </row>
    <row r="18" spans="1:3" s="95" customFormat="1" x14ac:dyDescent="0.2">
      <c r="A18" s="57">
        <v>43101</v>
      </c>
      <c r="B18" s="96">
        <v>3456341</v>
      </c>
      <c r="C18" s="96">
        <v>2831544870</v>
      </c>
    </row>
    <row r="19" spans="1:3" s="95" customFormat="1" x14ac:dyDescent="0.2">
      <c r="A19" s="57">
        <v>43132</v>
      </c>
      <c r="B19" s="96">
        <v>3435627</v>
      </c>
      <c r="C19" s="96">
        <v>2788130360</v>
      </c>
    </row>
    <row r="20" spans="1:3" s="95" customFormat="1" x14ac:dyDescent="0.2">
      <c r="A20" s="57">
        <v>43160</v>
      </c>
      <c r="B20" s="96">
        <v>3786458</v>
      </c>
      <c r="C20" s="96">
        <v>3225623559</v>
      </c>
    </row>
    <row r="21" spans="1:3" s="95" customFormat="1" x14ac:dyDescent="0.2">
      <c r="A21" s="57">
        <v>43191</v>
      </c>
      <c r="B21" s="96">
        <v>3752314</v>
      </c>
      <c r="C21" s="96">
        <v>3253476351</v>
      </c>
    </row>
    <row r="22" spans="1:3" s="95" customFormat="1" x14ac:dyDescent="0.2">
      <c r="A22" s="57">
        <v>43221</v>
      </c>
      <c r="B22" s="96">
        <v>4008145</v>
      </c>
      <c r="C22" s="96">
        <v>3539962181</v>
      </c>
    </row>
    <row r="23" spans="1:3" s="95" customFormat="1" x14ac:dyDescent="0.2">
      <c r="A23" s="57">
        <v>43252</v>
      </c>
      <c r="B23" s="96">
        <v>4014107</v>
      </c>
      <c r="C23" s="96">
        <v>3591922948</v>
      </c>
    </row>
    <row r="24" spans="1:3" s="95" customFormat="1" x14ac:dyDescent="0.2">
      <c r="A24" s="57">
        <v>43282</v>
      </c>
      <c r="B24" s="96">
        <v>4180803</v>
      </c>
      <c r="C24" s="96">
        <v>3951945824</v>
      </c>
    </row>
    <row r="25" spans="1:3" s="95" customFormat="1" x14ac:dyDescent="0.2">
      <c r="A25" s="57">
        <v>43313</v>
      </c>
      <c r="B25" s="96">
        <v>4088881</v>
      </c>
      <c r="C25" s="96">
        <v>3818033488</v>
      </c>
    </row>
    <row r="26" spans="1:3" s="95" customFormat="1" x14ac:dyDescent="0.2">
      <c r="A26" s="57">
        <v>43344</v>
      </c>
      <c r="B26" s="96">
        <v>4232102</v>
      </c>
      <c r="C26" s="96">
        <v>3917009754</v>
      </c>
    </row>
    <row r="27" spans="1:3" s="95" customFormat="1" x14ac:dyDescent="0.2">
      <c r="A27" s="57">
        <v>43374</v>
      </c>
      <c r="B27" s="96">
        <v>4641779</v>
      </c>
      <c r="C27" s="96">
        <v>4329700480</v>
      </c>
    </row>
    <row r="28" spans="1:3" s="95" customFormat="1" x14ac:dyDescent="0.2">
      <c r="A28" s="59">
        <v>43405</v>
      </c>
      <c r="B28" s="96">
        <v>4623756</v>
      </c>
      <c r="C28" s="96">
        <v>4250697214</v>
      </c>
    </row>
    <row r="29" spans="1:3" x14ac:dyDescent="0.2">
      <c r="A29" s="168">
        <v>43435</v>
      </c>
      <c r="B29" s="96">
        <v>4759766</v>
      </c>
      <c r="C29" s="96">
        <v>4455302569</v>
      </c>
    </row>
    <row r="30" spans="1:3" s="174" customFormat="1" x14ac:dyDescent="0.2">
      <c r="A30" s="57">
        <v>43466</v>
      </c>
      <c r="B30" s="96">
        <v>4861422</v>
      </c>
      <c r="C30" s="96">
        <v>4282942033</v>
      </c>
    </row>
    <row r="31" spans="1:3" s="174" customFormat="1" x14ac:dyDescent="0.2">
      <c r="A31" s="57">
        <v>43497</v>
      </c>
      <c r="B31" s="96">
        <v>4716094</v>
      </c>
      <c r="C31" s="96">
        <v>4272069404</v>
      </c>
    </row>
    <row r="32" spans="1:3" s="174" customFormat="1" x14ac:dyDescent="0.2">
      <c r="A32" s="57">
        <v>43525</v>
      </c>
      <c r="B32" s="96">
        <v>5283688</v>
      </c>
      <c r="C32" s="96">
        <v>4827361832</v>
      </c>
    </row>
    <row r="33" spans="1:7" s="174" customFormat="1" x14ac:dyDescent="0.2">
      <c r="A33" s="57">
        <v>43556</v>
      </c>
      <c r="B33" s="96">
        <v>5399494</v>
      </c>
      <c r="C33" s="96">
        <v>5016591295</v>
      </c>
    </row>
    <row r="34" spans="1:7" s="174" customFormat="1" x14ac:dyDescent="0.2">
      <c r="A34" s="57">
        <v>43586</v>
      </c>
      <c r="B34" s="96">
        <v>5652733</v>
      </c>
      <c r="C34" s="96">
        <v>5301046907</v>
      </c>
    </row>
    <row r="35" spans="1:7" s="174" customFormat="1" x14ac:dyDescent="0.2">
      <c r="A35" s="57">
        <v>43617</v>
      </c>
      <c r="B35" s="96">
        <v>5317488</v>
      </c>
      <c r="C35" s="96">
        <v>5084852727</v>
      </c>
    </row>
    <row r="36" spans="1:7" s="174" customFormat="1" x14ac:dyDescent="0.2">
      <c r="A36" s="57">
        <v>43647</v>
      </c>
      <c r="B36" s="96">
        <v>5913972</v>
      </c>
      <c r="C36" s="96">
        <v>6015809953</v>
      </c>
    </row>
    <row r="37" spans="1:7" s="174" customFormat="1" x14ac:dyDescent="0.2">
      <c r="A37" s="57">
        <v>43678</v>
      </c>
      <c r="B37" s="96">
        <v>5494016</v>
      </c>
      <c r="C37" s="96">
        <v>5460250334</v>
      </c>
    </row>
    <row r="38" spans="1:7" s="174" customFormat="1" x14ac:dyDescent="0.2">
      <c r="A38" s="57">
        <v>43709</v>
      </c>
      <c r="B38" s="96">
        <v>6017732</v>
      </c>
      <c r="C38" s="96">
        <v>5964543337</v>
      </c>
    </row>
    <row r="39" spans="1:7" s="174" customFormat="1" x14ac:dyDescent="0.2">
      <c r="A39" s="57">
        <v>43739</v>
      </c>
      <c r="B39" s="96">
        <v>6354348</v>
      </c>
      <c r="C39" s="96">
        <v>6224254874</v>
      </c>
    </row>
    <row r="40" spans="1:7" s="174" customFormat="1" x14ac:dyDescent="0.2">
      <c r="A40" s="59">
        <v>43770</v>
      </c>
      <c r="B40" s="96">
        <v>6399435</v>
      </c>
      <c r="C40" s="96">
        <v>6249483304</v>
      </c>
    </row>
    <row r="41" spans="1:7" s="174" customFormat="1" x14ac:dyDescent="0.2">
      <c r="A41" s="178">
        <v>43800</v>
      </c>
      <c r="B41" s="61">
        <v>6839033</v>
      </c>
      <c r="C41" s="61">
        <v>6889027456</v>
      </c>
    </row>
    <row r="42" spans="1:7" ht="15" customHeight="1" x14ac:dyDescent="0.2">
      <c r="A42" s="215" t="s">
        <v>226</v>
      </c>
      <c r="B42" s="116"/>
      <c r="C42" s="116"/>
    </row>
    <row r="43" spans="1:7" x14ac:dyDescent="0.2">
      <c r="A43" s="56" t="s">
        <v>38</v>
      </c>
    </row>
    <row r="45" spans="1:7" ht="15.75" x14ac:dyDescent="0.25">
      <c r="B45" s="72"/>
      <c r="C45" s="55"/>
      <c r="D45" s="55"/>
      <c r="E45" s="55"/>
      <c r="F45" s="55"/>
      <c r="G45" s="55"/>
    </row>
    <row r="48" spans="1:7" x14ac:dyDescent="0.2">
      <c r="C48" s="4"/>
      <c r="D48" s="4"/>
    </row>
    <row r="49" spans="3:4" x14ac:dyDescent="0.2">
      <c r="C49" s="45"/>
      <c r="D49" s="45"/>
    </row>
    <row r="50" spans="3:4" x14ac:dyDescent="0.2">
      <c r="C50" s="60"/>
      <c r="D50" s="60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40" zoomScaleNormal="140" workbookViewId="0">
      <selection activeCell="I42" sqref="I42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16384" width="9.33203125" style="5"/>
  </cols>
  <sheetData>
    <row r="2" spans="2:4" ht="15.75" x14ac:dyDescent="0.25">
      <c r="B2" s="14" t="s">
        <v>68</v>
      </c>
    </row>
    <row r="5" spans="2:4" ht="22.5" x14ac:dyDescent="0.2">
      <c r="B5" s="8" t="s">
        <v>21</v>
      </c>
      <c r="C5" s="7" t="s">
        <v>81</v>
      </c>
      <c r="D5" s="7" t="s">
        <v>166</v>
      </c>
    </row>
    <row r="6" spans="2:4" ht="12.95" customHeight="1" x14ac:dyDescent="0.2">
      <c r="B6" s="18" t="s">
        <v>86</v>
      </c>
      <c r="C6" s="4">
        <v>2014426</v>
      </c>
      <c r="D6" s="4">
        <v>53887</v>
      </c>
    </row>
    <row r="7" spans="2:4" ht="12.95" customHeight="1" x14ac:dyDescent="0.2">
      <c r="B7" s="18" t="s">
        <v>87</v>
      </c>
      <c r="C7" s="4">
        <v>2027184</v>
      </c>
      <c r="D7" s="4">
        <v>46859</v>
      </c>
    </row>
    <row r="8" spans="2:4" ht="12.95" customHeight="1" x14ac:dyDescent="0.2">
      <c r="B8" s="18" t="s">
        <v>88</v>
      </c>
      <c r="C8" s="4">
        <v>2038334</v>
      </c>
      <c r="D8" s="4">
        <v>45732</v>
      </c>
    </row>
    <row r="9" spans="2:4" ht="12.95" customHeight="1" x14ac:dyDescent="0.2">
      <c r="B9" s="18" t="s">
        <v>89</v>
      </c>
      <c r="C9" s="4">
        <v>2040877</v>
      </c>
      <c r="D9" s="4">
        <v>57548</v>
      </c>
    </row>
    <row r="10" spans="2:4" ht="12.95" customHeight="1" x14ac:dyDescent="0.2">
      <c r="B10" s="18" t="s">
        <v>90</v>
      </c>
      <c r="C10" s="4">
        <v>2060918</v>
      </c>
      <c r="D10" s="4">
        <v>48217</v>
      </c>
    </row>
    <row r="11" spans="2:4" ht="12.95" customHeight="1" x14ac:dyDescent="0.2">
      <c r="B11" s="18" t="s">
        <v>91</v>
      </c>
      <c r="C11" s="4">
        <v>2129997</v>
      </c>
      <c r="D11" s="4">
        <v>45815</v>
      </c>
    </row>
    <row r="12" spans="2:4" ht="12.95" customHeight="1" x14ac:dyDescent="0.2">
      <c r="B12" s="18" t="s">
        <v>92</v>
      </c>
      <c r="C12" s="4">
        <v>2145373</v>
      </c>
      <c r="D12" s="4">
        <v>60256</v>
      </c>
    </row>
    <row r="13" spans="2:4" ht="12.95" customHeight="1" x14ac:dyDescent="0.2">
      <c r="B13" s="18" t="s">
        <v>93</v>
      </c>
      <c r="C13" s="4">
        <v>2143016</v>
      </c>
      <c r="D13" s="4">
        <v>49655</v>
      </c>
    </row>
    <row r="14" spans="2:4" ht="12.95" customHeight="1" x14ac:dyDescent="0.2">
      <c r="B14" s="18" t="s">
        <v>94</v>
      </c>
      <c r="C14" s="4">
        <v>2147104</v>
      </c>
      <c r="D14" s="4">
        <v>50039</v>
      </c>
    </row>
    <row r="15" spans="2:4" ht="12.95" customHeight="1" x14ac:dyDescent="0.2">
      <c r="B15" s="18" t="s">
        <v>95</v>
      </c>
      <c r="C15" s="4">
        <v>2159033</v>
      </c>
      <c r="D15" s="4">
        <v>58087</v>
      </c>
    </row>
    <row r="16" spans="2:4" ht="12.95" customHeight="1" x14ac:dyDescent="0.2">
      <c r="B16" s="18" t="s">
        <v>96</v>
      </c>
      <c r="C16" s="4">
        <v>2176850</v>
      </c>
      <c r="D16" s="4">
        <v>49497</v>
      </c>
    </row>
    <row r="17" spans="2:4" ht="12.95" customHeight="1" x14ac:dyDescent="0.2">
      <c r="B17" s="80" t="s">
        <v>97</v>
      </c>
      <c r="C17" s="21">
        <v>2169806</v>
      </c>
      <c r="D17" s="21">
        <v>50342</v>
      </c>
    </row>
    <row r="18" spans="2:4" ht="12.95" customHeight="1" x14ac:dyDescent="0.2">
      <c r="B18" s="18" t="s">
        <v>38</v>
      </c>
    </row>
    <row r="20" spans="2:4" ht="12.95" customHeight="1" x14ac:dyDescent="0.2">
      <c r="B20" s="242" t="s">
        <v>98</v>
      </c>
      <c r="C20" s="242"/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5"/>
  <sheetViews>
    <sheetView showGridLines="0" zoomScale="140" zoomScaleNormal="140" workbookViewId="0">
      <selection activeCell="G27" sqref="G27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16384" width="9.33203125" style="5"/>
  </cols>
  <sheetData>
    <row r="2" spans="2:10" ht="15.75" x14ac:dyDescent="0.25">
      <c r="B2" s="14" t="s">
        <v>69</v>
      </c>
    </row>
    <row r="5" spans="2:10" ht="12.95" customHeight="1" x14ac:dyDescent="0.2">
      <c r="B5" s="230" t="s">
        <v>21</v>
      </c>
      <c r="C5" s="232" t="s">
        <v>39</v>
      </c>
      <c r="D5" s="232"/>
      <c r="E5" s="235" t="s">
        <v>164</v>
      </c>
      <c r="F5" s="235"/>
      <c r="G5" s="232" t="s">
        <v>62</v>
      </c>
      <c r="H5" s="232"/>
      <c r="J5" s="5" t="s">
        <v>35</v>
      </c>
    </row>
    <row r="6" spans="2:10" ht="22.5" x14ac:dyDescent="0.2">
      <c r="B6" s="231"/>
      <c r="C6" s="7" t="s">
        <v>74</v>
      </c>
      <c r="D6" s="7" t="s">
        <v>37</v>
      </c>
      <c r="E6" s="22" t="s">
        <v>74</v>
      </c>
      <c r="F6" s="22" t="s">
        <v>37</v>
      </c>
      <c r="G6" s="7" t="s">
        <v>36</v>
      </c>
      <c r="H6" s="7" t="s">
        <v>75</v>
      </c>
    </row>
    <row r="7" spans="2:10" ht="12.95" customHeight="1" x14ac:dyDescent="0.2">
      <c r="B7" s="18" t="s">
        <v>86</v>
      </c>
      <c r="C7" s="65">
        <v>1861129</v>
      </c>
      <c r="D7" s="65">
        <v>1161671336</v>
      </c>
      <c r="E7" s="23">
        <v>65244</v>
      </c>
      <c r="F7" s="23">
        <v>3815263636</v>
      </c>
      <c r="G7" s="4">
        <f t="shared" ref="G7:G18" si="0">C7+E7</f>
        <v>1926373</v>
      </c>
      <c r="H7" s="4">
        <f t="shared" ref="H7:H18" si="1">D7+F7</f>
        <v>4976934972</v>
      </c>
    </row>
    <row r="8" spans="2:10" ht="12.95" customHeight="1" x14ac:dyDescent="0.2">
      <c r="B8" s="18" t="s">
        <v>87</v>
      </c>
      <c r="C8" s="65">
        <v>1859219</v>
      </c>
      <c r="D8" s="65">
        <v>1179097555</v>
      </c>
      <c r="E8" s="23">
        <v>56480</v>
      </c>
      <c r="F8" s="23">
        <v>3703052132</v>
      </c>
      <c r="G8" s="4">
        <f t="shared" si="0"/>
        <v>1915699</v>
      </c>
      <c r="H8" s="4">
        <f t="shared" si="1"/>
        <v>4882149687</v>
      </c>
    </row>
    <row r="9" spans="2:10" ht="12.95" customHeight="1" x14ac:dyDescent="0.2">
      <c r="B9" s="18" t="s">
        <v>88</v>
      </c>
      <c r="C9" s="65">
        <v>1862959</v>
      </c>
      <c r="D9" s="65">
        <v>1186003097</v>
      </c>
      <c r="E9" s="23">
        <v>54785</v>
      </c>
      <c r="F9" s="23">
        <v>3837458630</v>
      </c>
      <c r="G9" s="4">
        <f t="shared" si="0"/>
        <v>1917744</v>
      </c>
      <c r="H9" s="4">
        <f t="shared" si="1"/>
        <v>5023461727</v>
      </c>
    </row>
    <row r="10" spans="2:10" ht="12.95" customHeight="1" x14ac:dyDescent="0.2">
      <c r="B10" s="18" t="s">
        <v>89</v>
      </c>
      <c r="C10" s="65">
        <v>1886840</v>
      </c>
      <c r="D10" s="65">
        <v>1191734288</v>
      </c>
      <c r="E10" s="23">
        <v>69136</v>
      </c>
      <c r="F10" s="23">
        <v>4087988332</v>
      </c>
      <c r="G10" s="4">
        <f t="shared" si="0"/>
        <v>1955976</v>
      </c>
      <c r="H10" s="4">
        <f t="shared" si="1"/>
        <v>5279722620</v>
      </c>
      <c r="J10" s="182"/>
    </row>
    <row r="11" spans="2:10" ht="12.95" customHeight="1" x14ac:dyDescent="0.2">
      <c r="B11" s="18" t="s">
        <v>90</v>
      </c>
      <c r="C11" s="65">
        <v>1910922</v>
      </c>
      <c r="D11" s="65">
        <v>1240157639</v>
      </c>
      <c r="E11" s="23">
        <v>60318</v>
      </c>
      <c r="F11" s="23">
        <v>3917502806</v>
      </c>
      <c r="G11" s="4">
        <f t="shared" si="0"/>
        <v>1971240</v>
      </c>
      <c r="H11" s="4">
        <f t="shared" si="1"/>
        <v>5157660445</v>
      </c>
    </row>
    <row r="12" spans="2:10" ht="12.95" customHeight="1" x14ac:dyDescent="0.2">
      <c r="B12" s="18" t="s">
        <v>91</v>
      </c>
      <c r="C12" s="65">
        <v>1925783</v>
      </c>
      <c r="D12" s="65">
        <v>1236630886</v>
      </c>
      <c r="E12" s="23">
        <v>54474</v>
      </c>
      <c r="F12" s="23">
        <v>3651628095</v>
      </c>
      <c r="G12" s="4">
        <f t="shared" si="0"/>
        <v>1980257</v>
      </c>
      <c r="H12" s="4">
        <f t="shared" si="1"/>
        <v>4888258981</v>
      </c>
    </row>
    <row r="13" spans="2:10" ht="12.95" customHeight="1" x14ac:dyDescent="0.2">
      <c r="B13" s="18" t="s">
        <v>92</v>
      </c>
      <c r="C13" s="65">
        <v>2005342</v>
      </c>
      <c r="D13" s="65">
        <v>1356972685</v>
      </c>
      <c r="E13" s="23">
        <v>73488</v>
      </c>
      <c r="F13" s="23">
        <v>4317916327</v>
      </c>
      <c r="G13" s="4">
        <f t="shared" si="0"/>
        <v>2078830</v>
      </c>
      <c r="H13" s="4">
        <f t="shared" si="1"/>
        <v>5674889012</v>
      </c>
    </row>
    <row r="14" spans="2:10" ht="12.95" customHeight="1" x14ac:dyDescent="0.2">
      <c r="B14" s="18" t="s">
        <v>93</v>
      </c>
      <c r="C14" s="65">
        <v>1974399</v>
      </c>
      <c r="D14" s="65">
        <v>1262902281</v>
      </c>
      <c r="E14" s="23">
        <v>59504</v>
      </c>
      <c r="F14" s="23">
        <v>4045069604</v>
      </c>
      <c r="G14" s="4">
        <f t="shared" si="0"/>
        <v>2033903</v>
      </c>
      <c r="H14" s="4">
        <f t="shared" si="1"/>
        <v>5307971885</v>
      </c>
    </row>
    <row r="15" spans="2:10" ht="12.95" customHeight="1" x14ac:dyDescent="0.2">
      <c r="B15" s="18" t="s">
        <v>94</v>
      </c>
      <c r="C15" s="65">
        <v>1982334</v>
      </c>
      <c r="D15" s="65">
        <v>1253711490</v>
      </c>
      <c r="E15" s="23">
        <v>61424</v>
      </c>
      <c r="F15" s="23">
        <v>3916713109</v>
      </c>
      <c r="G15" s="4">
        <f t="shared" si="0"/>
        <v>2043758</v>
      </c>
      <c r="H15" s="4">
        <f t="shared" si="1"/>
        <v>5170424599</v>
      </c>
    </row>
    <row r="16" spans="2:10" ht="12.95" customHeight="1" x14ac:dyDescent="0.2">
      <c r="B16" s="18" t="s">
        <v>95</v>
      </c>
      <c r="C16" s="65">
        <v>1992683</v>
      </c>
      <c r="D16" s="65">
        <v>1248808643</v>
      </c>
      <c r="E16" s="23">
        <v>69645</v>
      </c>
      <c r="F16" s="23">
        <v>4004524584</v>
      </c>
      <c r="G16" s="4">
        <f t="shared" si="0"/>
        <v>2062328</v>
      </c>
      <c r="H16" s="4">
        <f t="shared" si="1"/>
        <v>5253333227</v>
      </c>
    </row>
    <row r="17" spans="2:10" ht="12.95" customHeight="1" x14ac:dyDescent="0.2">
      <c r="B17" s="18" t="s">
        <v>96</v>
      </c>
      <c r="C17" s="65">
        <v>2000979</v>
      </c>
      <c r="D17" s="65">
        <v>1278209744</v>
      </c>
      <c r="E17" s="23">
        <v>58919</v>
      </c>
      <c r="F17" s="23">
        <v>3752539966</v>
      </c>
      <c r="G17" s="4">
        <f t="shared" si="0"/>
        <v>2059898</v>
      </c>
      <c r="H17" s="4">
        <f t="shared" si="1"/>
        <v>5030749710</v>
      </c>
    </row>
    <row r="18" spans="2:10" ht="12.95" customHeight="1" x14ac:dyDescent="0.2">
      <c r="B18" s="18" t="s">
        <v>97</v>
      </c>
      <c r="C18" s="65">
        <v>2011761</v>
      </c>
      <c r="D18" s="65">
        <v>1294377502</v>
      </c>
      <c r="E18" s="23">
        <v>60832</v>
      </c>
      <c r="F18" s="23">
        <v>4068861388</v>
      </c>
      <c r="G18" s="4">
        <f t="shared" si="0"/>
        <v>2072593</v>
      </c>
      <c r="H18" s="4">
        <f t="shared" si="1"/>
        <v>5363238890</v>
      </c>
    </row>
    <row r="19" spans="2:10" ht="12.95" customHeight="1" x14ac:dyDescent="0.2">
      <c r="B19" s="9" t="s">
        <v>62</v>
      </c>
      <c r="C19" s="10">
        <f t="shared" ref="C19:H19" si="2">SUM(C7:C18)</f>
        <v>23274350</v>
      </c>
      <c r="D19" s="10">
        <f t="shared" si="2"/>
        <v>14890277146</v>
      </c>
      <c r="E19" s="27">
        <f t="shared" si="2"/>
        <v>744249</v>
      </c>
      <c r="F19" s="27">
        <f t="shared" si="2"/>
        <v>47118518609</v>
      </c>
      <c r="G19" s="10">
        <f t="shared" si="2"/>
        <v>24018599</v>
      </c>
      <c r="H19" s="10">
        <f t="shared" si="2"/>
        <v>62008795755</v>
      </c>
    </row>
    <row r="20" spans="2:10" ht="12.95" customHeight="1" x14ac:dyDescent="0.2">
      <c r="B20" s="17" t="s">
        <v>263</v>
      </c>
      <c r="C20" s="4"/>
      <c r="D20" s="4"/>
      <c r="E20" s="4"/>
      <c r="F20" s="4"/>
      <c r="G20" s="4"/>
      <c r="H20" s="4"/>
      <c r="I20" s="42"/>
      <c r="J20" s="42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42"/>
      <c r="J21" s="42"/>
    </row>
    <row r="22" spans="2:10" s="113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99</v>
      </c>
      <c r="C23" s="4"/>
      <c r="D23" s="4"/>
      <c r="E23" s="4"/>
      <c r="F23" s="4"/>
      <c r="G23" s="4"/>
      <c r="H23" s="4"/>
    </row>
    <row r="24" spans="2:10" ht="12.95" customHeight="1" x14ac:dyDescent="0.2">
      <c r="B24" s="36"/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44" spans="2:8" ht="12.95" customHeight="1" x14ac:dyDescent="0.2">
      <c r="B44" s="184" t="s">
        <v>243</v>
      </c>
    </row>
    <row r="46" spans="2:8" ht="12.95" customHeight="1" x14ac:dyDescent="0.2">
      <c r="B46" s="16"/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65" spans="2:2" ht="12.95" customHeight="1" x14ac:dyDescent="0.2">
      <c r="B65" s="16" t="s">
        <v>186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showGridLines="0" workbookViewId="0">
      <selection activeCell="H46" sqref="H46"/>
    </sheetView>
  </sheetViews>
  <sheetFormatPr defaultColWidth="9.33203125" defaultRowHeight="12.95" customHeight="1" x14ac:dyDescent="0.2"/>
  <cols>
    <col min="1" max="1" width="16.33203125" style="52" customWidth="1"/>
    <col min="2" max="2" width="24.83203125" style="52" customWidth="1"/>
    <col min="3" max="3" width="39.5" style="52" customWidth="1"/>
    <col min="4" max="4" width="22.83203125" style="52" customWidth="1"/>
    <col min="5" max="5" width="12.6640625" style="52" customWidth="1"/>
    <col min="6" max="7" width="9.1640625" style="52" customWidth="1"/>
    <col min="8" max="9" width="13.6640625" style="52" customWidth="1"/>
    <col min="10" max="10" width="21.5" style="52" customWidth="1"/>
    <col min="11" max="16384" width="9.33203125" style="52"/>
  </cols>
  <sheetData>
    <row r="2" spans="1:11" ht="15.75" x14ac:dyDescent="0.25">
      <c r="A2" s="72" t="s">
        <v>203</v>
      </c>
      <c r="B2" s="55"/>
      <c r="C2" s="55"/>
      <c r="D2" s="55"/>
      <c r="E2" s="55"/>
      <c r="F2" s="55"/>
    </row>
    <row r="4" spans="1:11" ht="11.25" x14ac:dyDescent="0.2">
      <c r="A4" s="230" t="s">
        <v>21</v>
      </c>
      <c r="B4" s="232" t="s">
        <v>62</v>
      </c>
      <c r="C4" s="232"/>
    </row>
    <row r="5" spans="1:11" ht="11.25" x14ac:dyDescent="0.2">
      <c r="A5" s="231"/>
      <c r="B5" s="54" t="s">
        <v>100</v>
      </c>
      <c r="C5" s="53" t="s">
        <v>101</v>
      </c>
    </row>
    <row r="6" spans="1:11" ht="11.25" customHeight="1" x14ac:dyDescent="0.2">
      <c r="A6" s="57">
        <v>42736</v>
      </c>
      <c r="B6" s="58">
        <v>2044</v>
      </c>
      <c r="C6" s="58">
        <v>1391332212</v>
      </c>
      <c r="I6" s="115"/>
      <c r="J6" s="115"/>
      <c r="K6" s="114"/>
    </row>
    <row r="7" spans="1:11" ht="11.25" customHeight="1" x14ac:dyDescent="0.2">
      <c r="A7" s="57">
        <v>42767</v>
      </c>
      <c r="B7" s="58">
        <v>1955</v>
      </c>
      <c r="C7" s="58">
        <v>957497503</v>
      </c>
      <c r="E7" s="122" t="s">
        <v>204</v>
      </c>
      <c r="H7" s="114"/>
      <c r="I7" s="116"/>
      <c r="J7" s="116"/>
    </row>
    <row r="8" spans="1:11" ht="11.25" customHeight="1" x14ac:dyDescent="0.2">
      <c r="A8" s="57">
        <v>42795</v>
      </c>
      <c r="B8" s="58">
        <v>2277</v>
      </c>
      <c r="C8" s="58">
        <v>1450345280</v>
      </c>
      <c r="I8" s="114"/>
      <c r="J8" s="114"/>
    </row>
    <row r="9" spans="1:11" ht="11.25" customHeight="1" x14ac:dyDescent="0.2">
      <c r="A9" s="57">
        <v>42826</v>
      </c>
      <c r="B9" s="58">
        <v>1950</v>
      </c>
      <c r="C9" s="58">
        <v>1690706676</v>
      </c>
      <c r="I9" s="116"/>
      <c r="J9" s="116"/>
    </row>
    <row r="10" spans="1:11" ht="10.5" customHeight="1" x14ac:dyDescent="0.2">
      <c r="A10" s="57">
        <v>42856</v>
      </c>
      <c r="B10" s="58">
        <v>2540</v>
      </c>
      <c r="C10" s="58">
        <v>2237657016</v>
      </c>
      <c r="I10" s="114"/>
      <c r="J10" s="114"/>
    </row>
    <row r="11" spans="1:11" ht="11.25" x14ac:dyDescent="0.2">
      <c r="A11" s="57">
        <v>42887</v>
      </c>
      <c r="B11" s="58">
        <v>2782</v>
      </c>
      <c r="C11" s="58">
        <v>1659879530</v>
      </c>
    </row>
    <row r="12" spans="1:11" ht="11.25" x14ac:dyDescent="0.2">
      <c r="A12" s="57">
        <v>42917</v>
      </c>
      <c r="B12" s="58">
        <v>2553</v>
      </c>
      <c r="C12" s="58">
        <v>1699677299</v>
      </c>
    </row>
    <row r="13" spans="1:11" ht="11.25" x14ac:dyDescent="0.2">
      <c r="A13" s="57">
        <v>42948</v>
      </c>
      <c r="B13" s="58">
        <v>2473</v>
      </c>
      <c r="C13" s="58">
        <v>1928545920</v>
      </c>
    </row>
    <row r="14" spans="1:11" ht="11.25" x14ac:dyDescent="0.2">
      <c r="A14" s="57">
        <v>42979</v>
      </c>
      <c r="B14" s="58">
        <v>2411</v>
      </c>
      <c r="C14" s="58">
        <v>2344208002</v>
      </c>
    </row>
    <row r="15" spans="1:11" ht="11.25" x14ac:dyDescent="0.2">
      <c r="A15" s="57">
        <v>43009</v>
      </c>
      <c r="B15" s="58">
        <v>2696</v>
      </c>
      <c r="C15" s="58">
        <v>2254700279</v>
      </c>
    </row>
    <row r="16" spans="1:11" ht="11.25" x14ac:dyDescent="0.2">
      <c r="A16" s="59">
        <v>43040</v>
      </c>
      <c r="B16" s="180">
        <v>2600</v>
      </c>
      <c r="C16" s="180">
        <v>2533280655</v>
      </c>
    </row>
    <row r="17" spans="1:3" s="98" customFormat="1" ht="11.25" x14ac:dyDescent="0.2">
      <c r="A17" s="92">
        <v>43070</v>
      </c>
      <c r="B17" s="152">
        <v>2611</v>
      </c>
      <c r="C17" s="152">
        <v>2139057507</v>
      </c>
    </row>
    <row r="18" spans="1:3" s="98" customFormat="1" ht="11.25" x14ac:dyDescent="0.2">
      <c r="A18" s="57">
        <v>43101</v>
      </c>
      <c r="B18" s="152">
        <v>2485</v>
      </c>
      <c r="C18" s="152">
        <v>1995266684</v>
      </c>
    </row>
    <row r="19" spans="1:3" s="98" customFormat="1" ht="11.25" x14ac:dyDescent="0.2">
      <c r="A19" s="57">
        <v>43132</v>
      </c>
      <c r="B19" s="152">
        <v>2252</v>
      </c>
      <c r="C19" s="152">
        <v>1224626731</v>
      </c>
    </row>
    <row r="20" spans="1:3" s="98" customFormat="1" ht="11.25" x14ac:dyDescent="0.2">
      <c r="A20" s="57">
        <v>43160</v>
      </c>
      <c r="B20" s="152">
        <v>2531</v>
      </c>
      <c r="C20" s="152">
        <v>1681951552</v>
      </c>
    </row>
    <row r="21" spans="1:3" s="98" customFormat="1" ht="11.25" x14ac:dyDescent="0.2">
      <c r="A21" s="57">
        <v>43191</v>
      </c>
      <c r="B21" s="152">
        <v>2529</v>
      </c>
      <c r="C21" s="152">
        <v>1884129693</v>
      </c>
    </row>
    <row r="22" spans="1:3" s="98" customFormat="1" ht="11.25" x14ac:dyDescent="0.2">
      <c r="A22" s="57">
        <v>43221</v>
      </c>
      <c r="B22" s="152">
        <v>2854</v>
      </c>
      <c r="C22" s="152">
        <v>1857553810</v>
      </c>
    </row>
    <row r="23" spans="1:3" s="98" customFormat="1" ht="11.25" x14ac:dyDescent="0.2">
      <c r="A23" s="57">
        <v>43252</v>
      </c>
      <c r="B23" s="152">
        <v>2730</v>
      </c>
      <c r="C23" s="152">
        <v>1877663377</v>
      </c>
    </row>
    <row r="24" spans="1:3" s="98" customFormat="1" ht="11.25" x14ac:dyDescent="0.2">
      <c r="A24" s="57">
        <v>43282</v>
      </c>
      <c r="B24" s="152">
        <v>3346</v>
      </c>
      <c r="C24" s="152">
        <v>2020245480</v>
      </c>
    </row>
    <row r="25" spans="1:3" s="98" customFormat="1" ht="11.25" x14ac:dyDescent="0.2">
      <c r="A25" s="57">
        <v>43313</v>
      </c>
      <c r="B25" s="152">
        <v>2762</v>
      </c>
      <c r="C25" s="152">
        <v>2074531854</v>
      </c>
    </row>
    <row r="26" spans="1:3" s="98" customFormat="1" ht="11.25" x14ac:dyDescent="0.2">
      <c r="A26" s="57">
        <v>43344</v>
      </c>
      <c r="B26" s="152">
        <v>2701</v>
      </c>
      <c r="C26" s="152">
        <v>2034907942</v>
      </c>
    </row>
    <row r="27" spans="1:3" s="98" customFormat="1" ht="11.25" x14ac:dyDescent="0.2">
      <c r="A27" s="57">
        <v>43374</v>
      </c>
      <c r="B27" s="152">
        <v>2993</v>
      </c>
      <c r="C27" s="152">
        <v>1844766946</v>
      </c>
    </row>
    <row r="28" spans="1:3" s="98" customFormat="1" ht="11.25" x14ac:dyDescent="0.2">
      <c r="A28" s="59">
        <v>43405</v>
      </c>
      <c r="B28" s="96">
        <v>2834</v>
      </c>
      <c r="C28" s="96">
        <v>2017906793</v>
      </c>
    </row>
    <row r="29" spans="1:3" ht="11.25" x14ac:dyDescent="0.2">
      <c r="A29" s="168">
        <v>43435</v>
      </c>
      <c r="B29" s="96">
        <v>2739</v>
      </c>
      <c r="C29" s="96">
        <v>2121321760</v>
      </c>
    </row>
    <row r="30" spans="1:3" s="174" customFormat="1" ht="11.25" x14ac:dyDescent="0.2">
      <c r="A30" s="57">
        <v>43466</v>
      </c>
      <c r="B30" s="96">
        <v>2575</v>
      </c>
      <c r="C30" s="96">
        <v>1819680075</v>
      </c>
    </row>
    <row r="31" spans="1:3" s="174" customFormat="1" ht="11.25" x14ac:dyDescent="0.2">
      <c r="A31" s="57">
        <v>43497</v>
      </c>
      <c r="B31" s="96">
        <v>2516</v>
      </c>
      <c r="C31" s="96">
        <v>1935053586</v>
      </c>
    </row>
    <row r="32" spans="1:3" s="174" customFormat="1" ht="11.25" x14ac:dyDescent="0.2">
      <c r="A32" s="57">
        <v>43525</v>
      </c>
      <c r="B32" s="96">
        <v>2528</v>
      </c>
      <c r="C32" s="96">
        <v>1702469335</v>
      </c>
    </row>
    <row r="33" spans="1:5" s="174" customFormat="1" ht="11.25" x14ac:dyDescent="0.2">
      <c r="A33" s="57">
        <v>43556</v>
      </c>
      <c r="B33" s="96">
        <v>2897</v>
      </c>
      <c r="C33" s="96">
        <v>1882974450</v>
      </c>
    </row>
    <row r="34" spans="1:5" s="174" customFormat="1" ht="11.25" x14ac:dyDescent="0.2">
      <c r="A34" s="57">
        <v>43586</v>
      </c>
      <c r="B34" s="96">
        <v>3123</v>
      </c>
      <c r="C34" s="96">
        <v>2845179098</v>
      </c>
    </row>
    <row r="35" spans="1:5" s="174" customFormat="1" ht="11.25" x14ac:dyDescent="0.2">
      <c r="A35" s="57">
        <v>43617</v>
      </c>
      <c r="B35" s="96">
        <v>2727</v>
      </c>
      <c r="C35" s="96">
        <v>2481452673</v>
      </c>
    </row>
    <row r="36" spans="1:5" s="174" customFormat="1" ht="11.25" x14ac:dyDescent="0.2">
      <c r="A36" s="57">
        <v>43647</v>
      </c>
      <c r="B36" s="96">
        <v>3602</v>
      </c>
      <c r="C36" s="96">
        <v>3745350701</v>
      </c>
    </row>
    <row r="37" spans="1:5" s="174" customFormat="1" ht="11.25" x14ac:dyDescent="0.2">
      <c r="A37" s="57">
        <v>43678</v>
      </c>
      <c r="B37" s="96">
        <v>3142</v>
      </c>
      <c r="C37" s="96">
        <v>2277188769</v>
      </c>
    </row>
    <row r="38" spans="1:5" s="174" customFormat="1" ht="11.25" x14ac:dyDescent="0.2">
      <c r="A38" s="57">
        <v>43709</v>
      </c>
      <c r="B38" s="96">
        <v>3282</v>
      </c>
      <c r="C38" s="96">
        <v>3170903885</v>
      </c>
    </row>
    <row r="39" spans="1:5" s="174" customFormat="1" ht="11.25" x14ac:dyDescent="0.2">
      <c r="A39" s="57">
        <v>43739</v>
      </c>
      <c r="B39" s="96">
        <v>3314</v>
      </c>
      <c r="C39" s="96">
        <v>2692117538</v>
      </c>
    </row>
    <row r="40" spans="1:5" s="174" customFormat="1" ht="11.25" x14ac:dyDescent="0.2">
      <c r="A40" s="59">
        <v>43770</v>
      </c>
      <c r="B40" s="96">
        <v>3078</v>
      </c>
      <c r="C40" s="96">
        <v>2342283395</v>
      </c>
    </row>
    <row r="41" spans="1:5" s="174" customFormat="1" ht="11.25" x14ac:dyDescent="0.2">
      <c r="A41" s="178">
        <v>43800</v>
      </c>
      <c r="B41" s="61">
        <v>3306</v>
      </c>
      <c r="C41" s="61">
        <v>2493378450</v>
      </c>
    </row>
    <row r="42" spans="1:5" ht="15" customHeight="1" x14ac:dyDescent="0.2">
      <c r="A42" s="215" t="s">
        <v>264</v>
      </c>
      <c r="B42" s="116"/>
      <c r="C42" s="116"/>
    </row>
    <row r="43" spans="1:5" ht="12.95" customHeight="1" x14ac:dyDescent="0.2">
      <c r="A43" s="56" t="s">
        <v>38</v>
      </c>
      <c r="B43" s="114"/>
      <c r="C43" s="114"/>
    </row>
    <row r="44" spans="1:5" ht="12.95" customHeight="1" x14ac:dyDescent="0.25">
      <c r="B44" s="4"/>
      <c r="C44" s="185"/>
      <c r="D44" s="55"/>
      <c r="E44" s="55"/>
    </row>
    <row r="48" spans="1:5" ht="11.25" x14ac:dyDescent="0.2">
      <c r="C48" s="4"/>
      <c r="D48" s="4"/>
    </row>
    <row r="49" spans="3:4" ht="11.25" x14ac:dyDescent="0.2">
      <c r="C49" s="45"/>
      <c r="D49" s="45"/>
    </row>
    <row r="50" spans="3:4" ht="11.25" x14ac:dyDescent="0.2">
      <c r="C50" s="60"/>
      <c r="D50" s="60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7"/>
  <sheetViews>
    <sheetView showGridLines="0" zoomScale="130" zoomScaleNormal="130" workbookViewId="0">
      <selection activeCell="B20" sqref="B20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75" x14ac:dyDescent="0.25">
      <c r="B2" s="14" t="s">
        <v>206</v>
      </c>
    </row>
    <row r="3" spans="2:8" ht="12.95" customHeight="1" x14ac:dyDescent="0.2">
      <c r="B3" s="6" t="s">
        <v>63</v>
      </c>
    </row>
    <row r="5" spans="2:8" ht="12.95" customHeight="1" x14ac:dyDescent="0.2">
      <c r="B5" s="230" t="s">
        <v>21</v>
      </c>
      <c r="C5" s="232" t="s">
        <v>39</v>
      </c>
      <c r="D5" s="232"/>
      <c r="E5" s="235" t="s">
        <v>164</v>
      </c>
      <c r="F5" s="235"/>
      <c r="G5" s="232" t="s">
        <v>62</v>
      </c>
      <c r="H5" s="232"/>
    </row>
    <row r="6" spans="2:8" ht="22.5" x14ac:dyDescent="0.2">
      <c r="B6" s="231"/>
      <c r="C6" s="15" t="s">
        <v>74</v>
      </c>
      <c r="D6" s="15" t="s">
        <v>79</v>
      </c>
      <c r="E6" s="26" t="s">
        <v>74</v>
      </c>
      <c r="F6" s="26" t="s">
        <v>37</v>
      </c>
      <c r="G6" s="15" t="s">
        <v>74</v>
      </c>
      <c r="H6" s="15" t="s">
        <v>37</v>
      </c>
    </row>
    <row r="7" spans="2:8" ht="12.95" customHeight="1" x14ac:dyDescent="0.2">
      <c r="B7" s="18" t="s">
        <v>86</v>
      </c>
      <c r="C7" s="4">
        <v>25946</v>
      </c>
      <c r="D7" s="4">
        <v>552880033</v>
      </c>
      <c r="E7" s="23">
        <v>291013</v>
      </c>
      <c r="F7" s="23">
        <v>17838847839</v>
      </c>
      <c r="G7" s="4">
        <f t="shared" ref="G7:G18" si="0">C7+E7</f>
        <v>316959</v>
      </c>
      <c r="H7" s="4">
        <f t="shared" ref="H7:H18" si="1">D7+F7</f>
        <v>18391727872</v>
      </c>
    </row>
    <row r="8" spans="2:8" ht="12.95" customHeight="1" x14ac:dyDescent="0.2">
      <c r="B8" s="18" t="s">
        <v>87</v>
      </c>
      <c r="C8" s="4">
        <v>25295</v>
      </c>
      <c r="D8" s="4">
        <v>589776657</v>
      </c>
      <c r="E8" s="23">
        <v>288157</v>
      </c>
      <c r="F8" s="23">
        <v>18824160446</v>
      </c>
      <c r="G8" s="4">
        <f t="shared" si="0"/>
        <v>313452</v>
      </c>
      <c r="H8" s="4">
        <f t="shared" si="1"/>
        <v>19413937103</v>
      </c>
    </row>
    <row r="9" spans="2:8" ht="12.95" customHeight="1" x14ac:dyDescent="0.2">
      <c r="B9" s="18" t="s">
        <v>88</v>
      </c>
      <c r="C9" s="4">
        <v>26585</v>
      </c>
      <c r="D9" s="4">
        <v>613216588</v>
      </c>
      <c r="E9" s="23">
        <v>306203</v>
      </c>
      <c r="F9" s="23">
        <v>18327014916</v>
      </c>
      <c r="G9" s="4">
        <f t="shared" si="0"/>
        <v>332788</v>
      </c>
      <c r="H9" s="4">
        <f t="shared" si="1"/>
        <v>18940231504</v>
      </c>
    </row>
    <row r="10" spans="2:8" ht="12.95" customHeight="1" x14ac:dyDescent="0.2">
      <c r="B10" s="18" t="s">
        <v>89</v>
      </c>
      <c r="C10" s="4">
        <v>26975</v>
      </c>
      <c r="D10" s="4">
        <v>649413484</v>
      </c>
      <c r="E10" s="23">
        <v>310876</v>
      </c>
      <c r="F10" s="23">
        <v>18562982954</v>
      </c>
      <c r="G10" s="4">
        <f t="shared" si="0"/>
        <v>337851</v>
      </c>
      <c r="H10" s="4">
        <f t="shared" si="1"/>
        <v>19212396438</v>
      </c>
    </row>
    <row r="11" spans="2:8" ht="12.95" customHeight="1" x14ac:dyDescent="0.2">
      <c r="B11" s="18" t="s">
        <v>90</v>
      </c>
      <c r="C11" s="4">
        <v>28592</v>
      </c>
      <c r="D11" s="4">
        <v>649642189</v>
      </c>
      <c r="E11" s="23">
        <v>326219</v>
      </c>
      <c r="F11" s="23">
        <v>20472820248</v>
      </c>
      <c r="G11" s="4">
        <f t="shared" si="0"/>
        <v>354811</v>
      </c>
      <c r="H11" s="4">
        <f t="shared" si="1"/>
        <v>21122462437</v>
      </c>
    </row>
    <row r="12" spans="2:8" ht="12.95" customHeight="1" x14ac:dyDescent="0.2">
      <c r="B12" s="18" t="s">
        <v>91</v>
      </c>
      <c r="C12" s="4">
        <v>25603</v>
      </c>
      <c r="D12" s="44">
        <v>602279618</v>
      </c>
      <c r="E12" s="23">
        <v>298409</v>
      </c>
      <c r="F12" s="23">
        <v>17656928436</v>
      </c>
      <c r="G12" s="4">
        <f t="shared" si="0"/>
        <v>324012</v>
      </c>
      <c r="H12" s="4">
        <f t="shared" si="1"/>
        <v>18259208054</v>
      </c>
    </row>
    <row r="13" spans="2:8" ht="12.95" customHeight="1" x14ac:dyDescent="0.2">
      <c r="B13" s="18" t="s">
        <v>92</v>
      </c>
      <c r="C13" s="4">
        <v>31706</v>
      </c>
      <c r="D13" s="4">
        <v>711137801</v>
      </c>
      <c r="E13" s="23">
        <v>331705</v>
      </c>
      <c r="F13" s="23">
        <v>21060434326</v>
      </c>
      <c r="G13" s="4">
        <f t="shared" si="0"/>
        <v>363411</v>
      </c>
      <c r="H13" s="4">
        <f t="shared" si="1"/>
        <v>21771572127</v>
      </c>
    </row>
    <row r="14" spans="2:8" ht="12.95" customHeight="1" x14ac:dyDescent="0.2">
      <c r="B14" s="18" t="s">
        <v>93</v>
      </c>
      <c r="C14" s="4">
        <v>28010</v>
      </c>
      <c r="D14" s="44">
        <v>582864193</v>
      </c>
      <c r="E14" s="23">
        <v>295135</v>
      </c>
      <c r="F14" s="23">
        <v>19001750423</v>
      </c>
      <c r="G14" s="4">
        <f t="shared" si="0"/>
        <v>323145</v>
      </c>
      <c r="H14" s="4">
        <f t="shared" si="1"/>
        <v>19584614616</v>
      </c>
    </row>
    <row r="15" spans="2:8" ht="12.95" customHeight="1" x14ac:dyDescent="0.2">
      <c r="B15" s="18" t="s">
        <v>94</v>
      </c>
      <c r="C15" s="4">
        <v>30974</v>
      </c>
      <c r="D15" s="4">
        <v>786224405</v>
      </c>
      <c r="E15" s="23">
        <v>309301</v>
      </c>
      <c r="F15" s="23">
        <v>19322614853</v>
      </c>
      <c r="G15" s="4">
        <f t="shared" si="0"/>
        <v>340275</v>
      </c>
      <c r="H15" s="4">
        <f t="shared" si="1"/>
        <v>20108839258</v>
      </c>
    </row>
    <row r="16" spans="2:8" ht="12.95" customHeight="1" x14ac:dyDescent="0.2">
      <c r="B16" s="18" t="s">
        <v>95</v>
      </c>
      <c r="C16" s="4">
        <v>32818</v>
      </c>
      <c r="D16" s="4">
        <v>764415390</v>
      </c>
      <c r="E16" s="23">
        <v>325008</v>
      </c>
      <c r="F16" s="23">
        <v>20104304080</v>
      </c>
      <c r="G16" s="4">
        <f t="shared" si="0"/>
        <v>357826</v>
      </c>
      <c r="H16" s="4">
        <f t="shared" si="1"/>
        <v>20868719470</v>
      </c>
    </row>
    <row r="17" spans="2:10" ht="12.95" customHeight="1" x14ac:dyDescent="0.2">
      <c r="B17" s="18" t="s">
        <v>96</v>
      </c>
      <c r="C17" s="4">
        <v>29470</v>
      </c>
      <c r="D17" s="4">
        <v>584914946</v>
      </c>
      <c r="E17" s="23">
        <v>306336</v>
      </c>
      <c r="F17" s="23">
        <v>17756662370</v>
      </c>
      <c r="G17" s="4">
        <f t="shared" si="0"/>
        <v>335806</v>
      </c>
      <c r="H17" s="4">
        <f t="shared" si="1"/>
        <v>18341577316</v>
      </c>
    </row>
    <row r="18" spans="2:10" ht="12.95" customHeight="1" x14ac:dyDescent="0.2">
      <c r="B18" s="18" t="s">
        <v>97</v>
      </c>
      <c r="C18" s="4">
        <v>32269</v>
      </c>
      <c r="D18" s="4">
        <v>646342137</v>
      </c>
      <c r="E18" s="23">
        <v>305282</v>
      </c>
      <c r="F18" s="23">
        <v>21606222495</v>
      </c>
      <c r="G18" s="4">
        <f t="shared" si="0"/>
        <v>337551</v>
      </c>
      <c r="H18" s="4">
        <f t="shared" si="1"/>
        <v>22252564632</v>
      </c>
    </row>
    <row r="19" spans="2:10" ht="12.95" customHeight="1" x14ac:dyDescent="0.2">
      <c r="B19" s="9" t="s">
        <v>33</v>
      </c>
      <c r="C19" s="10">
        <f t="shared" ref="C19:H19" si="2">SUM(C7:C18)</f>
        <v>344243</v>
      </c>
      <c r="D19" s="10">
        <f t="shared" si="2"/>
        <v>7733107441</v>
      </c>
      <c r="E19" s="27">
        <f t="shared" si="2"/>
        <v>3693644</v>
      </c>
      <c r="F19" s="27">
        <f t="shared" si="2"/>
        <v>230534743386</v>
      </c>
      <c r="G19" s="10">
        <f t="shared" si="2"/>
        <v>4037887</v>
      </c>
      <c r="H19" s="10">
        <f t="shared" si="2"/>
        <v>238267850827</v>
      </c>
    </row>
    <row r="20" spans="2:10" ht="12.95" customHeight="1" x14ac:dyDescent="0.2">
      <c r="B20" s="215" t="s">
        <v>265</v>
      </c>
      <c r="C20" s="4"/>
      <c r="D20" s="4"/>
      <c r="E20" s="4"/>
      <c r="F20" s="4"/>
      <c r="G20" s="4"/>
      <c r="H20" s="4"/>
      <c r="I20" s="43"/>
      <c r="J20" s="43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43"/>
      <c r="J21" s="43"/>
    </row>
    <row r="22" spans="2:10" s="215" customFormat="1" ht="12.95" customHeight="1" x14ac:dyDescent="0.2">
      <c r="B22" s="18"/>
      <c r="C22" s="4"/>
      <c r="D22" s="4"/>
      <c r="E22" s="4"/>
      <c r="F22" s="4"/>
      <c r="G22" s="4"/>
      <c r="H22" s="4"/>
    </row>
    <row r="23" spans="2:10" ht="12.95" customHeight="1" x14ac:dyDescent="0.2">
      <c r="B23" s="25" t="s">
        <v>205</v>
      </c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B44" s="184" t="s">
        <v>244</v>
      </c>
    </row>
    <row r="46" spans="2:8" ht="12.95" customHeight="1" x14ac:dyDescent="0.2">
      <c r="B46" s="25"/>
    </row>
    <row r="47" spans="2:8" ht="12.95" customHeight="1" x14ac:dyDescent="0.2">
      <c r="G47" s="6" t="s">
        <v>35</v>
      </c>
    </row>
    <row r="67" spans="2:2" ht="12.95" customHeight="1" x14ac:dyDescent="0.2">
      <c r="B67" s="25" t="s">
        <v>245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showGridLines="0" zoomScale="120" zoomScaleNormal="120" workbookViewId="0">
      <selection activeCell="I24" sqref="I24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16384" width="9.33203125" style="6"/>
  </cols>
  <sheetData>
    <row r="2" spans="2:13" ht="15.75" x14ac:dyDescent="0.25">
      <c r="B2" s="14" t="s">
        <v>207</v>
      </c>
    </row>
    <row r="5" spans="2:13" ht="22.5" x14ac:dyDescent="0.2">
      <c r="B5" s="8" t="s">
        <v>34</v>
      </c>
      <c r="C5" s="15" t="s">
        <v>188</v>
      </c>
    </row>
    <row r="6" spans="2:13" ht="12.95" customHeight="1" x14ac:dyDescent="0.2">
      <c r="B6" s="6" t="s">
        <v>70</v>
      </c>
      <c r="C6" s="1">
        <v>0.92230000000000001</v>
      </c>
    </row>
    <row r="7" spans="2:13" ht="12.95" customHeight="1" x14ac:dyDescent="0.2">
      <c r="B7" s="6" t="s">
        <v>71</v>
      </c>
      <c r="C7" s="1">
        <v>2.7400000000000001E-2</v>
      </c>
    </row>
    <row r="8" spans="2:13" ht="12.95" customHeight="1" x14ac:dyDescent="0.2">
      <c r="B8" s="6" t="s">
        <v>72</v>
      </c>
      <c r="C8" s="1">
        <v>6.7000000000000002E-3</v>
      </c>
      <c r="H8" s="212"/>
      <c r="I8" s="212"/>
      <c r="J8" s="212"/>
      <c r="K8" s="212"/>
      <c r="L8" s="212"/>
      <c r="M8" s="212"/>
    </row>
    <row r="9" spans="2:13" ht="12.95" customHeight="1" x14ac:dyDescent="0.2">
      <c r="B9" s="6" t="s">
        <v>73</v>
      </c>
      <c r="C9" s="1">
        <v>3.3999999999999998E-3</v>
      </c>
    </row>
    <row r="10" spans="2:13" ht="12.95" customHeight="1" x14ac:dyDescent="0.2">
      <c r="B10" s="20" t="s">
        <v>27</v>
      </c>
      <c r="C10" s="105">
        <v>4.02E-2</v>
      </c>
    </row>
    <row r="11" spans="2:13" ht="12.95" customHeight="1" x14ac:dyDescent="0.2">
      <c r="B11" s="18" t="s">
        <v>38</v>
      </c>
      <c r="C11" s="1"/>
    </row>
    <row r="12" spans="2:13" ht="12.95" customHeight="1" x14ac:dyDescent="0.2">
      <c r="C12" s="1"/>
    </row>
    <row r="13" spans="2:13" ht="12.95" customHeight="1" x14ac:dyDescent="0.2">
      <c r="B13" s="74" t="s">
        <v>208</v>
      </c>
    </row>
    <row r="17" spans="10:11" ht="12.95" customHeight="1" x14ac:dyDescent="0.2">
      <c r="J17" s="50"/>
      <c r="K17" s="49"/>
    </row>
    <row r="27" spans="10:11" ht="12.95" customHeight="1" x14ac:dyDescent="0.2">
      <c r="J27" s="35"/>
    </row>
    <row r="33" spans="2:10" ht="12.95" customHeight="1" x14ac:dyDescent="0.2">
      <c r="J33" s="35"/>
    </row>
    <row r="35" spans="2:10" ht="15.75" x14ac:dyDescent="0.25">
      <c r="B35" s="14" t="s">
        <v>209</v>
      </c>
    </row>
    <row r="38" spans="2:10" ht="22.5" x14ac:dyDescent="0.2">
      <c r="B38" s="34" t="s">
        <v>34</v>
      </c>
      <c r="C38" s="15" t="s">
        <v>187</v>
      </c>
    </row>
    <row r="39" spans="2:10" ht="12.95" customHeight="1" x14ac:dyDescent="0.2">
      <c r="B39" s="6" t="s">
        <v>70</v>
      </c>
      <c r="C39" s="1">
        <v>0.7772</v>
      </c>
    </row>
    <row r="40" spans="2:10" ht="12.95" customHeight="1" x14ac:dyDescent="0.2">
      <c r="B40" s="6" t="s">
        <v>71</v>
      </c>
      <c r="C40" s="1">
        <v>9.8100000000000007E-2</v>
      </c>
    </row>
    <row r="41" spans="2:10" ht="12.95" customHeight="1" x14ac:dyDescent="0.2">
      <c r="B41" s="177" t="s">
        <v>72</v>
      </c>
      <c r="C41" s="1">
        <v>4.8461932612237904E-3</v>
      </c>
    </row>
    <row r="42" spans="2:10" ht="12.95" customHeight="1" x14ac:dyDescent="0.2">
      <c r="B42" s="177" t="s">
        <v>73</v>
      </c>
      <c r="C42" s="1">
        <v>1.951452828080392E-3</v>
      </c>
    </row>
    <row r="43" spans="2:10" ht="12.95" customHeight="1" x14ac:dyDescent="0.2">
      <c r="B43" s="20" t="s">
        <v>27</v>
      </c>
      <c r="C43" s="32">
        <v>0.1179</v>
      </c>
    </row>
    <row r="44" spans="2:10" ht="12.95" customHeight="1" x14ac:dyDescent="0.2">
      <c r="B44" s="18"/>
    </row>
    <row r="46" spans="2:10" ht="12.95" customHeight="1" x14ac:dyDescent="0.2">
      <c r="B46" s="74"/>
    </row>
    <row r="48" spans="2:10" ht="12.95" customHeight="1" x14ac:dyDescent="0.2">
      <c r="B48" s="6">
        <v>2289272</v>
      </c>
    </row>
    <row r="49" spans="2:2" ht="12.95" customHeight="1" x14ac:dyDescent="0.2">
      <c r="B49" s="6">
        <v>1770883</v>
      </c>
    </row>
    <row r="50" spans="2:2" ht="12.95" customHeight="1" x14ac:dyDescent="0.2">
      <c r="B50" s="6">
        <v>1817947</v>
      </c>
    </row>
    <row r="51" spans="2:2" ht="12.95" customHeight="1" x14ac:dyDescent="0.2">
      <c r="B51" s="6">
        <v>1808716</v>
      </c>
    </row>
    <row r="52" spans="2:2" ht="12.95" customHeight="1" x14ac:dyDescent="0.2">
      <c r="B52" s="6">
        <v>2032755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showGridLines="0" workbookViewId="0">
      <selection activeCell="H42" sqref="H42"/>
    </sheetView>
  </sheetViews>
  <sheetFormatPr defaultColWidth="9.33203125" defaultRowHeight="12.95" customHeight="1" x14ac:dyDescent="0.2"/>
  <cols>
    <col min="1" max="1" width="16.33203125" style="52" customWidth="1"/>
    <col min="2" max="2" width="24.83203125" style="52" customWidth="1"/>
    <col min="3" max="3" width="39.5" style="52" customWidth="1"/>
    <col min="4" max="4" width="29.1640625" style="52" customWidth="1"/>
    <col min="5" max="5" width="12.6640625" style="52" customWidth="1"/>
    <col min="6" max="7" width="9.1640625" style="52" customWidth="1"/>
    <col min="8" max="10" width="13.6640625" style="52" customWidth="1"/>
    <col min="11" max="11" width="24" style="52" customWidth="1"/>
    <col min="12" max="16384" width="9.33203125" style="52"/>
  </cols>
  <sheetData>
    <row r="2" spans="1:6" ht="15.75" x14ac:dyDescent="0.25">
      <c r="A2" s="72" t="s">
        <v>210</v>
      </c>
      <c r="B2" s="55"/>
      <c r="C2" s="55"/>
      <c r="D2" s="55"/>
      <c r="E2" s="55"/>
      <c r="F2" s="55"/>
    </row>
    <row r="4" spans="1:6" ht="14.25" customHeight="1" x14ac:dyDescent="0.2">
      <c r="A4" s="230" t="s">
        <v>21</v>
      </c>
      <c r="B4" s="232" t="s">
        <v>62</v>
      </c>
      <c r="C4" s="232"/>
    </row>
    <row r="5" spans="1:6" ht="15.75" customHeight="1" x14ac:dyDescent="0.2">
      <c r="A5" s="231"/>
      <c r="B5" s="54" t="s">
        <v>100</v>
      </c>
      <c r="C5" s="53" t="s">
        <v>101</v>
      </c>
    </row>
    <row r="6" spans="1:6" ht="12" customHeight="1" x14ac:dyDescent="0.2">
      <c r="A6" s="57">
        <v>42736</v>
      </c>
      <c r="B6" s="58">
        <v>13498</v>
      </c>
      <c r="C6" s="58">
        <v>1462334104</v>
      </c>
    </row>
    <row r="7" spans="1:6" ht="12" customHeight="1" x14ac:dyDescent="0.2">
      <c r="A7" s="57">
        <v>42767</v>
      </c>
      <c r="B7" s="58">
        <v>12242</v>
      </c>
      <c r="C7" s="58">
        <v>696143599</v>
      </c>
    </row>
    <row r="8" spans="1:6" ht="12" customHeight="1" x14ac:dyDescent="0.2">
      <c r="A8" s="57">
        <v>42795</v>
      </c>
      <c r="B8" s="58">
        <v>15984</v>
      </c>
      <c r="C8" s="58">
        <v>991634142</v>
      </c>
    </row>
    <row r="9" spans="1:6" ht="12" customHeight="1" x14ac:dyDescent="0.2">
      <c r="A9" s="57">
        <v>42826</v>
      </c>
      <c r="B9" s="58">
        <v>13869</v>
      </c>
      <c r="C9" s="58">
        <v>1385404316</v>
      </c>
    </row>
    <row r="10" spans="1:6" ht="12" customHeight="1" x14ac:dyDescent="0.2">
      <c r="A10" s="57">
        <v>42856</v>
      </c>
      <c r="B10" s="58">
        <v>16471</v>
      </c>
      <c r="C10" s="58">
        <v>1357650496</v>
      </c>
    </row>
    <row r="11" spans="1:6" ht="12" customHeight="1" x14ac:dyDescent="0.2">
      <c r="A11" s="57">
        <v>42887</v>
      </c>
      <c r="B11" s="58">
        <v>18961</v>
      </c>
      <c r="C11" s="58">
        <v>1905606889</v>
      </c>
    </row>
    <row r="12" spans="1:6" ht="14.25" customHeight="1" x14ac:dyDescent="0.25">
      <c r="A12" s="57">
        <v>42917</v>
      </c>
      <c r="B12" s="58">
        <v>17930</v>
      </c>
      <c r="C12" s="58">
        <v>1628379557</v>
      </c>
      <c r="E12" s="72" t="s">
        <v>240</v>
      </c>
    </row>
    <row r="13" spans="1:6" ht="12" customHeight="1" x14ac:dyDescent="0.2">
      <c r="A13" s="57">
        <v>42948</v>
      </c>
      <c r="B13" s="58">
        <v>18808</v>
      </c>
      <c r="C13" s="58">
        <v>1480403081</v>
      </c>
    </row>
    <row r="14" spans="1:6" ht="12" customHeight="1" x14ac:dyDescent="0.2">
      <c r="A14" s="57">
        <v>42979</v>
      </c>
      <c r="B14" s="58">
        <v>17650</v>
      </c>
      <c r="C14" s="58">
        <v>2228833905</v>
      </c>
    </row>
    <row r="15" spans="1:6" ht="12" customHeight="1" x14ac:dyDescent="0.2">
      <c r="A15" s="57">
        <v>43009</v>
      </c>
      <c r="B15" s="58">
        <v>19192</v>
      </c>
      <c r="C15" s="58">
        <v>2458915324</v>
      </c>
    </row>
    <row r="16" spans="1:6" ht="12" customHeight="1" x14ac:dyDescent="0.2">
      <c r="A16" s="59">
        <v>43040</v>
      </c>
      <c r="B16" s="58">
        <v>19092</v>
      </c>
      <c r="C16" s="58">
        <v>2207487369</v>
      </c>
    </row>
    <row r="17" spans="1:11" s="99" customFormat="1" ht="12" customHeight="1" x14ac:dyDescent="0.25">
      <c r="A17" s="92">
        <v>43070</v>
      </c>
      <c r="B17" s="96">
        <v>18499</v>
      </c>
      <c r="C17" s="96">
        <v>1718582481</v>
      </c>
      <c r="I17" s="117"/>
      <c r="J17" s="118"/>
      <c r="K17" s="118"/>
    </row>
    <row r="18" spans="1:11" s="99" customFormat="1" ht="12" customHeight="1" x14ac:dyDescent="0.25">
      <c r="A18" s="57">
        <v>43101</v>
      </c>
      <c r="B18" s="96">
        <v>18326</v>
      </c>
      <c r="C18" s="96">
        <v>2203863344</v>
      </c>
      <c r="I18" s="117"/>
      <c r="J18" s="118"/>
      <c r="K18" s="118"/>
    </row>
    <row r="19" spans="1:11" s="99" customFormat="1" ht="12" customHeight="1" x14ac:dyDescent="0.25">
      <c r="A19" s="57">
        <v>43132</v>
      </c>
      <c r="B19" s="96">
        <v>16563</v>
      </c>
      <c r="C19" s="96">
        <v>1466361257</v>
      </c>
      <c r="I19" s="117"/>
      <c r="J19" s="118"/>
      <c r="K19" s="118"/>
    </row>
    <row r="20" spans="1:11" s="99" customFormat="1" ht="12" customHeight="1" x14ac:dyDescent="0.25">
      <c r="A20" s="57">
        <v>43160</v>
      </c>
      <c r="B20" s="96">
        <v>18898</v>
      </c>
      <c r="C20" s="96">
        <v>1391071984</v>
      </c>
      <c r="I20" s="117"/>
      <c r="J20" s="118"/>
      <c r="K20" s="118"/>
    </row>
    <row r="21" spans="1:11" s="99" customFormat="1" ht="12" customHeight="1" x14ac:dyDescent="0.25">
      <c r="A21" s="57">
        <v>43191</v>
      </c>
      <c r="B21" s="96">
        <v>18098</v>
      </c>
      <c r="C21" s="96">
        <v>1729614630</v>
      </c>
      <c r="I21" s="117"/>
      <c r="J21" s="118"/>
      <c r="K21" s="118"/>
    </row>
    <row r="22" spans="1:11" s="99" customFormat="1" ht="12" customHeight="1" x14ac:dyDescent="0.25">
      <c r="A22" s="57">
        <v>43221</v>
      </c>
      <c r="B22" s="96">
        <v>19833</v>
      </c>
      <c r="C22" s="96">
        <v>1673285037</v>
      </c>
      <c r="I22" s="117"/>
      <c r="J22" s="118"/>
      <c r="K22" s="118"/>
    </row>
    <row r="23" spans="1:11" s="99" customFormat="1" ht="12" customHeight="1" x14ac:dyDescent="0.25">
      <c r="A23" s="57">
        <v>43252</v>
      </c>
      <c r="B23" s="96">
        <v>19036</v>
      </c>
      <c r="C23" s="96">
        <v>1843341774</v>
      </c>
      <c r="I23" s="117"/>
      <c r="J23" s="118"/>
      <c r="K23" s="118"/>
    </row>
    <row r="24" spans="1:11" s="99" customFormat="1" ht="12" customHeight="1" x14ac:dyDescent="0.25">
      <c r="A24" s="57">
        <v>43282</v>
      </c>
      <c r="B24" s="96">
        <v>19065</v>
      </c>
      <c r="C24" s="96">
        <v>2161979050</v>
      </c>
      <c r="I24" s="117"/>
      <c r="J24" s="118"/>
      <c r="K24" s="118"/>
    </row>
    <row r="25" spans="1:11" s="99" customFormat="1" ht="12" customHeight="1" x14ac:dyDescent="0.25">
      <c r="A25" s="57">
        <v>43313</v>
      </c>
      <c r="B25" s="96">
        <v>17603</v>
      </c>
      <c r="C25" s="96">
        <v>1270608617</v>
      </c>
      <c r="I25" s="117"/>
      <c r="J25" s="118"/>
      <c r="K25" s="118"/>
    </row>
    <row r="26" spans="1:11" s="99" customFormat="1" ht="12" customHeight="1" x14ac:dyDescent="0.25">
      <c r="A26" s="57">
        <v>43344</v>
      </c>
      <c r="B26" s="96">
        <v>16246</v>
      </c>
      <c r="C26" s="96">
        <v>1197948027</v>
      </c>
      <c r="I26" s="117"/>
      <c r="J26" s="118"/>
      <c r="K26" s="118"/>
    </row>
    <row r="27" spans="1:11" s="99" customFormat="1" ht="12" customHeight="1" x14ac:dyDescent="0.25">
      <c r="A27" s="57">
        <v>43374</v>
      </c>
      <c r="B27" s="96">
        <v>18456</v>
      </c>
      <c r="C27" s="96">
        <v>1312418265</v>
      </c>
      <c r="I27" s="119"/>
      <c r="J27" s="118"/>
      <c r="K27" s="118"/>
    </row>
    <row r="28" spans="1:11" s="99" customFormat="1" ht="12" customHeight="1" x14ac:dyDescent="0.25">
      <c r="A28" s="59">
        <v>43405</v>
      </c>
      <c r="B28" s="181">
        <v>17981</v>
      </c>
      <c r="C28" s="181">
        <v>1547583272</v>
      </c>
      <c r="I28" s="155"/>
      <c r="J28" s="118"/>
      <c r="K28" s="118"/>
    </row>
    <row r="29" spans="1:11" ht="12" customHeight="1" x14ac:dyDescent="0.25">
      <c r="A29" s="168">
        <v>43435</v>
      </c>
      <c r="B29" s="181">
        <v>18471</v>
      </c>
      <c r="C29" s="181">
        <v>1909534034</v>
      </c>
      <c r="I29" s="120"/>
      <c r="J29" s="121"/>
      <c r="K29" s="121"/>
    </row>
    <row r="30" spans="1:11" s="177" customFormat="1" ht="12" customHeight="1" x14ac:dyDescent="0.25">
      <c r="A30" s="57">
        <v>43466</v>
      </c>
      <c r="B30" s="96">
        <v>19140</v>
      </c>
      <c r="C30" s="96">
        <v>2209141505</v>
      </c>
      <c r="I30" s="120"/>
      <c r="J30" s="121"/>
      <c r="K30" s="121"/>
    </row>
    <row r="31" spans="1:11" s="177" customFormat="1" ht="12" customHeight="1" x14ac:dyDescent="0.25">
      <c r="A31" s="57">
        <v>43497</v>
      </c>
      <c r="B31" s="96">
        <v>17474</v>
      </c>
      <c r="C31" s="96">
        <v>2189071761</v>
      </c>
      <c r="I31" s="120"/>
      <c r="J31" s="121"/>
      <c r="K31" s="121"/>
    </row>
    <row r="32" spans="1:11" s="177" customFormat="1" ht="12" customHeight="1" x14ac:dyDescent="0.25">
      <c r="A32" s="57">
        <v>43525</v>
      </c>
      <c r="B32" s="96">
        <v>19425</v>
      </c>
      <c r="C32" s="96">
        <v>2395143536</v>
      </c>
      <c r="I32" s="120"/>
      <c r="J32" s="121"/>
      <c r="K32" s="121"/>
    </row>
    <row r="33" spans="1:11" s="177" customFormat="1" ht="12" customHeight="1" x14ac:dyDescent="0.25">
      <c r="A33" s="57">
        <v>43556</v>
      </c>
      <c r="B33" s="96">
        <v>21071</v>
      </c>
      <c r="C33" s="96">
        <v>2885797621</v>
      </c>
      <c r="I33" s="120"/>
      <c r="J33" s="121"/>
      <c r="K33" s="121"/>
    </row>
    <row r="34" spans="1:11" s="177" customFormat="1" ht="12" customHeight="1" x14ac:dyDescent="0.25">
      <c r="A34" s="57">
        <v>43586</v>
      </c>
      <c r="B34" s="96">
        <v>23391</v>
      </c>
      <c r="C34" s="96">
        <v>3282867847</v>
      </c>
      <c r="I34" s="120"/>
      <c r="J34" s="121"/>
      <c r="K34" s="121"/>
    </row>
    <row r="35" spans="1:11" s="177" customFormat="1" ht="12" customHeight="1" x14ac:dyDescent="0.25">
      <c r="A35" s="57">
        <v>43617</v>
      </c>
      <c r="B35" s="96">
        <v>26460</v>
      </c>
      <c r="C35" s="96">
        <v>3173900940</v>
      </c>
      <c r="I35" s="120"/>
      <c r="J35" s="121"/>
      <c r="K35" s="121"/>
    </row>
    <row r="36" spans="1:11" s="177" customFormat="1" ht="12" customHeight="1" x14ac:dyDescent="0.25">
      <c r="A36" s="57">
        <v>43647</v>
      </c>
      <c r="B36" s="96">
        <v>31286</v>
      </c>
      <c r="C36" s="96">
        <v>3660638531</v>
      </c>
      <c r="I36" s="120"/>
      <c r="J36" s="121"/>
      <c r="K36" s="121"/>
    </row>
    <row r="37" spans="1:11" s="177" customFormat="1" ht="12" customHeight="1" x14ac:dyDescent="0.25">
      <c r="A37" s="57">
        <v>43678</v>
      </c>
      <c r="B37" s="96">
        <v>26386</v>
      </c>
      <c r="C37" s="96">
        <v>3267522406</v>
      </c>
      <c r="I37" s="120"/>
      <c r="J37" s="121"/>
      <c r="K37" s="121"/>
    </row>
    <row r="38" spans="1:11" s="177" customFormat="1" ht="12" customHeight="1" x14ac:dyDescent="0.25">
      <c r="A38" s="57">
        <v>43709</v>
      </c>
      <c r="B38" s="96">
        <v>28373</v>
      </c>
      <c r="C38" s="96">
        <v>2189407112</v>
      </c>
      <c r="I38" s="120"/>
      <c r="J38" s="121"/>
      <c r="K38" s="121"/>
    </row>
    <row r="39" spans="1:11" s="177" customFormat="1" ht="12" customHeight="1" x14ac:dyDescent="0.25">
      <c r="A39" s="57">
        <v>43739</v>
      </c>
      <c r="B39" s="96">
        <v>29930</v>
      </c>
      <c r="C39" s="96">
        <v>2565702123</v>
      </c>
      <c r="I39" s="120"/>
      <c r="J39" s="121"/>
      <c r="K39" s="121"/>
    </row>
    <row r="40" spans="1:11" s="177" customFormat="1" ht="12" customHeight="1" x14ac:dyDescent="0.25">
      <c r="A40" s="59">
        <v>43770</v>
      </c>
      <c r="B40" s="96">
        <v>25974</v>
      </c>
      <c r="C40" s="96">
        <v>2318583902</v>
      </c>
      <c r="I40" s="120"/>
      <c r="J40" s="121"/>
      <c r="K40" s="121"/>
    </row>
    <row r="41" spans="1:11" s="177" customFormat="1" ht="12" customHeight="1" x14ac:dyDescent="0.25">
      <c r="A41" s="178">
        <v>43800</v>
      </c>
      <c r="B41" s="61">
        <v>28005</v>
      </c>
      <c r="C41" s="61">
        <v>2213415744</v>
      </c>
      <c r="I41" s="120"/>
      <c r="J41" s="121"/>
      <c r="K41" s="121"/>
    </row>
    <row r="42" spans="1:11" ht="15" x14ac:dyDescent="0.2">
      <c r="A42" s="215" t="s">
        <v>266</v>
      </c>
      <c r="B42" s="116"/>
      <c r="C42" s="116"/>
    </row>
    <row r="43" spans="1:11" ht="12.95" customHeight="1" x14ac:dyDescent="0.2">
      <c r="A43" s="56" t="s">
        <v>267</v>
      </c>
      <c r="B43" s="114"/>
      <c r="C43" s="114"/>
    </row>
    <row r="44" spans="1:11" ht="15.75" customHeight="1" x14ac:dyDescent="0.25">
      <c r="A44" s="52" t="s">
        <v>38</v>
      </c>
      <c r="B44" s="116"/>
      <c r="C44" s="116"/>
      <c r="J44" s="121"/>
      <c r="K44" s="121"/>
    </row>
    <row r="45" spans="1:11" ht="12.95" customHeight="1" x14ac:dyDescent="0.25">
      <c r="B45" s="186"/>
      <c r="C45" s="187"/>
      <c r="D45" s="55"/>
      <c r="E45" s="55"/>
      <c r="J45" s="121"/>
      <c r="K45" s="121"/>
    </row>
    <row r="46" spans="1:11" ht="12.95" customHeight="1" x14ac:dyDescent="0.25">
      <c r="J46" s="121"/>
      <c r="K46" s="121"/>
    </row>
    <row r="48" spans="1:11" ht="11.25" x14ac:dyDescent="0.2">
      <c r="C48" s="4"/>
      <c r="D48" s="4"/>
    </row>
    <row r="49" spans="3:4" ht="11.25" x14ac:dyDescent="0.2">
      <c r="C49" s="45"/>
      <c r="D49" s="45"/>
    </row>
    <row r="50" spans="3:4" ht="11.25" x14ac:dyDescent="0.2">
      <c r="C50" s="60"/>
      <c r="D50" s="60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8"/>
  <sheetViews>
    <sheetView showGridLines="0" workbookViewId="0">
      <selection activeCell="K35" sqref="K35"/>
    </sheetView>
  </sheetViews>
  <sheetFormatPr defaultColWidth="9.33203125" defaultRowHeight="12.95" customHeight="1" x14ac:dyDescent="0.2"/>
  <cols>
    <col min="1" max="1" width="2.83203125" style="5" customWidth="1"/>
    <col min="2" max="9" width="9.33203125" style="5"/>
    <col min="10" max="10" width="16" style="5" customWidth="1"/>
    <col min="11" max="11" width="51.5" style="5" customWidth="1"/>
    <col min="12" max="12" width="15" style="5" customWidth="1"/>
    <col min="13" max="13" width="9.33203125" style="5"/>
    <col min="14" max="14" width="22.1640625" style="5" customWidth="1"/>
    <col min="15" max="16384" width="9.33203125" style="5"/>
  </cols>
  <sheetData>
    <row r="2" spans="2:15" ht="12.95" customHeight="1" x14ac:dyDescent="0.2">
      <c r="B2" s="74" t="s">
        <v>18</v>
      </c>
      <c r="K2" s="8" t="s">
        <v>1</v>
      </c>
      <c r="L2" s="7" t="s">
        <v>2</v>
      </c>
      <c r="M2" s="7" t="s">
        <v>3</v>
      </c>
      <c r="N2" s="7" t="s">
        <v>4</v>
      </c>
      <c r="O2" s="7" t="s">
        <v>3</v>
      </c>
    </row>
    <row r="3" spans="2:15" ht="12.95" customHeight="1" x14ac:dyDescent="0.2">
      <c r="K3" s="5" t="s">
        <v>5</v>
      </c>
      <c r="L3" s="4" t="s">
        <v>0</v>
      </c>
      <c r="M3" s="4" t="s">
        <v>0</v>
      </c>
      <c r="N3" s="4" t="s">
        <v>0</v>
      </c>
      <c r="O3" s="4" t="s">
        <v>0</v>
      </c>
    </row>
    <row r="4" spans="2:15" ht="12.95" customHeight="1" x14ac:dyDescent="0.2">
      <c r="K4" s="5" t="s">
        <v>10</v>
      </c>
      <c r="L4" s="40">
        <v>326255218</v>
      </c>
      <c r="M4" s="46">
        <f>L4/L9</f>
        <v>0.82292043412113103</v>
      </c>
      <c r="N4" s="40">
        <v>2119489183882</v>
      </c>
      <c r="O4" s="46">
        <f>N4/N9</f>
        <v>0.9589572535022084</v>
      </c>
    </row>
    <row r="5" spans="2:15" ht="12.95" customHeight="1" x14ac:dyDescent="0.2">
      <c r="K5" s="5" t="s">
        <v>11</v>
      </c>
      <c r="L5" s="40">
        <v>24095970</v>
      </c>
      <c r="M5" s="47">
        <f>L5/L9</f>
        <v>6.0777774573308893E-2</v>
      </c>
      <c r="N5" s="40">
        <v>62244454837</v>
      </c>
      <c r="O5" s="46">
        <v>2.8000000000000001E-2</v>
      </c>
    </row>
    <row r="6" spans="2:15" ht="12.95" customHeight="1" x14ac:dyDescent="0.2">
      <c r="K6" s="5" t="s">
        <v>12</v>
      </c>
      <c r="L6" s="40">
        <v>18033995</v>
      </c>
      <c r="M6" s="46">
        <f>L6/L9</f>
        <v>4.5487526867197287E-2</v>
      </c>
      <c r="N6" s="40">
        <v>5404906960</v>
      </c>
      <c r="O6" s="46">
        <f>N6/N9</f>
        <v>2.4454358027453525E-3</v>
      </c>
    </row>
    <row r="7" spans="2:15" ht="12.95" customHeight="1" x14ac:dyDescent="0.2">
      <c r="K7" s="5" t="s">
        <v>13</v>
      </c>
      <c r="L7" s="40">
        <v>27911570</v>
      </c>
      <c r="M7" s="46">
        <f>L7/L9</f>
        <v>7.0401943123565111E-2</v>
      </c>
      <c r="N7" s="40">
        <v>22893521426</v>
      </c>
      <c r="O7" s="46">
        <f>N7/N9</f>
        <v>1.0358112981478268E-2</v>
      </c>
    </row>
    <row r="8" spans="2:15" ht="12.95" customHeight="1" x14ac:dyDescent="0.2">
      <c r="K8" s="5" t="s">
        <v>14</v>
      </c>
      <c r="L8" s="106">
        <v>163469</v>
      </c>
      <c r="M8" s="107">
        <v>3.6826548967078509E-4</v>
      </c>
      <c r="N8" s="106">
        <v>169874787</v>
      </c>
      <c r="O8" s="107">
        <v>2.0000000000000001E-4</v>
      </c>
    </row>
    <row r="9" spans="2:15" ht="12.95" customHeight="1" x14ac:dyDescent="0.2">
      <c r="K9" s="11" t="s">
        <v>8</v>
      </c>
      <c r="L9" s="12">
        <f>SUM(L4:L8)</f>
        <v>396460222</v>
      </c>
      <c r="M9" s="13">
        <v>1</v>
      </c>
      <c r="N9" s="12">
        <f>SUM(N4:N8)</f>
        <v>2210201941892</v>
      </c>
      <c r="O9" s="13">
        <v>1</v>
      </c>
    </row>
    <row r="10" spans="2:15" ht="12.95" customHeight="1" x14ac:dyDescent="0.2">
      <c r="K10" s="5" t="s">
        <v>6</v>
      </c>
      <c r="L10" s="4"/>
      <c r="M10" s="4"/>
      <c r="N10" s="4"/>
      <c r="O10" s="4"/>
    </row>
    <row r="11" spans="2:15" ht="12.95" customHeight="1" x14ac:dyDescent="0.2">
      <c r="K11" s="5" t="s">
        <v>15</v>
      </c>
      <c r="L11" s="40">
        <v>4080576</v>
      </c>
      <c r="M11" s="46">
        <f>L11/L15</f>
        <v>0.36373405879715509</v>
      </c>
      <c r="N11" s="40">
        <v>270260116117</v>
      </c>
      <c r="O11" s="46">
        <f>N11/N15</f>
        <v>0.49644526661212346</v>
      </c>
    </row>
    <row r="12" spans="2:15" ht="12.95" customHeight="1" x14ac:dyDescent="0.2">
      <c r="K12" s="5" t="s">
        <v>16</v>
      </c>
      <c r="L12" s="40">
        <v>6918035</v>
      </c>
      <c r="M12" s="46">
        <f>L12/L15</f>
        <v>0.61665925336295091</v>
      </c>
      <c r="N12" s="40">
        <v>273698622950</v>
      </c>
      <c r="O12" s="46">
        <f>N12/N15</f>
        <v>0.50276151654934054</v>
      </c>
    </row>
    <row r="13" spans="2:15" ht="12.95" customHeight="1" x14ac:dyDescent="0.2">
      <c r="K13" s="5" t="s">
        <v>14</v>
      </c>
      <c r="L13" s="106">
        <v>14407</v>
      </c>
      <c r="M13" s="107">
        <v>1.2999999999999999E-3</v>
      </c>
      <c r="N13" s="106">
        <v>28703767</v>
      </c>
      <c r="O13" s="107">
        <v>5.555435207230303E-5</v>
      </c>
    </row>
    <row r="14" spans="2:15" ht="12.95" customHeight="1" x14ac:dyDescent="0.2">
      <c r="K14" s="5" t="s">
        <v>17</v>
      </c>
      <c r="L14" s="106">
        <v>205552</v>
      </c>
      <c r="M14" s="107">
        <v>1.83E-2</v>
      </c>
      <c r="N14" s="106">
        <v>403115991</v>
      </c>
      <c r="O14" s="107">
        <v>6.9999999999999999E-4</v>
      </c>
    </row>
    <row r="15" spans="2:15" ht="12.95" customHeight="1" x14ac:dyDescent="0.2">
      <c r="K15" s="11" t="s">
        <v>9</v>
      </c>
      <c r="L15" s="12">
        <f>SUM(L11:L14)</f>
        <v>11218570</v>
      </c>
      <c r="M15" s="13">
        <v>1</v>
      </c>
      <c r="N15" s="12">
        <f>SUM(N11:N14)</f>
        <v>544390558825</v>
      </c>
      <c r="O15" s="13">
        <v>1</v>
      </c>
    </row>
    <row r="16" spans="2:15" ht="12.95" customHeight="1" x14ac:dyDescent="0.2">
      <c r="K16" s="9" t="s">
        <v>7</v>
      </c>
      <c r="L16" s="10">
        <f>L9+L15</f>
        <v>407678792</v>
      </c>
      <c r="M16" s="10"/>
      <c r="N16" s="10">
        <f>N9+N15</f>
        <v>2754592500717</v>
      </c>
      <c r="O16" s="10" t="s">
        <v>0</v>
      </c>
    </row>
    <row r="18" spans="2:11" ht="12.95" customHeight="1" x14ac:dyDescent="0.2">
      <c r="K18" s="148" t="s">
        <v>220</v>
      </c>
    </row>
    <row r="19" spans="2:11" ht="12.95" customHeight="1" x14ac:dyDescent="0.2">
      <c r="K19" s="148" t="s">
        <v>162</v>
      </c>
    </row>
    <row r="20" spans="2:11" ht="12.95" customHeight="1" x14ac:dyDescent="0.2">
      <c r="K20" s="39" t="s">
        <v>38</v>
      </c>
    </row>
    <row r="24" spans="2:11" ht="12.95" customHeight="1" x14ac:dyDescent="0.2">
      <c r="B24" s="74" t="s">
        <v>19</v>
      </c>
    </row>
    <row r="46" spans="2:2" ht="12.95" customHeight="1" x14ac:dyDescent="0.2">
      <c r="B46" s="74" t="s">
        <v>42</v>
      </c>
    </row>
    <row r="55" spans="11:11" ht="12.95" customHeight="1" x14ac:dyDescent="0.2">
      <c r="K55" s="62"/>
    </row>
    <row r="68" spans="2:2" ht="12.95" customHeight="1" x14ac:dyDescent="0.2">
      <c r="B68" s="7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showGridLines="0" workbookViewId="0">
      <selection activeCell="D33" sqref="D33"/>
    </sheetView>
  </sheetViews>
  <sheetFormatPr defaultColWidth="9.33203125" defaultRowHeight="12.95" customHeight="1" x14ac:dyDescent="0.2"/>
  <cols>
    <col min="1" max="1" width="16.33203125" style="52" customWidth="1"/>
    <col min="2" max="2" width="24.83203125" style="52" customWidth="1"/>
    <col min="3" max="3" width="39.5" style="52" customWidth="1"/>
    <col min="4" max="4" width="29.1640625" style="52" customWidth="1"/>
    <col min="5" max="5" width="12.6640625" style="52" customWidth="1"/>
    <col min="6" max="6" width="12" style="52" customWidth="1"/>
    <col min="7" max="7" width="15.6640625" style="52" customWidth="1"/>
    <col min="8" max="8" width="28.33203125" style="52" customWidth="1"/>
    <col min="9" max="10" width="13.6640625" style="52" customWidth="1"/>
    <col min="11" max="16384" width="9.33203125" style="52"/>
  </cols>
  <sheetData>
    <row r="2" spans="1:8" ht="15.75" x14ac:dyDescent="0.25">
      <c r="A2" s="72" t="s">
        <v>211</v>
      </c>
      <c r="B2" s="55"/>
      <c r="C2" s="55"/>
      <c r="D2" s="55"/>
      <c r="E2" s="55"/>
      <c r="F2" s="55"/>
    </row>
    <row r="3" spans="1:8" ht="15" x14ac:dyDescent="0.25">
      <c r="A3" s="82" t="s">
        <v>63</v>
      </c>
      <c r="B3" s="55"/>
      <c r="C3" s="55"/>
      <c r="D3" s="55"/>
      <c r="E3" s="55"/>
      <c r="F3" s="55"/>
    </row>
    <row r="5" spans="1:8" ht="11.25" x14ac:dyDescent="0.2">
      <c r="A5" s="230" t="s">
        <v>21</v>
      </c>
      <c r="B5" s="232" t="s">
        <v>62</v>
      </c>
      <c r="C5" s="232"/>
    </row>
    <row r="6" spans="1:8" ht="11.25" x14ac:dyDescent="0.2">
      <c r="A6" s="231"/>
      <c r="B6" s="54" t="s">
        <v>100</v>
      </c>
      <c r="C6" s="53" t="s">
        <v>101</v>
      </c>
    </row>
    <row r="7" spans="1:8" ht="12.95" customHeight="1" x14ac:dyDescent="0.25">
      <c r="A7" s="57">
        <v>42736</v>
      </c>
      <c r="B7" s="58">
        <v>398248</v>
      </c>
      <c r="C7" s="58">
        <v>13605350956</v>
      </c>
      <c r="F7" s="120"/>
      <c r="G7" s="121"/>
      <c r="H7" s="121"/>
    </row>
    <row r="8" spans="1:8" ht="12.95" customHeight="1" x14ac:dyDescent="0.25">
      <c r="A8" s="57">
        <v>42767</v>
      </c>
      <c r="B8" s="58">
        <v>414148</v>
      </c>
      <c r="C8" s="58">
        <v>14358987295</v>
      </c>
      <c r="F8" s="120"/>
      <c r="G8" s="121"/>
      <c r="H8" s="121"/>
    </row>
    <row r="9" spans="1:8" ht="12.95" customHeight="1" x14ac:dyDescent="0.25">
      <c r="A9" s="57">
        <v>42795</v>
      </c>
      <c r="B9" s="58">
        <v>477673</v>
      </c>
      <c r="C9" s="58">
        <v>15954807533</v>
      </c>
      <c r="E9" s="72" t="s">
        <v>241</v>
      </c>
      <c r="F9" s="120"/>
      <c r="G9" s="121"/>
      <c r="H9" s="121"/>
    </row>
    <row r="10" spans="1:8" ht="12.95" customHeight="1" x14ac:dyDescent="0.25">
      <c r="A10" s="57">
        <v>42826</v>
      </c>
      <c r="B10" s="58">
        <v>429669</v>
      </c>
      <c r="C10" s="58">
        <v>14409148197</v>
      </c>
      <c r="F10" s="120"/>
      <c r="G10" s="120"/>
      <c r="H10" s="120"/>
    </row>
    <row r="11" spans="1:8" ht="12.95" customHeight="1" x14ac:dyDescent="0.25">
      <c r="A11" s="57">
        <v>42856</v>
      </c>
      <c r="B11" s="58">
        <v>483000</v>
      </c>
      <c r="C11" s="58">
        <v>17122813186</v>
      </c>
      <c r="F11" s="120"/>
      <c r="G11" s="120"/>
      <c r="H11" s="120"/>
    </row>
    <row r="12" spans="1:8" ht="12.95" customHeight="1" x14ac:dyDescent="0.25">
      <c r="A12" s="57">
        <v>42887</v>
      </c>
      <c r="B12" s="58">
        <v>543255</v>
      </c>
      <c r="C12" s="58">
        <v>18171808321</v>
      </c>
      <c r="F12" s="120"/>
      <c r="G12" s="120"/>
      <c r="H12" s="120"/>
    </row>
    <row r="13" spans="1:8" ht="12.95" customHeight="1" x14ac:dyDescent="0.2">
      <c r="A13" s="57">
        <v>42917</v>
      </c>
      <c r="B13" s="58">
        <v>545054</v>
      </c>
      <c r="C13" s="58">
        <v>17966162520</v>
      </c>
    </row>
    <row r="14" spans="1:8" ht="12.95" customHeight="1" x14ac:dyDescent="0.2">
      <c r="A14" s="57">
        <v>42948</v>
      </c>
      <c r="B14" s="58">
        <v>556828</v>
      </c>
      <c r="C14" s="58">
        <v>16256407296</v>
      </c>
    </row>
    <row r="15" spans="1:8" ht="12.95" customHeight="1" x14ac:dyDescent="0.2">
      <c r="A15" s="57">
        <v>42979</v>
      </c>
      <c r="B15" s="58">
        <v>504641</v>
      </c>
      <c r="C15" s="58">
        <v>16324948536</v>
      </c>
    </row>
    <row r="16" spans="1:8" ht="12.95" customHeight="1" x14ac:dyDescent="0.2">
      <c r="A16" s="57">
        <v>43009</v>
      </c>
      <c r="B16" s="58">
        <v>473305</v>
      </c>
      <c r="C16" s="58">
        <v>18705907486</v>
      </c>
    </row>
    <row r="17" spans="1:3" ht="12.95" customHeight="1" x14ac:dyDescent="0.2">
      <c r="A17" s="59">
        <v>43040</v>
      </c>
      <c r="B17" s="58">
        <v>436489</v>
      </c>
      <c r="C17" s="58">
        <v>17773851472</v>
      </c>
    </row>
    <row r="18" spans="1:3" s="99" customFormat="1" ht="12.95" customHeight="1" x14ac:dyDescent="0.2">
      <c r="A18" s="92">
        <v>43070</v>
      </c>
      <c r="B18" s="96">
        <v>453266</v>
      </c>
      <c r="C18" s="96">
        <v>17421458038</v>
      </c>
    </row>
    <row r="19" spans="1:3" s="99" customFormat="1" ht="12.95" customHeight="1" x14ac:dyDescent="0.2">
      <c r="A19" s="57">
        <v>43101</v>
      </c>
      <c r="B19" s="96">
        <v>450988</v>
      </c>
      <c r="C19" s="96">
        <v>15062237817</v>
      </c>
    </row>
    <row r="20" spans="1:3" s="99" customFormat="1" ht="12.95" customHeight="1" x14ac:dyDescent="0.2">
      <c r="A20" s="57">
        <v>43132</v>
      </c>
      <c r="B20" s="96">
        <v>450334</v>
      </c>
      <c r="C20" s="96">
        <v>15114611301</v>
      </c>
    </row>
    <row r="21" spans="1:3" s="99" customFormat="1" ht="12.95" customHeight="1" x14ac:dyDescent="0.2">
      <c r="A21" s="57">
        <v>43160</v>
      </c>
      <c r="B21" s="96">
        <v>487467</v>
      </c>
      <c r="C21" s="96">
        <v>16235912590</v>
      </c>
    </row>
    <row r="22" spans="1:3" s="99" customFormat="1" ht="12.95" customHeight="1" x14ac:dyDescent="0.2">
      <c r="A22" s="57">
        <v>43191</v>
      </c>
      <c r="B22" s="96">
        <v>489395</v>
      </c>
      <c r="C22" s="96">
        <v>17946204870</v>
      </c>
    </row>
    <row r="23" spans="1:3" s="99" customFormat="1" ht="12.95" customHeight="1" x14ac:dyDescent="0.2">
      <c r="A23" s="57">
        <v>43221</v>
      </c>
      <c r="B23" s="96">
        <v>518931</v>
      </c>
      <c r="C23" s="96">
        <v>18638427424</v>
      </c>
    </row>
    <row r="24" spans="1:3" s="99" customFormat="1" ht="12.95" customHeight="1" x14ac:dyDescent="0.2">
      <c r="A24" s="57">
        <v>43252</v>
      </c>
      <c r="B24" s="96">
        <v>586420</v>
      </c>
      <c r="C24" s="96">
        <v>17920660165</v>
      </c>
    </row>
    <row r="25" spans="1:3" s="99" customFormat="1" ht="12.95" customHeight="1" x14ac:dyDescent="0.2">
      <c r="A25" s="57">
        <v>43282</v>
      </c>
      <c r="B25" s="96">
        <v>614574</v>
      </c>
      <c r="C25" s="96">
        <v>19544136944</v>
      </c>
    </row>
    <row r="26" spans="1:3" s="99" customFormat="1" ht="12.95" customHeight="1" x14ac:dyDescent="0.2">
      <c r="A26" s="57">
        <v>43313</v>
      </c>
      <c r="B26" s="96">
        <v>630321</v>
      </c>
      <c r="C26" s="96">
        <v>19061437609</v>
      </c>
    </row>
    <row r="27" spans="1:3" s="99" customFormat="1" ht="12.95" customHeight="1" x14ac:dyDescent="0.2">
      <c r="A27" s="57">
        <v>43344</v>
      </c>
      <c r="B27" s="96">
        <v>532056</v>
      </c>
      <c r="C27" s="96">
        <v>18404557590</v>
      </c>
    </row>
    <row r="28" spans="1:3" s="99" customFormat="1" ht="12.95" customHeight="1" x14ac:dyDescent="0.2">
      <c r="A28" s="57">
        <v>43374</v>
      </c>
      <c r="B28" s="181">
        <v>545576</v>
      </c>
      <c r="C28" s="181">
        <v>20427765460</v>
      </c>
    </row>
    <row r="29" spans="1:3" s="99" customFormat="1" ht="12.95" customHeight="1" x14ac:dyDescent="0.2">
      <c r="A29" s="59">
        <v>43405</v>
      </c>
      <c r="B29" s="181">
        <v>482247</v>
      </c>
      <c r="C29" s="181">
        <v>18105744806</v>
      </c>
    </row>
    <row r="30" spans="1:3" ht="12.95" customHeight="1" x14ac:dyDescent="0.2">
      <c r="A30" s="168">
        <v>43435</v>
      </c>
      <c r="B30" s="181">
        <v>444208</v>
      </c>
      <c r="C30" s="181">
        <v>17412575166</v>
      </c>
    </row>
    <row r="31" spans="1:3" s="177" customFormat="1" ht="12.95" customHeight="1" x14ac:dyDescent="0.2">
      <c r="A31" s="57">
        <v>43466</v>
      </c>
      <c r="B31" s="96">
        <v>454202</v>
      </c>
      <c r="C31" s="96">
        <v>16085839456</v>
      </c>
    </row>
    <row r="32" spans="1:3" s="177" customFormat="1" ht="12.95" customHeight="1" x14ac:dyDescent="0.2">
      <c r="A32" s="57">
        <v>43497</v>
      </c>
      <c r="B32" s="96">
        <v>469910</v>
      </c>
      <c r="C32" s="96">
        <v>15339405977</v>
      </c>
    </row>
    <row r="33" spans="1:7" s="177" customFormat="1" ht="12.95" customHeight="1" x14ac:dyDescent="0.2">
      <c r="A33" s="57">
        <v>43525</v>
      </c>
      <c r="B33" s="96">
        <v>501057</v>
      </c>
      <c r="C33" s="96">
        <v>17602727720</v>
      </c>
    </row>
    <row r="34" spans="1:7" s="177" customFormat="1" ht="12.95" customHeight="1" x14ac:dyDescent="0.2">
      <c r="A34" s="57">
        <v>43556</v>
      </c>
      <c r="B34" s="96">
        <v>545531</v>
      </c>
      <c r="C34" s="96">
        <v>19387739732</v>
      </c>
    </row>
    <row r="35" spans="1:7" s="177" customFormat="1" ht="12.95" customHeight="1" x14ac:dyDescent="0.2">
      <c r="A35" s="57">
        <v>43586</v>
      </c>
      <c r="B35" s="96">
        <v>570013</v>
      </c>
      <c r="C35" s="96">
        <v>19596768998</v>
      </c>
    </row>
    <row r="36" spans="1:7" s="177" customFormat="1" ht="12.95" customHeight="1" x14ac:dyDescent="0.2">
      <c r="A36" s="57">
        <v>43617</v>
      </c>
      <c r="B36" s="96">
        <v>566451</v>
      </c>
      <c r="C36" s="96">
        <v>18750324160</v>
      </c>
    </row>
    <row r="37" spans="1:7" s="177" customFormat="1" ht="12.95" customHeight="1" x14ac:dyDescent="0.2">
      <c r="A37" s="57">
        <v>43647</v>
      </c>
      <c r="B37" s="96">
        <v>684452</v>
      </c>
      <c r="C37" s="96">
        <v>22427599886</v>
      </c>
    </row>
    <row r="38" spans="1:7" s="177" customFormat="1" ht="12.95" customHeight="1" x14ac:dyDescent="0.2">
      <c r="A38" s="57">
        <v>43678</v>
      </c>
      <c r="B38" s="96">
        <v>647183</v>
      </c>
      <c r="C38" s="96">
        <v>19674952453</v>
      </c>
    </row>
    <row r="39" spans="1:7" s="177" customFormat="1" ht="12.95" customHeight="1" x14ac:dyDescent="0.2">
      <c r="A39" s="57">
        <v>43709</v>
      </c>
      <c r="B39" s="96">
        <v>575720</v>
      </c>
      <c r="C39" s="96">
        <v>20553837830</v>
      </c>
    </row>
    <row r="40" spans="1:7" s="177" customFormat="1" ht="12.95" customHeight="1" x14ac:dyDescent="0.2">
      <c r="A40" s="57">
        <v>43739</v>
      </c>
      <c r="B40" s="96">
        <v>564400</v>
      </c>
      <c r="C40" s="96">
        <v>19789865956</v>
      </c>
    </row>
    <row r="41" spans="1:7" s="177" customFormat="1" ht="12.95" customHeight="1" x14ac:dyDescent="0.2">
      <c r="A41" s="59">
        <v>43770</v>
      </c>
      <c r="B41" s="96">
        <v>502281</v>
      </c>
      <c r="C41" s="96">
        <v>17293649277</v>
      </c>
    </row>
    <row r="42" spans="1:7" s="177" customFormat="1" ht="12.95" customHeight="1" x14ac:dyDescent="0.2">
      <c r="A42" s="178">
        <v>43800</v>
      </c>
      <c r="B42" s="61">
        <v>504261</v>
      </c>
      <c r="C42" s="61">
        <v>20180667488</v>
      </c>
    </row>
    <row r="43" spans="1:7" ht="15" x14ac:dyDescent="0.2">
      <c r="A43" s="215" t="s">
        <v>268</v>
      </c>
      <c r="B43" s="116"/>
      <c r="C43" s="116"/>
    </row>
    <row r="44" spans="1:7" ht="12.95" customHeight="1" x14ac:dyDescent="0.2">
      <c r="A44" s="56" t="s">
        <v>269</v>
      </c>
    </row>
    <row r="45" spans="1:7" ht="12.95" customHeight="1" x14ac:dyDescent="0.2">
      <c r="A45" s="52" t="s">
        <v>38</v>
      </c>
      <c r="B45" s="4"/>
      <c r="C45" s="4"/>
    </row>
    <row r="46" spans="1:7" ht="12.95" customHeight="1" x14ac:dyDescent="0.25">
      <c r="B46" s="122"/>
      <c r="C46" s="55"/>
      <c r="D46" s="55"/>
      <c r="E46" s="55"/>
      <c r="F46" s="55"/>
      <c r="G46" s="55"/>
    </row>
    <row r="49" spans="3:4" ht="11.25" x14ac:dyDescent="0.2">
      <c r="C49" s="4"/>
      <c r="D49" s="4"/>
    </row>
    <row r="50" spans="3:4" ht="11.25" x14ac:dyDescent="0.2">
      <c r="C50" s="45"/>
      <c r="D50" s="45"/>
    </row>
    <row r="51" spans="3:4" ht="11.25" x14ac:dyDescent="0.2">
      <c r="C51" s="60"/>
      <c r="D51" s="60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5"/>
  <sheetViews>
    <sheetView showGridLines="0" zoomScale="140" zoomScaleNormal="140" workbookViewId="0">
      <selection activeCell="G11" sqref="G11"/>
    </sheetView>
  </sheetViews>
  <sheetFormatPr defaultColWidth="9.33203125" defaultRowHeight="12.95" customHeight="1" x14ac:dyDescent="0.2"/>
  <cols>
    <col min="1" max="1" width="2.83203125" style="28" customWidth="1"/>
    <col min="2" max="2" width="26.33203125" style="28" customWidth="1"/>
    <col min="3" max="3" width="36" style="28" customWidth="1"/>
    <col min="4" max="16384" width="9.33203125" style="28"/>
  </cols>
  <sheetData>
    <row r="2" spans="2:6" ht="15.75" x14ac:dyDescent="0.25">
      <c r="B2" s="29" t="s">
        <v>212</v>
      </c>
    </row>
    <row r="5" spans="2:6" ht="22.5" x14ac:dyDescent="0.2">
      <c r="B5" s="8" t="s">
        <v>34</v>
      </c>
      <c r="C5" s="30" t="s">
        <v>189</v>
      </c>
    </row>
    <row r="6" spans="2:6" ht="12.95" customHeight="1" x14ac:dyDescent="0.2">
      <c r="B6" s="18" t="s">
        <v>70</v>
      </c>
      <c r="C6" s="1">
        <v>0.91590000000000005</v>
      </c>
    </row>
    <row r="7" spans="2:6" ht="12.95" customHeight="1" x14ac:dyDescent="0.2">
      <c r="B7" s="18" t="s">
        <v>71</v>
      </c>
      <c r="C7" s="1">
        <v>2.3400000000000001E-2</v>
      </c>
      <c r="F7" s="212"/>
    </row>
    <row r="8" spans="2:6" ht="12.95" customHeight="1" x14ac:dyDescent="0.2">
      <c r="B8" s="18" t="s">
        <v>73</v>
      </c>
      <c r="C8" s="1">
        <v>6.7000000000000002E-3</v>
      </c>
    </row>
    <row r="9" spans="2:6" ht="12.95" customHeight="1" x14ac:dyDescent="0.2">
      <c r="B9" s="24" t="s">
        <v>27</v>
      </c>
      <c r="C9" s="32">
        <v>5.3999999999999999E-2</v>
      </c>
    </row>
    <row r="10" spans="2:6" ht="12.95" customHeight="1" x14ac:dyDescent="0.2">
      <c r="B10" s="18" t="s">
        <v>38</v>
      </c>
      <c r="C10" s="1"/>
    </row>
    <row r="12" spans="2:6" ht="12.95" customHeight="1" x14ac:dyDescent="0.2">
      <c r="B12" s="31" t="s">
        <v>213</v>
      </c>
    </row>
    <row r="13" spans="2:6" s="37" customFormat="1" ht="12.95" customHeight="1" x14ac:dyDescent="0.2">
      <c r="B13" s="38"/>
    </row>
    <row r="14" spans="2:6" s="37" customFormat="1" ht="12.95" customHeight="1" x14ac:dyDescent="0.2">
      <c r="B14" s="38"/>
    </row>
    <row r="15" spans="2:6" s="37" customFormat="1" ht="12.95" customHeight="1" x14ac:dyDescent="0.2">
      <c r="B15" s="38"/>
    </row>
    <row r="16" spans="2:6" s="37" customFormat="1" ht="12.95" customHeight="1" x14ac:dyDescent="0.2">
      <c r="B16" s="38"/>
    </row>
    <row r="19" spans="7:7" ht="12.95" customHeight="1" x14ac:dyDescent="0.2">
      <c r="G19" s="179"/>
    </row>
    <row r="35" spans="2:3" ht="15.75" x14ac:dyDescent="0.25">
      <c r="B35" s="29" t="s">
        <v>214</v>
      </c>
    </row>
    <row r="38" spans="2:3" ht="22.5" x14ac:dyDescent="0.2">
      <c r="B38" s="8" t="s">
        <v>34</v>
      </c>
      <c r="C38" s="30" t="s">
        <v>190</v>
      </c>
    </row>
    <row r="39" spans="2:3" ht="12.95" customHeight="1" x14ac:dyDescent="0.2">
      <c r="B39" s="18" t="s">
        <v>70</v>
      </c>
      <c r="C39" s="1">
        <v>0.77700000000000002</v>
      </c>
    </row>
    <row r="40" spans="2:3" ht="12.95" customHeight="1" x14ac:dyDescent="0.2">
      <c r="B40" s="18" t="s">
        <v>71</v>
      </c>
      <c r="C40" s="1">
        <v>7.7100000000000002E-2</v>
      </c>
    </row>
    <row r="41" spans="2:3" ht="12.95" customHeight="1" x14ac:dyDescent="0.2">
      <c r="B41" s="18" t="s">
        <v>73</v>
      </c>
      <c r="C41" s="1">
        <v>3.8E-3</v>
      </c>
    </row>
    <row r="42" spans="2:3" ht="12.95" customHeight="1" x14ac:dyDescent="0.2">
      <c r="B42" s="24" t="s">
        <v>27</v>
      </c>
      <c r="C42" s="32">
        <v>0.1421</v>
      </c>
    </row>
    <row r="43" spans="2:3" ht="12.95" customHeight="1" x14ac:dyDescent="0.2">
      <c r="B43" s="18" t="s">
        <v>38</v>
      </c>
      <c r="C43" s="1"/>
    </row>
    <row r="45" spans="2:3" ht="12.95" customHeight="1" x14ac:dyDescent="0.2">
      <c r="B45" s="31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zoomScale="140" zoomScaleNormal="140" workbookViewId="0">
      <selection activeCell="C2" sqref="C2"/>
    </sheetView>
  </sheetViews>
  <sheetFormatPr defaultColWidth="9.33203125" defaultRowHeight="12.95" customHeight="1" x14ac:dyDescent="0.2"/>
  <cols>
    <col min="1" max="1" width="2.83203125" style="100" customWidth="1"/>
    <col min="2" max="2" width="23.1640625" style="100" customWidth="1"/>
    <col min="3" max="3" width="19.1640625" style="100" customWidth="1"/>
    <col min="4" max="4" width="22.33203125" style="100" customWidth="1"/>
    <col min="5" max="7" width="9.33203125" style="100"/>
    <col min="8" max="8" width="14.33203125" style="100" customWidth="1"/>
    <col min="9" max="9" width="16" style="100" customWidth="1"/>
    <col min="10" max="16384" width="9.33203125" style="100"/>
  </cols>
  <sheetData>
    <row r="1" spans="2:9" ht="14.25" customHeight="1" x14ac:dyDescent="0.25">
      <c r="B1" s="101" t="s">
        <v>102</v>
      </c>
    </row>
    <row r="2" spans="2:9" ht="12.95" customHeight="1" x14ac:dyDescent="0.25">
      <c r="B2" s="101"/>
    </row>
    <row r="4" spans="2:9" ht="25.5" customHeight="1" x14ac:dyDescent="0.2">
      <c r="B4" s="217" t="s">
        <v>21</v>
      </c>
      <c r="C4" s="103" t="s">
        <v>103</v>
      </c>
      <c r="D4" s="103" t="s">
        <v>104</v>
      </c>
      <c r="F4" s="62"/>
      <c r="G4" s="62"/>
      <c r="H4" s="227"/>
      <c r="I4" s="227"/>
    </row>
    <row r="5" spans="2:9" ht="12.95" customHeight="1" x14ac:dyDescent="0.2">
      <c r="B5" s="18" t="s">
        <v>86</v>
      </c>
      <c r="C5" s="4">
        <v>1910679</v>
      </c>
      <c r="D5" s="4">
        <v>461976963</v>
      </c>
    </row>
    <row r="6" spans="2:9" ht="12.95" customHeight="1" x14ac:dyDescent="0.2">
      <c r="B6" s="18" t="s">
        <v>87</v>
      </c>
      <c r="C6" s="65">
        <v>1774324</v>
      </c>
      <c r="D6" s="65">
        <v>483401957</v>
      </c>
    </row>
    <row r="7" spans="2:9" ht="12.95" customHeight="1" x14ac:dyDescent="0.2">
      <c r="B7" s="18" t="s">
        <v>88</v>
      </c>
      <c r="C7" s="4">
        <v>1428944</v>
      </c>
      <c r="D7" s="4">
        <v>469552945</v>
      </c>
      <c r="H7" s="4"/>
      <c r="I7" s="4"/>
    </row>
    <row r="8" spans="2:9" ht="12.95" customHeight="1" x14ac:dyDescent="0.2">
      <c r="B8" s="18" t="s">
        <v>89</v>
      </c>
      <c r="C8" s="4">
        <v>1522519</v>
      </c>
      <c r="D8" s="4">
        <v>456733829</v>
      </c>
    </row>
    <row r="9" spans="2:9" ht="12.95" customHeight="1" x14ac:dyDescent="0.2">
      <c r="B9" s="18" t="s">
        <v>90</v>
      </c>
      <c r="C9" s="4">
        <v>1544732</v>
      </c>
      <c r="D9" s="4">
        <v>462741535</v>
      </c>
      <c r="G9" s="4"/>
      <c r="H9" s="4"/>
    </row>
    <row r="10" spans="2:9" ht="12.95" customHeight="1" x14ac:dyDescent="0.2">
      <c r="B10" s="18" t="s">
        <v>91</v>
      </c>
      <c r="C10" s="4">
        <v>1377848</v>
      </c>
      <c r="D10" s="4">
        <v>416695536</v>
      </c>
      <c r="H10" s="1"/>
      <c r="I10" s="1"/>
    </row>
    <row r="11" spans="2:9" ht="12.95" customHeight="1" x14ac:dyDescent="0.2">
      <c r="B11" s="18" t="s">
        <v>92</v>
      </c>
      <c r="C11" s="4">
        <v>1501759</v>
      </c>
      <c r="D11" s="65">
        <v>483915173</v>
      </c>
    </row>
    <row r="12" spans="2:9" ht="12.95" customHeight="1" x14ac:dyDescent="0.2">
      <c r="B12" s="18" t="s">
        <v>93</v>
      </c>
      <c r="C12" s="4">
        <v>1342453</v>
      </c>
      <c r="D12" s="4">
        <v>450201792</v>
      </c>
    </row>
    <row r="13" spans="2:9" ht="12.95" customHeight="1" x14ac:dyDescent="0.2">
      <c r="B13" s="18" t="s">
        <v>94</v>
      </c>
      <c r="C13" s="4">
        <v>1415459</v>
      </c>
      <c r="D13" s="4">
        <v>442790877</v>
      </c>
    </row>
    <row r="14" spans="2:9" ht="12.95" customHeight="1" x14ac:dyDescent="0.2">
      <c r="B14" s="18" t="s">
        <v>95</v>
      </c>
      <c r="C14" s="65">
        <v>1456610</v>
      </c>
      <c r="D14" s="4">
        <v>427471365</v>
      </c>
    </row>
    <row r="15" spans="2:9" ht="12.95" customHeight="1" x14ac:dyDescent="0.2">
      <c r="B15" s="18" t="s">
        <v>96</v>
      </c>
      <c r="C15" s="4">
        <v>1395995</v>
      </c>
      <c r="D15" s="4">
        <v>419687804</v>
      </c>
    </row>
    <row r="16" spans="2:9" ht="12.95" customHeight="1" x14ac:dyDescent="0.2">
      <c r="B16" s="18" t="s">
        <v>97</v>
      </c>
      <c r="C16" s="4">
        <v>1362673</v>
      </c>
      <c r="D16" s="4">
        <v>429737184</v>
      </c>
    </row>
    <row r="17" spans="2:8" ht="12.95" customHeight="1" x14ac:dyDescent="0.2">
      <c r="B17" s="9" t="s">
        <v>62</v>
      </c>
      <c r="C17" s="10">
        <f>SUM(C5:C16)</f>
        <v>18033995</v>
      </c>
      <c r="D17" s="10">
        <f>SUM(D5:D16)</f>
        <v>5404906960</v>
      </c>
      <c r="G17" s="4"/>
      <c r="H17" s="4"/>
    </row>
    <row r="18" spans="2:8" ht="12.95" customHeight="1" x14ac:dyDescent="0.2">
      <c r="B18" s="215" t="s">
        <v>270</v>
      </c>
      <c r="C18" s="85"/>
      <c r="D18" s="85"/>
    </row>
    <row r="19" spans="2:8" ht="12.95" customHeight="1" x14ac:dyDescent="0.2">
      <c r="B19" s="18" t="s">
        <v>38</v>
      </c>
      <c r="D19" s="4"/>
    </row>
    <row r="20" spans="2:8" s="215" customFormat="1" ht="12.95" customHeight="1" x14ac:dyDescent="0.2">
      <c r="D20" s="4"/>
    </row>
    <row r="21" spans="2:8" ht="12.95" customHeight="1" x14ac:dyDescent="0.2">
      <c r="B21" s="102" t="s">
        <v>105</v>
      </c>
      <c r="C21" s="4"/>
      <c r="D21" s="4"/>
    </row>
    <row r="23" spans="2:8" ht="12.95" customHeight="1" x14ac:dyDescent="0.2">
      <c r="D23" s="4"/>
    </row>
  </sheetData>
  <mergeCells count="1">
    <mergeCell ref="H4:I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showGridLines="0" zoomScale="140" zoomScaleNormal="140" workbookViewId="0">
      <selection activeCell="I26" sqref="I26"/>
    </sheetView>
  </sheetViews>
  <sheetFormatPr defaultColWidth="9.33203125" defaultRowHeight="12.95" customHeight="1" x14ac:dyDescent="0.2"/>
  <cols>
    <col min="1" max="1" width="2.83203125" style="100" customWidth="1"/>
    <col min="2" max="2" width="20.33203125" style="100" customWidth="1"/>
    <col min="3" max="3" width="14.83203125" style="100" customWidth="1"/>
    <col min="4" max="4" width="19.5" style="100" customWidth="1"/>
    <col min="5" max="16384" width="9.33203125" style="100"/>
  </cols>
  <sheetData>
    <row r="1" spans="2:13" ht="15.75" x14ac:dyDescent="0.25">
      <c r="B1" s="101" t="s">
        <v>106</v>
      </c>
    </row>
    <row r="2" spans="2:13" ht="12.95" customHeight="1" x14ac:dyDescent="0.2">
      <c r="B2" s="100" t="s">
        <v>107</v>
      </c>
    </row>
    <row r="3" spans="2:13" ht="12.95" customHeight="1" x14ac:dyDescent="0.2">
      <c r="G3" s="36"/>
    </row>
    <row r="4" spans="2:13" ht="12.95" customHeight="1" x14ac:dyDescent="0.2">
      <c r="B4" s="238" t="s">
        <v>21</v>
      </c>
      <c r="C4" s="232" t="s">
        <v>39</v>
      </c>
      <c r="D4" s="232"/>
    </row>
    <row r="5" spans="2:13" ht="21" customHeight="1" x14ac:dyDescent="0.2">
      <c r="B5" s="239"/>
      <c r="C5" s="103" t="s">
        <v>103</v>
      </c>
      <c r="D5" s="103" t="s">
        <v>104</v>
      </c>
      <c r="G5" s="63"/>
      <c r="H5" s="63"/>
      <c r="I5" s="63"/>
      <c r="J5" s="63"/>
      <c r="K5" s="63"/>
      <c r="L5" s="63"/>
      <c r="M5" s="63"/>
    </row>
    <row r="6" spans="2:13" ht="12.95" customHeight="1" x14ac:dyDescent="0.2">
      <c r="B6" s="18" t="s">
        <v>86</v>
      </c>
      <c r="C6" s="4">
        <v>15033</v>
      </c>
      <c r="D6" s="4">
        <v>14823642</v>
      </c>
    </row>
    <row r="7" spans="2:13" ht="12.95" customHeight="1" x14ac:dyDescent="0.2">
      <c r="B7" s="18" t="s">
        <v>87</v>
      </c>
      <c r="C7" s="4">
        <v>14587</v>
      </c>
      <c r="D7" s="4">
        <v>14140512</v>
      </c>
    </row>
    <row r="8" spans="2:13" ht="12.95" customHeight="1" x14ac:dyDescent="0.2">
      <c r="B8" s="18" t="s">
        <v>88</v>
      </c>
      <c r="C8" s="4">
        <v>16534</v>
      </c>
      <c r="D8" s="4">
        <v>16009790</v>
      </c>
    </row>
    <row r="9" spans="2:13" ht="12.95" customHeight="1" x14ac:dyDescent="0.2">
      <c r="B9" s="18" t="s">
        <v>89</v>
      </c>
      <c r="C9" s="4">
        <v>16381</v>
      </c>
      <c r="D9" s="4">
        <v>14755758</v>
      </c>
    </row>
    <row r="10" spans="2:13" ht="12.95" customHeight="1" x14ac:dyDescent="0.2">
      <c r="B10" s="18" t="s">
        <v>90</v>
      </c>
      <c r="C10" s="4">
        <v>17057</v>
      </c>
      <c r="D10" s="4">
        <v>16316781</v>
      </c>
    </row>
    <row r="11" spans="2:13" ht="12.95" customHeight="1" x14ac:dyDescent="0.2">
      <c r="B11" s="18" t="s">
        <v>91</v>
      </c>
      <c r="C11" s="4">
        <v>15840</v>
      </c>
      <c r="D11" s="4">
        <v>16008869</v>
      </c>
    </row>
    <row r="12" spans="2:13" ht="12.95" customHeight="1" x14ac:dyDescent="0.2">
      <c r="B12" s="18" t="s">
        <v>92</v>
      </c>
      <c r="C12" s="4">
        <v>17999</v>
      </c>
      <c r="D12" s="4">
        <v>18945162</v>
      </c>
    </row>
    <row r="13" spans="2:13" ht="12.95" customHeight="1" x14ac:dyDescent="0.2">
      <c r="B13" s="18" t="s">
        <v>93</v>
      </c>
      <c r="C13" s="4">
        <v>17986</v>
      </c>
      <c r="D13" s="4">
        <v>16944020</v>
      </c>
    </row>
    <row r="14" spans="2:13" ht="12.95" customHeight="1" x14ac:dyDescent="0.2">
      <c r="B14" s="18" t="s">
        <v>94</v>
      </c>
      <c r="C14" s="4">
        <v>17031</v>
      </c>
      <c r="D14" s="4">
        <v>14649787</v>
      </c>
    </row>
    <row r="15" spans="2:13" ht="12.95" customHeight="1" x14ac:dyDescent="0.2">
      <c r="B15" s="18" t="s">
        <v>95</v>
      </c>
      <c r="C15" s="65">
        <v>5673</v>
      </c>
      <c r="D15" s="65">
        <v>10287150</v>
      </c>
      <c r="E15" s="212"/>
      <c r="F15" s="212"/>
      <c r="G15" s="212"/>
    </row>
    <row r="16" spans="2:13" ht="12.95" customHeight="1" x14ac:dyDescent="0.2">
      <c r="B16" s="18" t="s">
        <v>96</v>
      </c>
      <c r="C16" s="65">
        <v>4727</v>
      </c>
      <c r="D16" s="65">
        <v>8489712</v>
      </c>
      <c r="E16" s="212"/>
      <c r="F16" s="212"/>
      <c r="G16" s="212"/>
    </row>
    <row r="17" spans="2:7" ht="12.95" customHeight="1" x14ac:dyDescent="0.2">
      <c r="B17" s="18" t="s">
        <v>97</v>
      </c>
      <c r="C17" s="65">
        <v>4621</v>
      </c>
      <c r="D17" s="65">
        <v>8503604</v>
      </c>
      <c r="E17" s="212"/>
      <c r="F17" s="212"/>
      <c r="G17" s="212"/>
    </row>
    <row r="18" spans="2:7" ht="12.95" customHeight="1" x14ac:dyDescent="0.2">
      <c r="B18" s="9" t="s">
        <v>62</v>
      </c>
      <c r="C18" s="10">
        <f>SUM(C6:C17)</f>
        <v>163469</v>
      </c>
      <c r="D18" s="10">
        <f>SUM(D6:D17)</f>
        <v>169874787</v>
      </c>
      <c r="F18" s="4"/>
    </row>
    <row r="19" spans="2:7" ht="12.95" customHeight="1" x14ac:dyDescent="0.2">
      <c r="B19" s="215" t="s">
        <v>271</v>
      </c>
      <c r="D19" s="4"/>
    </row>
    <row r="20" spans="2:7" ht="12.95" customHeight="1" x14ac:dyDescent="0.2">
      <c r="B20" s="18" t="s">
        <v>38</v>
      </c>
      <c r="C20" s="4"/>
      <c r="D20" s="4"/>
    </row>
    <row r="21" spans="2:7" s="215" customFormat="1" ht="12.95" customHeight="1" x14ac:dyDescent="0.2">
      <c r="B21" s="18"/>
      <c r="C21" s="4"/>
      <c r="D21" s="4"/>
    </row>
    <row r="22" spans="2:7" ht="12.95" customHeight="1" x14ac:dyDescent="0.2">
      <c r="B22" s="102" t="s">
        <v>227</v>
      </c>
      <c r="C22" s="4"/>
      <c r="D22" s="45"/>
    </row>
    <row r="24" spans="2:7" ht="12.95" customHeight="1" x14ac:dyDescent="0.2">
      <c r="D24" s="45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showGridLines="0" zoomScale="140" zoomScaleNormal="140" workbookViewId="0">
      <selection activeCell="J28" sqref="J28"/>
    </sheetView>
  </sheetViews>
  <sheetFormatPr defaultColWidth="9.33203125" defaultRowHeight="12.95" customHeight="1" x14ac:dyDescent="0.2"/>
  <cols>
    <col min="1" max="1" width="2.83203125" style="100" customWidth="1"/>
    <col min="2" max="2" width="22.6640625" style="100" customWidth="1"/>
    <col min="3" max="3" width="14.1640625" style="100" customWidth="1"/>
    <col min="4" max="4" width="19.5" style="100" customWidth="1"/>
    <col min="5" max="16384" width="9.33203125" style="100"/>
  </cols>
  <sheetData>
    <row r="1" spans="2:4" ht="15.75" x14ac:dyDescent="0.25">
      <c r="B1" s="64" t="s">
        <v>215</v>
      </c>
    </row>
    <row r="2" spans="2:4" ht="12.95" customHeight="1" x14ac:dyDescent="0.2">
      <c r="B2" s="100" t="s">
        <v>107</v>
      </c>
    </row>
    <row r="4" spans="2:4" ht="12.95" customHeight="1" x14ac:dyDescent="0.2">
      <c r="B4" s="238" t="s">
        <v>21</v>
      </c>
      <c r="C4" s="232" t="s">
        <v>39</v>
      </c>
      <c r="D4" s="232"/>
    </row>
    <row r="5" spans="2:4" ht="23.25" customHeight="1" x14ac:dyDescent="0.2">
      <c r="B5" s="239"/>
      <c r="C5" s="103" t="s">
        <v>103</v>
      </c>
      <c r="D5" s="103" t="s">
        <v>104</v>
      </c>
    </row>
    <row r="6" spans="2:4" ht="12.95" customHeight="1" x14ac:dyDescent="0.2">
      <c r="B6" s="18" t="s">
        <v>86</v>
      </c>
      <c r="C6" s="4">
        <v>804</v>
      </c>
      <c r="D6" s="4">
        <v>1711285</v>
      </c>
    </row>
    <row r="7" spans="2:4" ht="12.95" customHeight="1" x14ac:dyDescent="0.2">
      <c r="B7" s="18" t="s">
        <v>87</v>
      </c>
      <c r="C7" s="4">
        <v>904</v>
      </c>
      <c r="D7" s="4">
        <v>1756687</v>
      </c>
    </row>
    <row r="8" spans="2:4" ht="12.95" customHeight="1" x14ac:dyDescent="0.2">
      <c r="B8" s="18" t="s">
        <v>88</v>
      </c>
      <c r="C8" s="4">
        <v>885</v>
      </c>
      <c r="D8" s="4">
        <v>1881678</v>
      </c>
    </row>
    <row r="9" spans="2:4" ht="12.95" customHeight="1" x14ac:dyDescent="0.2">
      <c r="B9" s="18" t="s">
        <v>89</v>
      </c>
      <c r="C9" s="4">
        <v>1010</v>
      </c>
      <c r="D9" s="4">
        <v>1967039</v>
      </c>
    </row>
    <row r="10" spans="2:4" ht="12.95" customHeight="1" x14ac:dyDescent="0.2">
      <c r="B10" s="18" t="s">
        <v>90</v>
      </c>
      <c r="C10" s="4">
        <v>1350</v>
      </c>
      <c r="D10" s="4">
        <v>2507589</v>
      </c>
    </row>
    <row r="11" spans="2:4" ht="12.95" customHeight="1" x14ac:dyDescent="0.2">
      <c r="B11" s="18" t="s">
        <v>91</v>
      </c>
      <c r="C11" s="65">
        <v>1499</v>
      </c>
      <c r="D11" s="65">
        <v>2961598</v>
      </c>
    </row>
    <row r="12" spans="2:4" ht="12.95" customHeight="1" x14ac:dyDescent="0.2">
      <c r="B12" s="18" t="s">
        <v>92</v>
      </c>
      <c r="C12" s="4">
        <v>1877</v>
      </c>
      <c r="D12" s="4">
        <v>3709382</v>
      </c>
    </row>
    <row r="13" spans="2:4" ht="12.95" customHeight="1" x14ac:dyDescent="0.2">
      <c r="B13" s="18" t="s">
        <v>93</v>
      </c>
      <c r="C13" s="4">
        <v>1649</v>
      </c>
      <c r="D13" s="4">
        <v>3523075</v>
      </c>
    </row>
    <row r="14" spans="2:4" ht="12.95" customHeight="1" x14ac:dyDescent="0.2">
      <c r="B14" s="18" t="s">
        <v>94</v>
      </c>
      <c r="C14" s="4">
        <v>1181</v>
      </c>
      <c r="D14" s="4">
        <v>2334209</v>
      </c>
    </row>
    <row r="15" spans="2:4" ht="12.95" customHeight="1" x14ac:dyDescent="0.2">
      <c r="B15" s="18" t="s">
        <v>95</v>
      </c>
      <c r="C15" s="4">
        <v>1020</v>
      </c>
      <c r="D15" s="4">
        <v>1989240</v>
      </c>
    </row>
    <row r="16" spans="2:4" ht="12.95" customHeight="1" x14ac:dyDescent="0.2">
      <c r="B16" s="18" t="s">
        <v>96</v>
      </c>
      <c r="C16" s="4">
        <v>1039</v>
      </c>
      <c r="D16" s="4">
        <v>1979481</v>
      </c>
    </row>
    <row r="17" spans="2:12" ht="12.95" customHeight="1" x14ac:dyDescent="0.2">
      <c r="B17" s="18" t="s">
        <v>97</v>
      </c>
      <c r="C17" s="4">
        <v>1189</v>
      </c>
      <c r="D17" s="4">
        <v>2382504</v>
      </c>
    </row>
    <row r="18" spans="2:12" ht="12.95" customHeight="1" x14ac:dyDescent="0.2">
      <c r="B18" s="9" t="s">
        <v>62</v>
      </c>
      <c r="C18" s="10">
        <f>SUM(C6:C17)</f>
        <v>14407</v>
      </c>
      <c r="D18" s="10">
        <f>SUM(D6:D17)</f>
        <v>28703767</v>
      </c>
      <c r="F18" s="4"/>
    </row>
    <row r="19" spans="2:12" ht="12.95" customHeight="1" x14ac:dyDescent="0.2">
      <c r="B19" s="215" t="s">
        <v>272</v>
      </c>
      <c r="C19" s="4"/>
      <c r="D19" s="4"/>
    </row>
    <row r="20" spans="2:12" ht="12.95" customHeight="1" x14ac:dyDescent="0.2">
      <c r="B20" s="18" t="s">
        <v>38</v>
      </c>
      <c r="C20" s="4"/>
      <c r="D20" s="4"/>
    </row>
    <row r="21" spans="2:12" s="215" customFormat="1" ht="12.95" customHeight="1" x14ac:dyDescent="0.2">
      <c r="B21" s="18"/>
      <c r="C21" s="4"/>
      <c r="D21" s="4"/>
    </row>
    <row r="22" spans="2:12" ht="12.95" customHeight="1" x14ac:dyDescent="0.2">
      <c r="B22" s="66" t="s">
        <v>216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2:12" ht="12.95" customHeight="1" x14ac:dyDescent="0.2">
      <c r="D23" s="45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showGridLines="0" zoomScale="140" zoomScaleNormal="140" workbookViewId="0">
      <selection activeCell="N16" sqref="N16"/>
    </sheetView>
  </sheetViews>
  <sheetFormatPr defaultColWidth="9.33203125" defaultRowHeight="12.95" customHeight="1" x14ac:dyDescent="0.2"/>
  <cols>
    <col min="1" max="1" width="2.83203125" style="100" customWidth="1"/>
    <col min="2" max="2" width="21.6640625" style="100" customWidth="1"/>
    <col min="3" max="3" width="15.33203125" style="100" customWidth="1"/>
    <col min="4" max="4" width="21.83203125" style="100" customWidth="1"/>
    <col min="5" max="16384" width="9.33203125" style="100"/>
  </cols>
  <sheetData>
    <row r="1" spans="2:8" ht="15.75" x14ac:dyDescent="0.25">
      <c r="B1" s="101" t="s">
        <v>217</v>
      </c>
    </row>
    <row r="2" spans="2:8" ht="12.95" customHeight="1" x14ac:dyDescent="0.2">
      <c r="B2" s="100" t="s">
        <v>107</v>
      </c>
    </row>
    <row r="3" spans="2:8" ht="12.95" customHeight="1" x14ac:dyDescent="0.2">
      <c r="F3" s="62"/>
      <c r="G3" s="62"/>
      <c r="H3" s="62"/>
    </row>
    <row r="4" spans="2:8" ht="12.95" customHeight="1" x14ac:dyDescent="0.2">
      <c r="B4" s="238" t="s">
        <v>21</v>
      </c>
      <c r="C4" s="232" t="s">
        <v>39</v>
      </c>
      <c r="D4" s="232"/>
    </row>
    <row r="5" spans="2:8" ht="33.75" x14ac:dyDescent="0.2">
      <c r="B5" s="239"/>
      <c r="C5" s="103" t="s">
        <v>108</v>
      </c>
      <c r="D5" s="103" t="s">
        <v>109</v>
      </c>
    </row>
    <row r="6" spans="2:8" ht="12.95" customHeight="1" x14ac:dyDescent="0.2">
      <c r="B6" s="18" t="s">
        <v>86</v>
      </c>
      <c r="C6" s="4">
        <v>567</v>
      </c>
      <c r="D6" s="4">
        <v>1153746</v>
      </c>
    </row>
    <row r="7" spans="2:8" ht="12.95" customHeight="1" x14ac:dyDescent="0.2">
      <c r="B7" s="18" t="s">
        <v>87</v>
      </c>
      <c r="C7" s="4">
        <v>542</v>
      </c>
      <c r="D7" s="4">
        <v>1047004</v>
      </c>
    </row>
    <row r="8" spans="2:8" ht="12.95" customHeight="1" x14ac:dyDescent="0.2">
      <c r="B8" s="18" t="s">
        <v>88</v>
      </c>
      <c r="C8" s="4">
        <v>819</v>
      </c>
      <c r="D8" s="4">
        <v>1592302</v>
      </c>
    </row>
    <row r="9" spans="2:8" ht="12.95" customHeight="1" x14ac:dyDescent="0.2">
      <c r="B9" s="18" t="s">
        <v>89</v>
      </c>
      <c r="C9" s="4">
        <v>816</v>
      </c>
      <c r="D9" s="4">
        <v>1484334</v>
      </c>
    </row>
    <row r="10" spans="2:8" ht="12.95" customHeight="1" x14ac:dyDescent="0.2">
      <c r="B10" s="18" t="s">
        <v>90</v>
      </c>
      <c r="C10" s="4">
        <v>793</v>
      </c>
      <c r="D10" s="4">
        <v>1608686</v>
      </c>
    </row>
    <row r="11" spans="2:8" ht="12.95" customHeight="1" x14ac:dyDescent="0.2">
      <c r="B11" s="18" t="s">
        <v>91</v>
      </c>
      <c r="C11" s="4">
        <v>699</v>
      </c>
      <c r="D11" s="4">
        <v>1411602</v>
      </c>
    </row>
    <row r="12" spans="2:8" ht="12.95" customHeight="1" x14ac:dyDescent="0.2">
      <c r="B12" s="18" t="s">
        <v>92</v>
      </c>
      <c r="C12" s="4">
        <v>715</v>
      </c>
      <c r="D12" s="4">
        <v>1421269</v>
      </c>
    </row>
    <row r="13" spans="2:8" ht="12.95" customHeight="1" x14ac:dyDescent="0.2">
      <c r="B13" s="18" t="s">
        <v>93</v>
      </c>
      <c r="C13" s="4">
        <v>576</v>
      </c>
      <c r="D13" s="4">
        <v>1134219</v>
      </c>
    </row>
    <row r="14" spans="2:8" ht="12.95" customHeight="1" x14ac:dyDescent="0.2">
      <c r="B14" s="18" t="s">
        <v>94</v>
      </c>
      <c r="C14" s="4">
        <v>634</v>
      </c>
      <c r="D14" s="4">
        <v>1374589</v>
      </c>
    </row>
    <row r="15" spans="2:8" ht="12.95" customHeight="1" x14ac:dyDescent="0.2">
      <c r="B15" s="18" t="s">
        <v>95</v>
      </c>
      <c r="C15" s="4">
        <v>661</v>
      </c>
      <c r="D15" s="4">
        <v>1231527</v>
      </c>
    </row>
    <row r="16" spans="2:8" ht="12.95" customHeight="1" x14ac:dyDescent="0.2">
      <c r="B16" s="18" t="s">
        <v>96</v>
      </c>
      <c r="C16" s="4">
        <v>623</v>
      </c>
      <c r="D16" s="4">
        <v>1225332</v>
      </c>
    </row>
    <row r="17" spans="2:6" ht="12.95" customHeight="1" x14ac:dyDescent="0.2">
      <c r="B17" s="18" t="s">
        <v>97</v>
      </c>
      <c r="C17" s="4">
        <v>830</v>
      </c>
      <c r="D17" s="4">
        <v>1444891</v>
      </c>
    </row>
    <row r="18" spans="2:6" ht="12.95" customHeight="1" x14ac:dyDescent="0.2">
      <c r="B18" s="9" t="s">
        <v>62</v>
      </c>
      <c r="C18" s="10">
        <f>SUM(C6:C17)</f>
        <v>8275</v>
      </c>
      <c r="D18" s="10">
        <f>SUM(D6:D17)</f>
        <v>16129501</v>
      </c>
      <c r="F18" s="4"/>
    </row>
    <row r="19" spans="2:6" ht="12.95" customHeight="1" x14ac:dyDescent="0.2">
      <c r="B19" s="215" t="s">
        <v>273</v>
      </c>
      <c r="C19" s="4"/>
      <c r="D19" s="4"/>
    </row>
    <row r="20" spans="2:6" ht="12.95" customHeight="1" x14ac:dyDescent="0.2">
      <c r="B20" s="18" t="s">
        <v>38</v>
      </c>
      <c r="C20" s="4"/>
      <c r="D20" s="4"/>
    </row>
    <row r="21" spans="2:6" s="215" customFormat="1" ht="12.95" customHeight="1" x14ac:dyDescent="0.2">
      <c r="B21" s="18"/>
      <c r="C21" s="4"/>
      <c r="D21" s="4"/>
    </row>
    <row r="22" spans="2:6" ht="12.95" customHeight="1" x14ac:dyDescent="0.2">
      <c r="B22" s="102" t="s">
        <v>228</v>
      </c>
      <c r="C22" s="4"/>
      <c r="D22" s="45"/>
    </row>
    <row r="23" spans="2:6" ht="12.95" customHeight="1" x14ac:dyDescent="0.2">
      <c r="C23" s="4"/>
      <c r="D23" s="45"/>
    </row>
    <row r="24" spans="2:6" ht="12.95" customHeight="1" x14ac:dyDescent="0.2">
      <c r="D24" s="45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showGridLines="0" zoomScale="140" zoomScaleNormal="140" workbookViewId="0">
      <selection activeCell="B19" sqref="B19"/>
    </sheetView>
  </sheetViews>
  <sheetFormatPr defaultColWidth="9.33203125" defaultRowHeight="12.95" customHeight="1" x14ac:dyDescent="0.2"/>
  <cols>
    <col min="1" max="1" width="2.83203125" style="100" customWidth="1"/>
    <col min="2" max="2" width="21.6640625" style="100" customWidth="1"/>
    <col min="3" max="3" width="16.33203125" style="100" customWidth="1"/>
    <col min="4" max="4" width="20.33203125" style="100" customWidth="1"/>
    <col min="5" max="16384" width="9.33203125" style="100"/>
  </cols>
  <sheetData>
    <row r="1" spans="2:6" ht="15.75" x14ac:dyDescent="0.25">
      <c r="B1" s="101" t="s">
        <v>218</v>
      </c>
    </row>
    <row r="2" spans="2:6" ht="12.95" customHeight="1" x14ac:dyDescent="0.2">
      <c r="B2" s="100" t="s">
        <v>107</v>
      </c>
    </row>
    <row r="4" spans="2:6" ht="12.95" customHeight="1" x14ac:dyDescent="0.2">
      <c r="B4" s="223"/>
      <c r="C4" s="232" t="s">
        <v>39</v>
      </c>
      <c r="D4" s="232"/>
    </row>
    <row r="5" spans="2:6" ht="24" customHeight="1" x14ac:dyDescent="0.2">
      <c r="B5" s="224" t="s">
        <v>21</v>
      </c>
      <c r="C5" s="103" t="s">
        <v>103</v>
      </c>
      <c r="D5" s="103" t="s">
        <v>104</v>
      </c>
    </row>
    <row r="6" spans="2:6" ht="12.95" customHeight="1" x14ac:dyDescent="0.2">
      <c r="B6" s="18" t="s">
        <v>86</v>
      </c>
      <c r="C6" s="4">
        <v>15724</v>
      </c>
      <c r="D6" s="4">
        <v>29875609.578258671</v>
      </c>
    </row>
    <row r="7" spans="2:6" ht="12.95" customHeight="1" x14ac:dyDescent="0.2">
      <c r="B7" s="18" t="s">
        <v>87</v>
      </c>
      <c r="C7" s="4">
        <v>16306</v>
      </c>
      <c r="D7" s="4">
        <v>31058657.18843966</v>
      </c>
      <c r="F7" s="62"/>
    </row>
    <row r="8" spans="2:6" ht="12.95" customHeight="1" x14ac:dyDescent="0.2">
      <c r="B8" s="18" t="s">
        <v>88</v>
      </c>
      <c r="C8" s="4">
        <v>17496</v>
      </c>
      <c r="D8" s="4">
        <v>34259357.86960616</v>
      </c>
    </row>
    <row r="9" spans="2:6" ht="12.95" customHeight="1" x14ac:dyDescent="0.2">
      <c r="B9" s="18" t="s">
        <v>89</v>
      </c>
      <c r="C9" s="4">
        <v>17710</v>
      </c>
      <c r="D9" s="4">
        <v>33615843.763632901</v>
      </c>
    </row>
    <row r="10" spans="2:6" ht="12.95" customHeight="1" x14ac:dyDescent="0.2">
      <c r="B10" s="18" t="s">
        <v>90</v>
      </c>
      <c r="C10" s="4">
        <v>17695</v>
      </c>
      <c r="D10" s="4">
        <v>33951371.840953082</v>
      </c>
    </row>
    <row r="11" spans="2:6" ht="12.95" customHeight="1" x14ac:dyDescent="0.2">
      <c r="B11" s="18" t="s">
        <v>91</v>
      </c>
      <c r="C11" s="4">
        <v>16000</v>
      </c>
      <c r="D11" s="4">
        <v>30519539.72797028</v>
      </c>
    </row>
    <row r="12" spans="2:6" ht="12.95" customHeight="1" x14ac:dyDescent="0.2">
      <c r="B12" s="18" t="s">
        <v>92</v>
      </c>
      <c r="C12" s="4">
        <v>17232</v>
      </c>
      <c r="D12" s="4">
        <v>33899229.85687013</v>
      </c>
    </row>
    <row r="13" spans="2:6" ht="12.95" customHeight="1" x14ac:dyDescent="0.2">
      <c r="B13" s="18" t="s">
        <v>93</v>
      </c>
      <c r="C13" s="4">
        <v>15279</v>
      </c>
      <c r="D13" s="4">
        <v>31103477.154368199</v>
      </c>
    </row>
    <row r="14" spans="2:6" ht="12.95" customHeight="1" x14ac:dyDescent="0.2">
      <c r="B14" s="18" t="s">
        <v>94</v>
      </c>
      <c r="C14" s="4">
        <v>14820</v>
      </c>
      <c r="D14" s="4">
        <v>31427118.82205724</v>
      </c>
    </row>
    <row r="15" spans="2:6" ht="12.95" customHeight="1" x14ac:dyDescent="0.2">
      <c r="B15" s="18" t="s">
        <v>95</v>
      </c>
      <c r="C15" s="4">
        <v>16731</v>
      </c>
      <c r="D15" s="4">
        <v>33924150.930703342</v>
      </c>
    </row>
    <row r="16" spans="2:6" ht="12.95" customHeight="1" x14ac:dyDescent="0.2">
      <c r="B16" s="18" t="s">
        <v>96</v>
      </c>
      <c r="C16" s="4">
        <v>14772</v>
      </c>
      <c r="D16" s="4">
        <v>30343956.66896759</v>
      </c>
    </row>
    <row r="17" spans="2:6" ht="12.95" customHeight="1" x14ac:dyDescent="0.2">
      <c r="B17" s="18" t="s">
        <v>97</v>
      </c>
      <c r="C17" s="4">
        <v>17512</v>
      </c>
      <c r="D17" s="4">
        <v>33008176.96481552</v>
      </c>
    </row>
    <row r="18" spans="2:6" ht="12.95" customHeight="1" x14ac:dyDescent="0.2">
      <c r="B18" s="9" t="s">
        <v>62</v>
      </c>
      <c r="C18" s="10">
        <f>SUM(C6:C17)</f>
        <v>197277</v>
      </c>
      <c r="D18" s="10">
        <f>SUM(D6:D17)</f>
        <v>386986490.36664271</v>
      </c>
      <c r="F18" s="4"/>
    </row>
    <row r="19" spans="2:6" ht="12.95" customHeight="1" x14ac:dyDescent="0.2">
      <c r="B19" s="225" t="s">
        <v>284</v>
      </c>
      <c r="C19" s="4"/>
      <c r="D19" s="4"/>
    </row>
    <row r="20" spans="2:6" ht="12.95" customHeight="1" x14ac:dyDescent="0.2">
      <c r="B20" s="18" t="s">
        <v>38</v>
      </c>
      <c r="C20" s="4"/>
      <c r="D20" s="4"/>
    </row>
    <row r="21" spans="2:6" s="215" customFormat="1" ht="12.95" customHeight="1" x14ac:dyDescent="0.2">
      <c r="B21" s="18"/>
      <c r="C21" s="4"/>
      <c r="D21" s="4"/>
    </row>
    <row r="22" spans="2:6" ht="12.95" customHeight="1" x14ac:dyDescent="0.2">
      <c r="B22" s="102" t="s">
        <v>229</v>
      </c>
      <c r="C22" s="4"/>
      <c r="D22" s="45"/>
    </row>
    <row r="23" spans="2:6" ht="12.95" customHeight="1" x14ac:dyDescent="0.2">
      <c r="C23" s="4"/>
      <c r="D23" s="45"/>
    </row>
    <row r="24" spans="2:6" ht="12.95" customHeight="1" x14ac:dyDescent="0.2">
      <c r="D24" s="45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zoomScale="120" zoomScaleNormal="120" workbookViewId="0">
      <selection activeCell="P12" sqref="P12"/>
    </sheetView>
  </sheetViews>
  <sheetFormatPr defaultColWidth="9.33203125" defaultRowHeight="12.95" customHeight="1" x14ac:dyDescent="0.2"/>
  <cols>
    <col min="1" max="1" width="2.83203125" style="100" customWidth="1"/>
    <col min="2" max="2" width="23.1640625" style="100" customWidth="1"/>
    <col min="3" max="4" width="14.1640625" style="100" customWidth="1"/>
    <col min="5" max="5" width="20.1640625" style="100" customWidth="1"/>
    <col min="6" max="6" width="16" style="100" customWidth="1"/>
    <col min="7" max="7" width="9.33203125" style="100"/>
    <col min="8" max="8" width="13.1640625" style="100" customWidth="1"/>
    <col min="9" max="16384" width="9.33203125" style="100"/>
  </cols>
  <sheetData>
    <row r="2" spans="2:15" ht="12.95" customHeight="1" x14ac:dyDescent="0.25">
      <c r="B2" s="101" t="s">
        <v>219</v>
      </c>
    </row>
    <row r="3" spans="2:15" ht="12.95" customHeight="1" x14ac:dyDescent="0.2">
      <c r="B3" s="100" t="s">
        <v>107</v>
      </c>
    </row>
    <row r="5" spans="2:15" ht="42.75" customHeight="1" x14ac:dyDescent="0.2">
      <c r="B5" s="104" t="s">
        <v>34</v>
      </c>
      <c r="C5" s="67" t="s">
        <v>110</v>
      </c>
      <c r="D5" s="68" t="s">
        <v>111</v>
      </c>
      <c r="E5" s="67" t="s">
        <v>112</v>
      </c>
      <c r="F5" s="68" t="s">
        <v>113</v>
      </c>
      <c r="H5" s="69"/>
      <c r="I5" s="62"/>
      <c r="J5" s="62"/>
      <c r="K5" s="62"/>
      <c r="L5" s="62"/>
      <c r="M5" s="62"/>
      <c r="N5" s="62"/>
      <c r="O5" s="62"/>
    </row>
    <row r="6" spans="2:15" ht="12.95" customHeight="1" x14ac:dyDescent="0.2">
      <c r="B6" s="100" t="s">
        <v>114</v>
      </c>
      <c r="C6" s="4">
        <v>118951</v>
      </c>
      <c r="D6" s="1">
        <f>C6/C12</f>
        <v>0.57869055032303263</v>
      </c>
      <c r="E6" s="4">
        <v>227042730</v>
      </c>
      <c r="F6" s="1">
        <f>E6/E12</f>
        <v>0.5632193588668627</v>
      </c>
    </row>
    <row r="7" spans="2:15" ht="12.95" customHeight="1" x14ac:dyDescent="0.2">
      <c r="B7" s="100" t="s">
        <v>115</v>
      </c>
      <c r="C7" s="4">
        <v>19901</v>
      </c>
      <c r="D7" s="1">
        <f>C7/C12</f>
        <v>9.6817350354168288E-2</v>
      </c>
      <c r="E7" s="4">
        <v>48258281</v>
      </c>
      <c r="F7" s="1">
        <f>E7/E12</f>
        <v>0.11971313983423694</v>
      </c>
    </row>
    <row r="8" spans="2:15" ht="12.95" customHeight="1" x14ac:dyDescent="0.2">
      <c r="B8" s="100" t="s">
        <v>116</v>
      </c>
      <c r="C8" s="4">
        <v>14039</v>
      </c>
      <c r="D8" s="1">
        <f>C8/C12</f>
        <v>6.8299019226278512E-2</v>
      </c>
      <c r="E8" s="4">
        <v>28655097</v>
      </c>
      <c r="F8" s="1">
        <f>E8/E12</f>
        <v>7.1083999741404447E-2</v>
      </c>
    </row>
    <row r="9" spans="2:15" ht="12.95" customHeight="1" x14ac:dyDescent="0.2">
      <c r="B9" s="100" t="s">
        <v>117</v>
      </c>
      <c r="C9" s="4">
        <v>7832</v>
      </c>
      <c r="D9" s="1">
        <f>C9/C12</f>
        <v>3.8102280688098386E-2</v>
      </c>
      <c r="E9" s="4">
        <v>16984093</v>
      </c>
      <c r="F9" s="1">
        <f>E9/E12</f>
        <v>4.2132024973427558E-2</v>
      </c>
    </row>
    <row r="10" spans="2:15" ht="12.95" customHeight="1" x14ac:dyDescent="0.2">
      <c r="B10" s="100" t="s">
        <v>118</v>
      </c>
      <c r="C10" s="4">
        <v>5862</v>
      </c>
      <c r="D10" s="1">
        <f>C10/C12</f>
        <v>2.851833112788978E-2</v>
      </c>
      <c r="E10" s="4">
        <v>13065633</v>
      </c>
      <c r="F10" s="1">
        <f>E10/E12</f>
        <v>3.2411596889491787E-2</v>
      </c>
    </row>
    <row r="11" spans="2:15" ht="12.95" customHeight="1" x14ac:dyDescent="0.2">
      <c r="B11" s="109" t="s">
        <v>119</v>
      </c>
      <c r="C11" s="110">
        <v>38967</v>
      </c>
      <c r="D11" s="111">
        <f>C11/C12</f>
        <v>0.18957246828053242</v>
      </c>
      <c r="E11" s="110">
        <f>E12-E6-E7-E8-E9-E10</f>
        <v>69110157</v>
      </c>
      <c r="F11" s="13">
        <f>E11/E12</f>
        <v>0.17143987969457655</v>
      </c>
    </row>
    <row r="12" spans="2:15" ht="12.95" customHeight="1" x14ac:dyDescent="0.2">
      <c r="B12" s="9" t="s">
        <v>120</v>
      </c>
      <c r="C12" s="10">
        <v>205552</v>
      </c>
      <c r="D12" s="10"/>
      <c r="E12" s="10">
        <v>403115991</v>
      </c>
      <c r="F12" s="9"/>
    </row>
    <row r="13" spans="2:15" ht="12.95" customHeight="1" x14ac:dyDescent="0.2">
      <c r="B13" s="18" t="s">
        <v>38</v>
      </c>
    </row>
    <row r="15" spans="2:15" ht="12.95" customHeight="1" x14ac:dyDescent="0.2">
      <c r="B15" s="66" t="s">
        <v>121</v>
      </c>
      <c r="C15" s="66"/>
      <c r="D15" s="66"/>
      <c r="E15" s="66"/>
      <c r="F15" s="66"/>
      <c r="G15" s="66"/>
      <c r="H15" s="66"/>
      <c r="I15" s="66"/>
      <c r="J15" s="70"/>
      <c r="K15" s="70"/>
      <c r="L15" s="62"/>
    </row>
    <row r="32" spans="8:8" ht="12.95" customHeight="1" x14ac:dyDescent="0.2">
      <c r="H32" s="100" t="s">
        <v>35</v>
      </c>
    </row>
    <row r="36" spans="2:5" ht="12.95" customHeight="1" x14ac:dyDescent="0.2">
      <c r="B36" s="35"/>
      <c r="E36" s="35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zoomScale="140" zoomScaleNormal="140" workbookViewId="0">
      <selection activeCell="K22" sqref="K22"/>
    </sheetView>
  </sheetViews>
  <sheetFormatPr defaultColWidth="9.33203125" defaultRowHeight="12.95" customHeight="1" x14ac:dyDescent="0.2"/>
  <cols>
    <col min="1" max="1" width="2.83203125" style="100" customWidth="1"/>
    <col min="2" max="2" width="21" style="100" customWidth="1"/>
    <col min="3" max="3" width="18.83203125" style="100" customWidth="1"/>
    <col min="4" max="4" width="24.6640625" style="100" customWidth="1"/>
    <col min="5" max="5" width="18.33203125" style="100" customWidth="1"/>
    <col min="6" max="6" width="12.83203125" style="100" customWidth="1"/>
    <col min="7" max="16384" width="9.33203125" style="100"/>
  </cols>
  <sheetData>
    <row r="1" spans="2:14" ht="15.75" x14ac:dyDescent="0.25">
      <c r="B1" s="71" t="s">
        <v>122</v>
      </c>
      <c r="C1" s="63"/>
      <c r="D1" s="63"/>
    </row>
    <row r="2" spans="2:14" ht="12.95" customHeight="1" x14ac:dyDescent="0.2">
      <c r="B2" s="63"/>
      <c r="C2" s="63"/>
      <c r="D2" s="63"/>
      <c r="F2" s="63"/>
    </row>
    <row r="4" spans="2:14" ht="12.95" customHeight="1" x14ac:dyDescent="0.2">
      <c r="B4" s="238" t="s">
        <v>21</v>
      </c>
      <c r="C4" s="243" t="s">
        <v>123</v>
      </c>
      <c r="D4" s="243" t="s">
        <v>167</v>
      </c>
      <c r="E4" s="103" t="s">
        <v>124</v>
      </c>
    </row>
    <row r="5" spans="2:14" ht="12.95" customHeight="1" x14ac:dyDescent="0.2">
      <c r="B5" s="239"/>
      <c r="C5" s="243"/>
      <c r="D5" s="243"/>
      <c r="E5" s="103" t="s">
        <v>125</v>
      </c>
      <c r="G5" s="62"/>
      <c r="H5" s="62"/>
      <c r="I5" s="62"/>
      <c r="J5" s="62"/>
      <c r="K5" s="62"/>
      <c r="L5" s="62"/>
      <c r="M5" s="62"/>
      <c r="N5" s="62"/>
    </row>
    <row r="6" spans="2:14" ht="12.95" customHeight="1" x14ac:dyDescent="0.2">
      <c r="B6" s="18" t="s">
        <v>86</v>
      </c>
      <c r="C6" s="4">
        <v>1766241</v>
      </c>
      <c r="D6" s="4">
        <v>14132</v>
      </c>
      <c r="E6" s="4">
        <f>C6+D6</f>
        <v>1780373</v>
      </c>
      <c r="I6" s="4"/>
      <c r="K6" s="4"/>
    </row>
    <row r="7" spans="2:14" ht="12.95" customHeight="1" x14ac:dyDescent="0.2">
      <c r="B7" s="18" t="s">
        <v>87</v>
      </c>
      <c r="C7" s="4">
        <v>1494361</v>
      </c>
      <c r="D7" s="4">
        <v>11907</v>
      </c>
      <c r="E7" s="4">
        <f t="shared" ref="E7:E17" si="0">C7+D7</f>
        <v>1506268</v>
      </c>
      <c r="I7" s="4"/>
      <c r="K7" s="4"/>
    </row>
    <row r="8" spans="2:14" ht="12.95" customHeight="1" x14ac:dyDescent="0.2">
      <c r="B8" s="18" t="s">
        <v>88</v>
      </c>
      <c r="C8" s="4">
        <v>1495729</v>
      </c>
      <c r="D8" s="4">
        <v>12327</v>
      </c>
      <c r="E8" s="4">
        <f t="shared" si="0"/>
        <v>1508056</v>
      </c>
      <c r="I8" s="4"/>
      <c r="K8" s="4"/>
    </row>
    <row r="9" spans="2:14" ht="12.95" customHeight="1" x14ac:dyDescent="0.2">
      <c r="B9" s="18" t="s">
        <v>89</v>
      </c>
      <c r="C9" s="4">
        <v>1492398</v>
      </c>
      <c r="D9" s="4">
        <v>14285</v>
      </c>
      <c r="E9" s="4">
        <f t="shared" si="0"/>
        <v>1506683</v>
      </c>
      <c r="I9" s="4"/>
      <c r="K9" s="4"/>
    </row>
    <row r="10" spans="2:14" ht="12.95" customHeight="1" x14ac:dyDescent="0.2">
      <c r="B10" s="18" t="s">
        <v>90</v>
      </c>
      <c r="C10" s="4">
        <v>1446390</v>
      </c>
      <c r="D10" s="4">
        <v>12149</v>
      </c>
      <c r="E10" s="4">
        <f t="shared" si="0"/>
        <v>1458539</v>
      </c>
      <c r="I10" s="4"/>
      <c r="K10" s="4"/>
    </row>
    <row r="11" spans="2:14" ht="12.95" customHeight="1" x14ac:dyDescent="0.2">
      <c r="B11" s="18" t="s">
        <v>91</v>
      </c>
      <c r="C11" s="4">
        <v>1301459</v>
      </c>
      <c r="D11" s="4">
        <v>11876</v>
      </c>
      <c r="E11" s="4">
        <f t="shared" si="0"/>
        <v>1313335</v>
      </c>
      <c r="I11" s="4"/>
      <c r="K11" s="4"/>
    </row>
    <row r="12" spans="2:14" ht="12.95" customHeight="1" x14ac:dyDescent="0.2">
      <c r="B12" s="18" t="s">
        <v>92</v>
      </c>
      <c r="C12" s="4">
        <v>1126708</v>
      </c>
      <c r="D12" s="4">
        <v>14418</v>
      </c>
      <c r="E12" s="4">
        <f t="shared" si="0"/>
        <v>1141126</v>
      </c>
      <c r="I12" s="4"/>
      <c r="K12" s="4"/>
    </row>
    <row r="13" spans="2:14" ht="12.95" customHeight="1" x14ac:dyDescent="0.2">
      <c r="B13" s="18" t="s">
        <v>93</v>
      </c>
      <c r="C13" s="4">
        <v>1110454</v>
      </c>
      <c r="D13" s="4">
        <v>11705</v>
      </c>
      <c r="E13" s="4">
        <f t="shared" si="0"/>
        <v>1122159</v>
      </c>
      <c r="I13" s="4"/>
      <c r="K13" s="4"/>
    </row>
    <row r="14" spans="2:14" ht="12.95" customHeight="1" x14ac:dyDescent="0.2">
      <c r="B14" s="18" t="s">
        <v>94</v>
      </c>
      <c r="C14" s="4">
        <v>1124416</v>
      </c>
      <c r="D14" s="4">
        <v>11822</v>
      </c>
      <c r="E14" s="4">
        <f t="shared" si="0"/>
        <v>1136238</v>
      </c>
      <c r="I14" s="4"/>
      <c r="K14" s="4"/>
    </row>
    <row r="15" spans="2:14" ht="12.95" customHeight="1" x14ac:dyDescent="0.2">
      <c r="B15" s="18" t="s">
        <v>95</v>
      </c>
      <c r="C15" s="4">
        <v>1137245</v>
      </c>
      <c r="D15" s="4">
        <v>14333</v>
      </c>
      <c r="E15" s="4">
        <f t="shared" si="0"/>
        <v>1151578</v>
      </c>
      <c r="I15" s="4"/>
      <c r="K15" s="4"/>
    </row>
    <row r="16" spans="2:14" ht="12.95" customHeight="1" x14ac:dyDescent="0.2">
      <c r="B16" s="18" t="s">
        <v>96</v>
      </c>
      <c r="C16" s="4">
        <v>1124584</v>
      </c>
      <c r="D16" s="4">
        <v>12271</v>
      </c>
      <c r="E16" s="4">
        <f t="shared" si="0"/>
        <v>1136855</v>
      </c>
      <c r="I16" s="4"/>
      <c r="K16" s="4"/>
    </row>
    <row r="17" spans="2:11" ht="12.95" customHeight="1" x14ac:dyDescent="0.2">
      <c r="B17" s="21" t="s">
        <v>97</v>
      </c>
      <c r="C17" s="21">
        <v>1135152</v>
      </c>
      <c r="D17" s="21">
        <v>12315</v>
      </c>
      <c r="E17" s="21">
        <f t="shared" si="0"/>
        <v>1147467</v>
      </c>
      <c r="I17" s="81"/>
      <c r="K17" s="81"/>
    </row>
    <row r="18" spans="2:11" ht="12.95" customHeight="1" x14ac:dyDescent="0.2">
      <c r="B18" s="18" t="s">
        <v>38</v>
      </c>
      <c r="C18" s="4"/>
      <c r="D18" s="4"/>
      <c r="E18" s="4"/>
      <c r="I18" s="4"/>
      <c r="K18" s="4"/>
    </row>
    <row r="19" spans="2:11" ht="12.95" customHeight="1" x14ac:dyDescent="0.2">
      <c r="C19" s="4"/>
      <c r="D19" s="4"/>
      <c r="E19" s="4"/>
    </row>
    <row r="20" spans="2:11" ht="12.95" customHeight="1" x14ac:dyDescent="0.2">
      <c r="B20" s="102" t="s">
        <v>126</v>
      </c>
      <c r="D20" s="4"/>
      <c r="E20" s="4"/>
      <c r="I20" s="4"/>
      <c r="J20" s="4"/>
      <c r="K20" s="4"/>
    </row>
    <row r="22" spans="2:11" ht="12.95" customHeight="1" x14ac:dyDescent="0.2">
      <c r="I22" s="62"/>
      <c r="J22" s="62"/>
    </row>
    <row r="23" spans="2:11" ht="12.95" customHeight="1" x14ac:dyDescent="0.2">
      <c r="I23" s="62"/>
      <c r="J23" s="62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showGridLines="0" zoomScale="130" zoomScaleNormal="130" workbookViewId="0">
      <selection activeCell="F29" sqref="F29"/>
    </sheetView>
  </sheetViews>
  <sheetFormatPr defaultColWidth="9.33203125" defaultRowHeight="12.95" customHeight="1" x14ac:dyDescent="0.2"/>
  <cols>
    <col min="1" max="1" width="2.83203125" style="100" customWidth="1"/>
    <col min="2" max="2" width="21.33203125" style="100" customWidth="1"/>
    <col min="3" max="3" width="19.5" style="100" customWidth="1"/>
    <col min="4" max="4" width="22.1640625" style="100" customWidth="1"/>
    <col min="5" max="5" width="21.33203125" style="100" customWidth="1"/>
    <col min="6" max="6" width="17.5" style="100" customWidth="1"/>
    <col min="7" max="8" width="13.6640625" style="100" customWidth="1"/>
    <col min="9" max="9" width="17.6640625" style="100" customWidth="1"/>
    <col min="10" max="10" width="17.1640625" style="100" customWidth="1"/>
    <col min="11" max="11" width="16.6640625" style="100" customWidth="1"/>
    <col min="12" max="12" width="19.5" style="100" customWidth="1"/>
    <col min="13" max="13" width="13.83203125" style="100" customWidth="1"/>
    <col min="14" max="14" width="16.5" style="100" customWidth="1"/>
    <col min="15" max="15" width="12.6640625" style="100" customWidth="1"/>
    <col min="16" max="16" width="17.33203125" style="100" customWidth="1"/>
    <col min="17" max="16384" width="9.33203125" style="100"/>
  </cols>
  <sheetData>
    <row r="1" spans="2:12" ht="15.75" x14ac:dyDescent="0.25">
      <c r="B1" s="101" t="s">
        <v>171</v>
      </c>
    </row>
    <row r="2" spans="2:12" ht="12.95" customHeight="1" x14ac:dyDescent="0.25">
      <c r="B2" s="149" t="s">
        <v>172</v>
      </c>
    </row>
    <row r="4" spans="2:12" ht="12.95" customHeight="1" x14ac:dyDescent="0.2">
      <c r="B4" s="238" t="s">
        <v>21</v>
      </c>
      <c r="C4" s="243" t="s">
        <v>127</v>
      </c>
      <c r="D4" s="243" t="s">
        <v>128</v>
      </c>
    </row>
    <row r="5" spans="2:12" ht="12.95" customHeight="1" x14ac:dyDescent="0.2">
      <c r="B5" s="239"/>
      <c r="C5" s="243"/>
      <c r="D5" s="243"/>
    </row>
    <row r="6" spans="2:12" ht="12.95" customHeight="1" x14ac:dyDescent="0.2">
      <c r="B6" s="18" t="s">
        <v>86</v>
      </c>
      <c r="C6" s="65">
        <v>2409937</v>
      </c>
      <c r="D6" s="65">
        <v>1826155658</v>
      </c>
      <c r="F6" s="62"/>
    </row>
    <row r="7" spans="2:12" ht="12.95" customHeight="1" x14ac:dyDescent="0.2">
      <c r="B7" s="18" t="s">
        <v>87</v>
      </c>
      <c r="C7" s="65">
        <v>2350517</v>
      </c>
      <c r="D7" s="65">
        <v>1800106705</v>
      </c>
      <c r="E7" s="220"/>
      <c r="F7" s="62"/>
      <c r="G7" s="62"/>
      <c r="H7" s="62"/>
      <c r="I7" s="62"/>
      <c r="J7" s="62"/>
      <c r="K7" s="62"/>
      <c r="L7" s="62"/>
    </row>
    <row r="8" spans="2:12" ht="12.95" customHeight="1" x14ac:dyDescent="0.2">
      <c r="B8" s="18" t="s">
        <v>88</v>
      </c>
      <c r="C8" s="4">
        <v>2356681</v>
      </c>
      <c r="D8" s="4">
        <v>1814192336</v>
      </c>
    </row>
    <row r="9" spans="2:12" ht="12.95" customHeight="1" x14ac:dyDescent="0.2">
      <c r="B9" s="18" t="s">
        <v>89</v>
      </c>
      <c r="C9" s="4">
        <v>2401158</v>
      </c>
      <c r="D9" s="4">
        <v>1907133153</v>
      </c>
    </row>
    <row r="10" spans="2:12" ht="12.95" customHeight="1" x14ac:dyDescent="0.2">
      <c r="B10" s="18" t="s">
        <v>90</v>
      </c>
      <c r="C10" s="4">
        <v>2423197</v>
      </c>
      <c r="D10" s="4">
        <v>1990258318</v>
      </c>
    </row>
    <row r="11" spans="2:12" ht="12.95" customHeight="1" x14ac:dyDescent="0.2">
      <c r="B11" s="18" t="s">
        <v>91</v>
      </c>
      <c r="C11" s="4">
        <v>2219484</v>
      </c>
      <c r="D11" s="4">
        <v>1902687885</v>
      </c>
    </row>
    <row r="12" spans="2:12" ht="12.95" customHeight="1" x14ac:dyDescent="0.2">
      <c r="B12" s="18" t="s">
        <v>92</v>
      </c>
      <c r="C12" s="4">
        <v>2328250</v>
      </c>
      <c r="D12" s="4">
        <v>2037001912</v>
      </c>
    </row>
    <row r="13" spans="2:12" ht="12.95" customHeight="1" x14ac:dyDescent="0.2">
      <c r="B13" s="18" t="s">
        <v>93</v>
      </c>
      <c r="C13" s="4">
        <v>2209532</v>
      </c>
      <c r="D13" s="4">
        <v>1820912480</v>
      </c>
    </row>
    <row r="14" spans="2:12" ht="12.95" customHeight="1" x14ac:dyDescent="0.2">
      <c r="B14" s="18" t="s">
        <v>94</v>
      </c>
      <c r="C14" s="4">
        <v>2271690</v>
      </c>
      <c r="D14" s="4">
        <v>1872105311</v>
      </c>
    </row>
    <row r="15" spans="2:12" ht="12.95" customHeight="1" x14ac:dyDescent="0.2">
      <c r="B15" s="18" t="s">
        <v>95</v>
      </c>
      <c r="C15" s="4">
        <v>2333508</v>
      </c>
      <c r="D15" s="4">
        <v>1969739077</v>
      </c>
    </row>
    <row r="16" spans="2:12" ht="12.95" customHeight="1" x14ac:dyDescent="0.2">
      <c r="B16" s="18" t="s">
        <v>96</v>
      </c>
      <c r="C16" s="4">
        <v>2253175</v>
      </c>
      <c r="D16" s="4">
        <v>1962892574</v>
      </c>
    </row>
    <row r="17" spans="2:7" ht="12.95" customHeight="1" x14ac:dyDescent="0.2">
      <c r="B17" s="18" t="s">
        <v>97</v>
      </c>
      <c r="C17" s="4">
        <v>2354441</v>
      </c>
      <c r="D17" s="4">
        <v>1990336049</v>
      </c>
    </row>
    <row r="18" spans="2:7" ht="12.95" customHeight="1" x14ac:dyDescent="0.2">
      <c r="B18" s="9" t="s">
        <v>33</v>
      </c>
      <c r="C18" s="10">
        <f>SUM(C6:C17)</f>
        <v>27911570</v>
      </c>
      <c r="D18" s="10">
        <f>SUM(D6:D17)</f>
        <v>22893521458</v>
      </c>
    </row>
    <row r="19" spans="2:7" ht="12.95" customHeight="1" x14ac:dyDescent="0.2">
      <c r="B19" s="215" t="s">
        <v>278</v>
      </c>
      <c r="C19" s="4"/>
      <c r="D19" s="4"/>
    </row>
    <row r="20" spans="2:7" s="221" customFormat="1" ht="12.95" customHeight="1" x14ac:dyDescent="0.2">
      <c r="B20" s="18" t="s">
        <v>282</v>
      </c>
      <c r="C20" s="4"/>
      <c r="D20" s="4"/>
    </row>
    <row r="21" spans="2:7" ht="12.95" customHeight="1" x14ac:dyDescent="0.2">
      <c r="B21" s="18" t="s">
        <v>38</v>
      </c>
      <c r="C21" s="4"/>
      <c r="D21" s="4"/>
    </row>
    <row r="22" spans="2:7" s="146" customFormat="1" ht="12.95" customHeight="1" x14ac:dyDescent="0.2">
      <c r="C22" s="4"/>
      <c r="D22" s="4"/>
    </row>
    <row r="23" spans="2:7" ht="12.95" customHeight="1" x14ac:dyDescent="0.2">
      <c r="B23" s="66" t="s">
        <v>129</v>
      </c>
      <c r="C23" s="66"/>
      <c r="D23" s="66"/>
      <c r="E23" s="66"/>
      <c r="F23" s="66"/>
      <c r="G23" s="66"/>
    </row>
    <row r="25" spans="2:7" ht="12.95" customHeight="1" x14ac:dyDescent="0.2">
      <c r="F25" s="35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B34" sqref="B34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5">
      <c r="A2" s="5"/>
      <c r="B2" s="160" t="s">
        <v>20</v>
      </c>
    </row>
    <row r="30" spans="1:1" s="2" customFormat="1" ht="12.95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showGridLines="0" zoomScale="160" zoomScaleNormal="160" workbookViewId="0">
      <selection activeCell="B21" sqref="B21"/>
    </sheetView>
  </sheetViews>
  <sheetFormatPr defaultColWidth="9.33203125" defaultRowHeight="12.95" customHeight="1" x14ac:dyDescent="0.2"/>
  <cols>
    <col min="1" max="1" width="2.83203125" style="100" customWidth="1"/>
    <col min="2" max="2" width="21.33203125" style="100" customWidth="1"/>
    <col min="3" max="3" width="15.6640625" style="100" customWidth="1"/>
    <col min="4" max="4" width="22.33203125" style="100" customWidth="1"/>
    <col min="5" max="7" width="9.33203125" style="100"/>
    <col min="8" max="9" width="11.1640625" style="100" bestFit="1" customWidth="1"/>
    <col min="10" max="10" width="9.33203125" style="100"/>
    <col min="11" max="11" width="11.1640625" style="100" bestFit="1" customWidth="1"/>
    <col min="12" max="16384" width="9.33203125" style="100"/>
  </cols>
  <sheetData>
    <row r="1" spans="2:15" ht="15.75" x14ac:dyDescent="0.25">
      <c r="B1" s="101" t="s">
        <v>173</v>
      </c>
      <c r="E1" s="62"/>
    </row>
    <row r="2" spans="2:15" ht="8.25" customHeight="1" x14ac:dyDescent="0.25">
      <c r="B2" s="101"/>
    </row>
    <row r="3" spans="2:15" ht="12.95" customHeight="1" x14ac:dyDescent="0.2">
      <c r="B3" s="102" t="s">
        <v>130</v>
      </c>
    </row>
    <row r="4" spans="2:15" ht="10.5" customHeight="1" x14ac:dyDescent="0.2">
      <c r="F4" s="62"/>
    </row>
    <row r="5" spans="2:15" ht="12.95" customHeight="1" x14ac:dyDescent="0.2">
      <c r="B5" s="244" t="s">
        <v>21</v>
      </c>
      <c r="C5" s="243" t="s">
        <v>131</v>
      </c>
      <c r="D5" s="243" t="s">
        <v>104</v>
      </c>
    </row>
    <row r="6" spans="2:15" ht="12.95" customHeight="1" x14ac:dyDescent="0.2">
      <c r="B6" s="244"/>
      <c r="C6" s="243"/>
      <c r="D6" s="243"/>
      <c r="G6" s="62"/>
      <c r="H6" s="62"/>
      <c r="I6" s="62"/>
      <c r="J6" s="62"/>
      <c r="K6" s="62"/>
      <c r="L6" s="62"/>
      <c r="M6" s="62"/>
      <c r="N6" s="62"/>
      <c r="O6" s="62"/>
    </row>
    <row r="7" spans="2:15" ht="12.95" customHeight="1" x14ac:dyDescent="0.2">
      <c r="B7" s="18" t="s">
        <v>86</v>
      </c>
      <c r="C7" s="4">
        <v>2397036</v>
      </c>
      <c r="D7" s="4">
        <v>1770405510</v>
      </c>
    </row>
    <row r="8" spans="2:15" ht="12.95" customHeight="1" x14ac:dyDescent="0.2">
      <c r="B8" s="18" t="s">
        <v>87</v>
      </c>
      <c r="C8" s="4">
        <v>2339884</v>
      </c>
      <c r="D8" s="4">
        <v>1747424353</v>
      </c>
    </row>
    <row r="9" spans="2:15" ht="12.95" customHeight="1" x14ac:dyDescent="0.2">
      <c r="B9" s="18" t="s">
        <v>88</v>
      </c>
      <c r="C9" s="4">
        <v>2345594</v>
      </c>
      <c r="D9" s="4">
        <v>1758782545</v>
      </c>
    </row>
    <row r="10" spans="2:15" ht="12.95" customHeight="1" x14ac:dyDescent="0.2">
      <c r="B10" s="18" t="s">
        <v>89</v>
      </c>
      <c r="C10" s="4">
        <v>2388049</v>
      </c>
      <c r="D10" s="4">
        <v>1846179066</v>
      </c>
      <c r="G10" s="4"/>
      <c r="H10" s="4"/>
    </row>
    <row r="11" spans="2:15" ht="12.95" customHeight="1" x14ac:dyDescent="0.2">
      <c r="B11" s="18" t="s">
        <v>90</v>
      </c>
      <c r="C11" s="4">
        <v>2412248</v>
      </c>
      <c r="D11" s="4">
        <v>1932617331</v>
      </c>
      <c r="G11" s="4"/>
      <c r="H11" s="4"/>
    </row>
    <row r="12" spans="2:15" ht="12.95" customHeight="1" x14ac:dyDescent="0.2">
      <c r="B12" s="18" t="s">
        <v>91</v>
      </c>
      <c r="C12" s="4">
        <v>2209088</v>
      </c>
      <c r="D12" s="4">
        <v>1840443278</v>
      </c>
      <c r="G12" s="208"/>
      <c r="H12" s="4"/>
    </row>
    <row r="13" spans="2:15" ht="12.95" customHeight="1" x14ac:dyDescent="0.2">
      <c r="B13" s="18" t="s">
        <v>92</v>
      </c>
      <c r="C13" s="4">
        <v>2314840</v>
      </c>
      <c r="D13" s="4">
        <v>1972806359</v>
      </c>
      <c r="G13" s="4"/>
      <c r="H13" s="4"/>
    </row>
    <row r="14" spans="2:15" ht="12.95" customHeight="1" x14ac:dyDescent="0.2">
      <c r="B14" s="18" t="s">
        <v>93</v>
      </c>
      <c r="C14" s="4">
        <v>2198959</v>
      </c>
      <c r="D14" s="4">
        <v>1762782162</v>
      </c>
      <c r="G14" s="4"/>
      <c r="H14" s="4"/>
    </row>
    <row r="15" spans="2:15" ht="12.95" customHeight="1" x14ac:dyDescent="0.2">
      <c r="B15" s="18" t="s">
        <v>94</v>
      </c>
      <c r="C15" s="4">
        <v>2260922</v>
      </c>
      <c r="D15" s="4">
        <v>1814816883</v>
      </c>
      <c r="G15" s="4"/>
      <c r="H15" s="4"/>
    </row>
    <row r="16" spans="2:15" ht="12.95" customHeight="1" x14ac:dyDescent="0.2">
      <c r="B16" s="18" t="s">
        <v>95</v>
      </c>
      <c r="C16" s="4">
        <v>2320450</v>
      </c>
      <c r="D16" s="4">
        <v>1904081123</v>
      </c>
    </row>
    <row r="17" spans="2:4" ht="12.95" customHeight="1" x14ac:dyDescent="0.2">
      <c r="B17" s="18" t="s">
        <v>96</v>
      </c>
      <c r="C17" s="4">
        <v>2242398</v>
      </c>
      <c r="D17" s="4">
        <v>1900615501</v>
      </c>
    </row>
    <row r="18" spans="2:4" ht="12.95" customHeight="1" x14ac:dyDescent="0.2">
      <c r="B18" s="18" t="s">
        <v>97</v>
      </c>
      <c r="C18" s="4">
        <v>2343647</v>
      </c>
      <c r="D18" s="4">
        <v>1926645490</v>
      </c>
    </row>
    <row r="19" spans="2:4" ht="12.95" customHeight="1" x14ac:dyDescent="0.2">
      <c r="B19" s="9" t="s">
        <v>33</v>
      </c>
      <c r="C19" s="10">
        <f>SUM(C7:C18)</f>
        <v>27773115</v>
      </c>
      <c r="D19" s="10">
        <f>SUM(D7:D18)</f>
        <v>22177599601</v>
      </c>
    </row>
    <row r="20" spans="2:4" ht="12.95" customHeight="1" x14ac:dyDescent="0.2">
      <c r="B20" s="215" t="s">
        <v>274</v>
      </c>
      <c r="C20" s="4"/>
      <c r="D20" s="4"/>
    </row>
    <row r="21" spans="2:4" s="221" customFormat="1" ht="12.95" customHeight="1" x14ac:dyDescent="0.2">
      <c r="B21" s="18" t="s">
        <v>279</v>
      </c>
      <c r="C21" s="4"/>
      <c r="D21" s="4"/>
    </row>
    <row r="22" spans="2:4" ht="12.95" customHeight="1" x14ac:dyDescent="0.2">
      <c r="B22" s="18" t="s">
        <v>38</v>
      </c>
      <c r="C22" s="4"/>
      <c r="D22" s="4"/>
    </row>
    <row r="23" spans="2:4" s="215" customFormat="1" ht="12.95" customHeight="1" x14ac:dyDescent="0.2">
      <c r="B23" s="18"/>
      <c r="C23" s="4"/>
      <c r="D23" s="4"/>
    </row>
    <row r="24" spans="2:4" ht="12.95" customHeight="1" x14ac:dyDescent="0.2">
      <c r="B24" s="102" t="s">
        <v>132</v>
      </c>
    </row>
    <row r="46" spans="2:4" ht="12.95" customHeight="1" x14ac:dyDescent="0.2">
      <c r="B46" s="66" t="s">
        <v>133</v>
      </c>
    </row>
    <row r="47" spans="2:4" ht="12.95" customHeight="1" x14ac:dyDescent="0.2">
      <c r="C47" s="63"/>
      <c r="D47" s="63"/>
    </row>
    <row r="48" spans="2:4" ht="12.95" customHeight="1" x14ac:dyDescent="0.2">
      <c r="B48" s="244" t="s">
        <v>21</v>
      </c>
      <c r="C48" s="243" t="s">
        <v>131</v>
      </c>
      <c r="D48" s="243" t="s">
        <v>104</v>
      </c>
    </row>
    <row r="49" spans="2:7" ht="12.95" customHeight="1" x14ac:dyDescent="0.2">
      <c r="B49" s="244"/>
      <c r="C49" s="243"/>
      <c r="D49" s="243"/>
    </row>
    <row r="50" spans="2:7" ht="12.95" customHeight="1" x14ac:dyDescent="0.2">
      <c r="B50" s="18" t="s">
        <v>86</v>
      </c>
      <c r="C50" s="4">
        <v>12901</v>
      </c>
      <c r="D50" s="4">
        <v>55750148</v>
      </c>
      <c r="G50" s="62"/>
    </row>
    <row r="51" spans="2:7" ht="12.95" customHeight="1" x14ac:dyDescent="0.2">
      <c r="B51" s="18" t="s">
        <v>87</v>
      </c>
      <c r="C51" s="4">
        <v>10633</v>
      </c>
      <c r="D51" s="4">
        <v>52682352</v>
      </c>
    </row>
    <row r="52" spans="2:7" ht="12.95" customHeight="1" x14ac:dyDescent="0.2">
      <c r="B52" s="18" t="s">
        <v>88</v>
      </c>
      <c r="C52" s="4">
        <v>11087</v>
      </c>
      <c r="D52" s="4">
        <v>55409791</v>
      </c>
    </row>
    <row r="53" spans="2:7" ht="12.95" customHeight="1" x14ac:dyDescent="0.2">
      <c r="B53" s="18" t="s">
        <v>89</v>
      </c>
      <c r="C53" s="4">
        <v>13109</v>
      </c>
      <c r="D53" s="4">
        <v>60954087</v>
      </c>
    </row>
    <row r="54" spans="2:7" ht="12.95" customHeight="1" x14ac:dyDescent="0.2">
      <c r="B54" s="18" t="s">
        <v>90</v>
      </c>
      <c r="C54" s="4">
        <v>10949</v>
      </c>
      <c r="D54" s="4">
        <v>57640987</v>
      </c>
      <c r="F54" s="4"/>
      <c r="G54" s="4"/>
    </row>
    <row r="55" spans="2:7" ht="12.95" customHeight="1" x14ac:dyDescent="0.2">
      <c r="B55" s="18" t="s">
        <v>91</v>
      </c>
      <c r="C55" s="4">
        <v>10396</v>
      </c>
      <c r="D55" s="4">
        <v>62244607</v>
      </c>
    </row>
    <row r="56" spans="2:7" ht="12.95" customHeight="1" x14ac:dyDescent="0.2">
      <c r="B56" s="18" t="s">
        <v>92</v>
      </c>
      <c r="C56" s="4">
        <v>13410</v>
      </c>
      <c r="D56" s="4">
        <v>64195553</v>
      </c>
    </row>
    <row r="57" spans="2:7" ht="12.95" customHeight="1" x14ac:dyDescent="0.2">
      <c r="B57" s="18" t="s">
        <v>93</v>
      </c>
      <c r="C57" s="4">
        <v>10573</v>
      </c>
      <c r="D57" s="4">
        <v>58130318</v>
      </c>
    </row>
    <row r="58" spans="2:7" ht="12.95" customHeight="1" x14ac:dyDescent="0.2">
      <c r="B58" s="18" t="s">
        <v>94</v>
      </c>
      <c r="C58" s="4">
        <v>10768</v>
      </c>
      <c r="D58" s="4">
        <v>57288428</v>
      </c>
    </row>
    <row r="59" spans="2:7" ht="12.95" customHeight="1" x14ac:dyDescent="0.2">
      <c r="B59" s="18" t="s">
        <v>95</v>
      </c>
      <c r="C59" s="4">
        <v>13058</v>
      </c>
      <c r="D59" s="4">
        <v>65657954</v>
      </c>
    </row>
    <row r="60" spans="2:7" ht="12.95" customHeight="1" x14ac:dyDescent="0.2">
      <c r="B60" s="18" t="s">
        <v>96</v>
      </c>
      <c r="C60" s="4">
        <v>10777</v>
      </c>
      <c r="D60" s="4">
        <v>62277073</v>
      </c>
    </row>
    <row r="61" spans="2:7" ht="12.95" customHeight="1" x14ac:dyDescent="0.2">
      <c r="B61" s="18" t="s">
        <v>97</v>
      </c>
      <c r="C61" s="4">
        <v>10794</v>
      </c>
      <c r="D61" s="4">
        <v>63690559</v>
      </c>
    </row>
    <row r="62" spans="2:7" ht="12.95" customHeight="1" x14ac:dyDescent="0.2">
      <c r="B62" s="9" t="s">
        <v>134</v>
      </c>
      <c r="C62" s="10">
        <f>SUM(C50:C61)</f>
        <v>138455</v>
      </c>
      <c r="D62" s="10">
        <f>SUM(D50:D61)</f>
        <v>715921857</v>
      </c>
    </row>
    <row r="63" spans="2:7" s="221" customFormat="1" ht="12.95" customHeight="1" x14ac:dyDescent="0.2">
      <c r="B63" s="221" t="s">
        <v>280</v>
      </c>
      <c r="C63" s="4"/>
      <c r="D63" s="4"/>
    </row>
    <row r="64" spans="2:7" s="221" customFormat="1" ht="12.95" customHeight="1" x14ac:dyDescent="0.2">
      <c r="B64" s="18" t="s">
        <v>279</v>
      </c>
      <c r="C64" s="4"/>
      <c r="D64" s="4"/>
    </row>
    <row r="65" spans="2:5" ht="12.95" customHeight="1" x14ac:dyDescent="0.2">
      <c r="B65" s="18" t="s">
        <v>38</v>
      </c>
      <c r="C65" s="4"/>
      <c r="D65" s="4"/>
      <c r="E65" s="221"/>
    </row>
    <row r="66" spans="2:5" ht="12.95" customHeight="1" x14ac:dyDescent="0.2">
      <c r="C66" s="4"/>
      <c r="D66" s="4"/>
    </row>
    <row r="67" spans="2:5" ht="12.95" customHeight="1" x14ac:dyDescent="0.2">
      <c r="B67" s="102" t="s">
        <v>174</v>
      </c>
    </row>
  </sheetData>
  <mergeCells count="6">
    <mergeCell ref="B5:B6"/>
    <mergeCell ref="C5:C6"/>
    <mergeCell ref="D5:D6"/>
    <mergeCell ref="B48:B49"/>
    <mergeCell ref="C48:C49"/>
    <mergeCell ref="D48:D49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7"/>
  <sheetViews>
    <sheetView showGridLines="0" zoomScale="130" zoomScaleNormal="130" workbookViewId="0">
      <selection activeCell="F18" sqref="F18"/>
    </sheetView>
  </sheetViews>
  <sheetFormatPr defaultColWidth="9.33203125" defaultRowHeight="12.95" customHeight="1" x14ac:dyDescent="0.2"/>
  <cols>
    <col min="1" max="1" width="2.83203125" style="100" customWidth="1"/>
    <col min="2" max="2" width="31.33203125" style="100" customWidth="1"/>
    <col min="3" max="3" width="15.5" style="100" customWidth="1"/>
    <col min="4" max="4" width="23.6640625" style="100" customWidth="1"/>
    <col min="5" max="5" width="15.6640625" style="100" customWidth="1"/>
    <col min="6" max="16384" width="9.33203125" style="100"/>
  </cols>
  <sheetData>
    <row r="2" spans="2:8" ht="12.95" customHeight="1" x14ac:dyDescent="0.25">
      <c r="B2" s="101" t="s">
        <v>168</v>
      </c>
    </row>
    <row r="3" spans="2:8" ht="12.95" customHeight="1" x14ac:dyDescent="0.2">
      <c r="B3" s="100" t="s">
        <v>236</v>
      </c>
    </row>
    <row r="4" spans="2:8" ht="12.95" customHeight="1" x14ac:dyDescent="0.2">
      <c r="G4" s="182"/>
    </row>
    <row r="6" spans="2:8" ht="20.25" customHeight="1" x14ac:dyDescent="0.2">
      <c r="B6" s="104" t="s">
        <v>135</v>
      </c>
      <c r="C6" s="103" t="s">
        <v>39</v>
      </c>
      <c r="D6" s="103" t="s">
        <v>164</v>
      </c>
      <c r="H6" s="169"/>
    </row>
    <row r="7" spans="2:8" ht="12.95" customHeight="1" x14ac:dyDescent="0.2">
      <c r="B7" s="100" t="s">
        <v>136</v>
      </c>
      <c r="C7" s="65">
        <v>7874560</v>
      </c>
      <c r="D7" s="4">
        <v>419791</v>
      </c>
      <c r="E7" s="4"/>
      <c r="F7" s="4"/>
      <c r="G7" s="189"/>
      <c r="H7" s="65"/>
    </row>
    <row r="8" spans="2:8" ht="12.95" customHeight="1" x14ac:dyDescent="0.2">
      <c r="B8" s="100" t="s">
        <v>137</v>
      </c>
      <c r="C8" s="4">
        <v>567688</v>
      </c>
      <c r="D8" s="100">
        <v>1951</v>
      </c>
      <c r="E8" s="4"/>
      <c r="F8" s="4"/>
      <c r="G8" s="1"/>
      <c r="H8" s="4"/>
    </row>
    <row r="9" spans="2:8" ht="12.95" customHeight="1" x14ac:dyDescent="0.2">
      <c r="B9" s="9" t="s">
        <v>62</v>
      </c>
      <c r="C9" s="10">
        <v>8442248</v>
      </c>
      <c r="D9" s="183">
        <v>421742</v>
      </c>
      <c r="E9" s="4"/>
      <c r="F9" s="4"/>
      <c r="G9" s="1"/>
      <c r="H9" s="4"/>
    </row>
    <row r="10" spans="2:8" ht="12.95" customHeight="1" x14ac:dyDescent="0.2">
      <c r="B10" s="100" t="s">
        <v>238</v>
      </c>
    </row>
    <row r="11" spans="2:8" s="146" customFormat="1" ht="12.95" customHeight="1" x14ac:dyDescent="0.2">
      <c r="B11" s="188" t="s">
        <v>230</v>
      </c>
      <c r="C11" s="188"/>
    </row>
    <row r="12" spans="2:8" ht="12.95" customHeight="1" x14ac:dyDescent="0.2">
      <c r="B12" s="18" t="s">
        <v>38</v>
      </c>
    </row>
    <row r="17" spans="2:3" ht="12.95" customHeight="1" x14ac:dyDescent="0.2">
      <c r="B17" s="62"/>
      <c r="C17" s="6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showGridLines="0" zoomScale="130" zoomScaleNormal="130" workbookViewId="0">
      <selection activeCell="G44" sqref="G44"/>
    </sheetView>
  </sheetViews>
  <sheetFormatPr defaultColWidth="9.33203125" defaultRowHeight="12.95" customHeight="1" x14ac:dyDescent="0.2"/>
  <cols>
    <col min="1" max="1" width="2.83203125" style="100" customWidth="1"/>
    <col min="2" max="2" width="20.33203125" style="100" customWidth="1"/>
    <col min="3" max="3" width="20.1640625" style="100" customWidth="1"/>
    <col min="4" max="4" width="22.83203125" style="100" customWidth="1"/>
    <col min="5" max="5" width="12.33203125" style="100" customWidth="1"/>
    <col min="6" max="6" width="18.1640625" style="100" customWidth="1"/>
    <col min="7" max="7" width="17.33203125" style="100" customWidth="1"/>
    <col min="8" max="8" width="18.83203125" style="100" customWidth="1"/>
    <col min="9" max="9" width="14.33203125" style="100" customWidth="1"/>
    <col min="10" max="16384" width="9.33203125" style="100"/>
  </cols>
  <sheetData>
    <row r="1" spans="2:11" ht="15.75" x14ac:dyDescent="0.25">
      <c r="B1" s="101" t="s">
        <v>169</v>
      </c>
    </row>
    <row r="2" spans="2:11" ht="12.95" customHeight="1" x14ac:dyDescent="0.2">
      <c r="B2" s="100" t="s">
        <v>138</v>
      </c>
    </row>
    <row r="4" spans="2:11" ht="26.25" customHeight="1" x14ac:dyDescent="0.2">
      <c r="B4" s="104" t="s">
        <v>21</v>
      </c>
      <c r="C4" s="103" t="s">
        <v>81</v>
      </c>
      <c r="D4" s="103" t="s">
        <v>166</v>
      </c>
    </row>
    <row r="5" spans="2:11" ht="12.95" customHeight="1" x14ac:dyDescent="0.2">
      <c r="B5" s="18" t="s">
        <v>86</v>
      </c>
      <c r="C5" s="65">
        <v>8358207</v>
      </c>
      <c r="D5" s="65">
        <v>412620</v>
      </c>
      <c r="J5" s="4"/>
      <c r="K5" s="4"/>
    </row>
    <row r="6" spans="2:11" ht="12.95" customHeight="1" x14ac:dyDescent="0.2">
      <c r="B6" s="18" t="s">
        <v>87</v>
      </c>
      <c r="C6" s="65">
        <v>8338376</v>
      </c>
      <c r="D6" s="65">
        <v>413075</v>
      </c>
    </row>
    <row r="7" spans="2:11" ht="12.95" customHeight="1" x14ac:dyDescent="0.2">
      <c r="B7" s="18" t="s">
        <v>88</v>
      </c>
      <c r="C7" s="65">
        <v>8300498</v>
      </c>
      <c r="D7" s="65">
        <v>413774</v>
      </c>
      <c r="F7" s="182"/>
      <c r="J7" s="4"/>
    </row>
    <row r="8" spans="2:11" ht="12.95" customHeight="1" x14ac:dyDescent="0.2">
      <c r="B8" s="18" t="s">
        <v>89</v>
      </c>
      <c r="C8" s="65">
        <v>8331349</v>
      </c>
      <c r="D8" s="65">
        <v>415017</v>
      </c>
    </row>
    <row r="9" spans="2:11" ht="12.95" customHeight="1" x14ac:dyDescent="0.2">
      <c r="B9" s="18" t="s">
        <v>90</v>
      </c>
      <c r="C9" s="65">
        <v>8348268</v>
      </c>
      <c r="D9" s="65">
        <v>415924</v>
      </c>
    </row>
    <row r="10" spans="2:11" ht="12.95" customHeight="1" x14ac:dyDescent="0.2">
      <c r="B10" s="18" t="s">
        <v>91</v>
      </c>
      <c r="C10" s="65">
        <v>8364485</v>
      </c>
      <c r="D10" s="65">
        <v>417459</v>
      </c>
      <c r="F10" s="4"/>
    </row>
    <row r="11" spans="2:11" ht="12.95" customHeight="1" x14ac:dyDescent="0.2">
      <c r="B11" s="18" t="s">
        <v>92</v>
      </c>
      <c r="C11" s="65">
        <v>8375492</v>
      </c>
      <c r="D11" s="65">
        <v>418374</v>
      </c>
      <c r="F11" s="4"/>
    </row>
    <row r="12" spans="2:11" ht="12.95" customHeight="1" x14ac:dyDescent="0.2">
      <c r="B12" s="18" t="s">
        <v>93</v>
      </c>
      <c r="C12" s="65">
        <v>8376909</v>
      </c>
      <c r="D12" s="65">
        <v>418495</v>
      </c>
      <c r="F12" s="4"/>
    </row>
    <row r="13" spans="2:11" ht="12.95" customHeight="1" x14ac:dyDescent="0.2">
      <c r="B13" s="18" t="s">
        <v>94</v>
      </c>
      <c r="C13" s="65">
        <v>8389443</v>
      </c>
      <c r="D13" s="65">
        <v>419238</v>
      </c>
      <c r="F13" s="4"/>
    </row>
    <row r="14" spans="2:11" ht="12.95" customHeight="1" x14ac:dyDescent="0.2">
      <c r="B14" s="18" t="s">
        <v>95</v>
      </c>
      <c r="C14" s="65">
        <v>8392889</v>
      </c>
      <c r="D14" s="65">
        <v>420541</v>
      </c>
      <c r="F14" s="4"/>
    </row>
    <row r="15" spans="2:11" ht="12.95" customHeight="1" x14ac:dyDescent="0.2">
      <c r="B15" s="18" t="s">
        <v>96</v>
      </c>
      <c r="C15" s="65">
        <v>8384414</v>
      </c>
      <c r="D15" s="65">
        <v>421344</v>
      </c>
      <c r="F15" s="4"/>
    </row>
    <row r="16" spans="2:11" ht="12.95" customHeight="1" x14ac:dyDescent="0.2">
      <c r="B16" s="21" t="s">
        <v>97</v>
      </c>
      <c r="C16" s="73">
        <v>8442248</v>
      </c>
      <c r="D16" s="73">
        <v>421742</v>
      </c>
      <c r="F16" s="4"/>
    </row>
    <row r="17" spans="2:14" ht="12.95" customHeight="1" x14ac:dyDescent="0.2">
      <c r="B17" s="18" t="s">
        <v>275</v>
      </c>
    </row>
    <row r="18" spans="2:14" ht="12.95" customHeight="1" x14ac:dyDescent="0.2">
      <c r="B18" s="100" t="s">
        <v>276</v>
      </c>
    </row>
    <row r="19" spans="2:14" s="215" customFormat="1" ht="12.95" customHeight="1" x14ac:dyDescent="0.2">
      <c r="B19" s="18" t="s">
        <v>38</v>
      </c>
    </row>
    <row r="20" spans="2:14" s="215" customFormat="1" ht="12.95" customHeight="1" x14ac:dyDescent="0.2">
      <c r="B20" s="18"/>
    </row>
    <row r="21" spans="2:14" ht="12.95" customHeight="1" x14ac:dyDescent="0.2">
      <c r="B21" s="74" t="s">
        <v>39</v>
      </c>
      <c r="F21" s="74" t="s">
        <v>170</v>
      </c>
    </row>
    <row r="22" spans="2:14" ht="9.75" customHeight="1" x14ac:dyDescent="0.2"/>
    <row r="23" spans="2:14" ht="12.95" customHeight="1" x14ac:dyDescent="0.2">
      <c r="B23" s="103" t="s">
        <v>139</v>
      </c>
      <c r="C23" s="103" t="s">
        <v>140</v>
      </c>
      <c r="D23" s="103" t="s">
        <v>141</v>
      </c>
      <c r="F23" s="103" t="s">
        <v>139</v>
      </c>
      <c r="G23" s="103" t="s">
        <v>140</v>
      </c>
      <c r="H23" s="103" t="s">
        <v>141</v>
      </c>
    </row>
    <row r="24" spans="2:14" ht="12.95" customHeight="1" x14ac:dyDescent="0.2">
      <c r="B24" s="4">
        <v>7046739</v>
      </c>
      <c r="C24" s="65">
        <v>1311468</v>
      </c>
      <c r="D24" s="4">
        <f>B24+C24</f>
        <v>8358207</v>
      </c>
      <c r="F24" s="65">
        <v>384430</v>
      </c>
      <c r="G24" s="65">
        <v>28190</v>
      </c>
      <c r="H24" s="65">
        <f>F24+G24</f>
        <v>412620</v>
      </c>
      <c r="J24" s="172"/>
    </row>
    <row r="25" spans="2:14" ht="12.95" customHeight="1" x14ac:dyDescent="0.2">
      <c r="B25" s="4">
        <v>7028522</v>
      </c>
      <c r="C25" s="65">
        <v>1309854</v>
      </c>
      <c r="D25" s="4">
        <f t="shared" ref="D25:D35" si="0">B25+C25</f>
        <v>8338376</v>
      </c>
      <c r="F25" s="65">
        <v>385014</v>
      </c>
      <c r="G25" s="65">
        <v>28061</v>
      </c>
      <c r="H25" s="65">
        <f t="shared" ref="H25:H35" si="1">F25+G25</f>
        <v>413075</v>
      </c>
      <c r="N25" s="62"/>
    </row>
    <row r="26" spans="2:14" ht="12.95" customHeight="1" x14ac:dyDescent="0.2">
      <c r="B26" s="4">
        <v>6993526</v>
      </c>
      <c r="C26" s="65">
        <v>1306972</v>
      </c>
      <c r="D26" s="4">
        <f t="shared" si="0"/>
        <v>8300498</v>
      </c>
      <c r="F26" s="65">
        <v>385556</v>
      </c>
      <c r="G26" s="65">
        <v>28218</v>
      </c>
      <c r="H26" s="65">
        <f t="shared" si="1"/>
        <v>413774</v>
      </c>
    </row>
    <row r="27" spans="2:14" ht="12.95" customHeight="1" x14ac:dyDescent="0.2">
      <c r="B27" s="4">
        <v>7021894</v>
      </c>
      <c r="C27" s="65">
        <v>1309455</v>
      </c>
      <c r="D27" s="4">
        <f t="shared" si="0"/>
        <v>8331349</v>
      </c>
      <c r="F27" s="65">
        <v>387058</v>
      </c>
      <c r="G27" s="65">
        <v>27959</v>
      </c>
      <c r="H27" s="65">
        <f t="shared" si="1"/>
        <v>415017</v>
      </c>
    </row>
    <row r="28" spans="2:14" ht="12.95" customHeight="1" x14ac:dyDescent="0.2">
      <c r="B28" s="4">
        <v>7038057</v>
      </c>
      <c r="C28" s="65">
        <v>1310211</v>
      </c>
      <c r="D28" s="4">
        <f t="shared" si="0"/>
        <v>8348268</v>
      </c>
      <c r="F28" s="65">
        <v>388538</v>
      </c>
      <c r="G28" s="65">
        <v>27386</v>
      </c>
      <c r="H28" s="65">
        <f t="shared" si="1"/>
        <v>415924</v>
      </c>
    </row>
    <row r="29" spans="2:14" ht="12.95" customHeight="1" x14ac:dyDescent="0.2">
      <c r="B29" s="4">
        <v>7058193</v>
      </c>
      <c r="C29" s="65">
        <v>1306292</v>
      </c>
      <c r="D29" s="4">
        <f t="shared" si="0"/>
        <v>8364485</v>
      </c>
      <c r="F29" s="65">
        <v>390272</v>
      </c>
      <c r="G29" s="65">
        <v>27187</v>
      </c>
      <c r="H29" s="65">
        <f t="shared" si="1"/>
        <v>417459</v>
      </c>
    </row>
    <row r="30" spans="2:14" ht="12.95" customHeight="1" x14ac:dyDescent="0.2">
      <c r="B30" s="4">
        <v>7070203</v>
      </c>
      <c r="C30" s="65">
        <v>1305289</v>
      </c>
      <c r="D30" s="4">
        <f t="shared" si="0"/>
        <v>8375492</v>
      </c>
      <c r="F30" s="65">
        <v>392002</v>
      </c>
      <c r="G30" s="65">
        <v>26372</v>
      </c>
      <c r="H30" s="65">
        <f t="shared" si="1"/>
        <v>418374</v>
      </c>
    </row>
    <row r="31" spans="2:14" ht="12.95" customHeight="1" x14ac:dyDescent="0.2">
      <c r="B31" s="4">
        <v>7074469</v>
      </c>
      <c r="C31" s="65">
        <v>1302440</v>
      </c>
      <c r="D31" s="4">
        <f t="shared" si="0"/>
        <v>8376909</v>
      </c>
      <c r="F31" s="65">
        <v>392133</v>
      </c>
      <c r="G31" s="65">
        <v>26362</v>
      </c>
      <c r="H31" s="65">
        <f t="shared" si="1"/>
        <v>418495</v>
      </c>
    </row>
    <row r="32" spans="2:14" ht="12.95" customHeight="1" x14ac:dyDescent="0.2">
      <c r="B32" s="4">
        <v>7100569</v>
      </c>
      <c r="C32" s="65">
        <v>1288874</v>
      </c>
      <c r="D32" s="4">
        <f t="shared" si="0"/>
        <v>8389443</v>
      </c>
      <c r="F32" s="65">
        <v>392606</v>
      </c>
      <c r="G32" s="65">
        <v>26632</v>
      </c>
      <c r="H32" s="65">
        <f t="shared" si="1"/>
        <v>419238</v>
      </c>
    </row>
    <row r="33" spans="2:9" ht="12.95" customHeight="1" x14ac:dyDescent="0.2">
      <c r="B33" s="4">
        <v>7100244</v>
      </c>
      <c r="C33" s="65">
        <v>1292645</v>
      </c>
      <c r="D33" s="4">
        <f t="shared" si="0"/>
        <v>8392889</v>
      </c>
      <c r="F33" s="65">
        <v>393708</v>
      </c>
      <c r="G33" s="65">
        <v>26833</v>
      </c>
      <c r="H33" s="65">
        <f t="shared" si="1"/>
        <v>420541</v>
      </c>
    </row>
    <row r="34" spans="2:9" ht="12.95" customHeight="1" x14ac:dyDescent="0.2">
      <c r="B34" s="65">
        <v>7092376</v>
      </c>
      <c r="C34" s="65">
        <v>1292038</v>
      </c>
      <c r="D34" s="4">
        <f t="shared" si="0"/>
        <v>8384414</v>
      </c>
      <c r="F34" s="65">
        <v>394406</v>
      </c>
      <c r="G34" s="65">
        <v>26938</v>
      </c>
      <c r="H34" s="65">
        <f t="shared" si="1"/>
        <v>421344</v>
      </c>
      <c r="I34" s="4"/>
    </row>
    <row r="35" spans="2:9" ht="12.95" customHeight="1" x14ac:dyDescent="0.2">
      <c r="B35" s="75">
        <v>7064441</v>
      </c>
      <c r="C35" s="73">
        <v>1377807</v>
      </c>
      <c r="D35" s="21">
        <f t="shared" si="0"/>
        <v>8442248</v>
      </c>
      <c r="F35" s="75">
        <v>394963</v>
      </c>
      <c r="G35" s="73">
        <v>26779</v>
      </c>
      <c r="H35" s="73">
        <f t="shared" si="1"/>
        <v>421742</v>
      </c>
    </row>
    <row r="36" spans="2:9" ht="12.95" customHeight="1" x14ac:dyDescent="0.2">
      <c r="B36" s="225" t="s">
        <v>285</v>
      </c>
      <c r="F36" s="225" t="s">
        <v>285</v>
      </c>
    </row>
    <row r="39" spans="2:9" ht="12.95" customHeight="1" x14ac:dyDescent="0.2">
      <c r="B39" s="74" t="s">
        <v>231</v>
      </c>
    </row>
    <row r="54" spans="7:8" ht="12.95" customHeight="1" x14ac:dyDescent="0.2">
      <c r="G54" s="158"/>
      <c r="H54" s="156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showGridLines="0" zoomScale="140" zoomScaleNormal="140" workbookViewId="0">
      <selection activeCell="C18" sqref="C18"/>
    </sheetView>
  </sheetViews>
  <sheetFormatPr defaultColWidth="9.33203125" defaultRowHeight="12.95" customHeight="1" x14ac:dyDescent="0.2"/>
  <cols>
    <col min="1" max="1" width="2.83203125" style="100" customWidth="1"/>
    <col min="2" max="2" width="26.1640625" style="100" customWidth="1"/>
    <col min="3" max="3" width="18.1640625" style="100" customWidth="1"/>
    <col min="4" max="4" width="22.6640625" style="100" customWidth="1"/>
    <col min="5" max="5" width="20.1640625" style="100" customWidth="1"/>
    <col min="6" max="16384" width="9.33203125" style="100"/>
  </cols>
  <sheetData>
    <row r="1" spans="2:10" ht="15" customHeight="1" x14ac:dyDescent="0.25">
      <c r="B1" s="245" t="s">
        <v>142</v>
      </c>
      <c r="C1" s="245"/>
      <c r="D1" s="245"/>
      <c r="E1" s="245"/>
      <c r="F1" s="245"/>
    </row>
    <row r="2" spans="2:10" ht="12.95" customHeight="1" x14ac:dyDescent="0.2">
      <c r="B2" s="227"/>
      <c r="C2" s="227"/>
      <c r="D2" s="227"/>
      <c r="E2" s="227"/>
    </row>
    <row r="3" spans="2:10" ht="21.75" customHeight="1" x14ac:dyDescent="0.2">
      <c r="B3" s="104" t="s">
        <v>143</v>
      </c>
      <c r="C3" s="103" t="s">
        <v>39</v>
      </c>
      <c r="D3" s="103" t="s">
        <v>164</v>
      </c>
      <c r="E3" s="103" t="s">
        <v>62</v>
      </c>
      <c r="F3" s="227"/>
    </row>
    <row r="4" spans="2:10" ht="12.95" customHeight="1" x14ac:dyDescent="0.2">
      <c r="B4" s="200" t="s">
        <v>23</v>
      </c>
      <c r="C4" s="65">
        <v>1072712</v>
      </c>
      <c r="D4" s="65">
        <v>183487</v>
      </c>
      <c r="E4" s="65">
        <f>C4+D4</f>
        <v>1256199</v>
      </c>
      <c r="F4" s="227"/>
      <c r="H4" s="4"/>
    </row>
    <row r="5" spans="2:10" ht="12.95" customHeight="1" x14ac:dyDescent="0.2">
      <c r="B5" s="200" t="s">
        <v>25</v>
      </c>
      <c r="C5" s="65">
        <v>1309641</v>
      </c>
      <c r="D5" s="65">
        <v>97923</v>
      </c>
      <c r="E5" s="65">
        <f t="shared" ref="E5:E9" si="0">C5+D5</f>
        <v>1407564</v>
      </c>
      <c r="F5" s="227"/>
      <c r="H5" s="4"/>
    </row>
    <row r="6" spans="2:10" ht="12.95" customHeight="1" x14ac:dyDescent="0.2">
      <c r="B6" s="200" t="s">
        <v>24</v>
      </c>
      <c r="C6" s="200">
        <v>0</v>
      </c>
      <c r="D6" s="200">
        <v>228</v>
      </c>
      <c r="E6" s="65">
        <f t="shared" si="0"/>
        <v>228</v>
      </c>
      <c r="F6" s="227"/>
      <c r="H6" s="4"/>
    </row>
    <row r="7" spans="2:10" ht="12.95" customHeight="1" x14ac:dyDescent="0.2">
      <c r="B7" s="200" t="s">
        <v>26</v>
      </c>
      <c r="C7" s="65">
        <v>28755</v>
      </c>
      <c r="D7" s="200">
        <v>37</v>
      </c>
      <c r="E7" s="65">
        <f t="shared" si="0"/>
        <v>28792</v>
      </c>
      <c r="F7" s="227"/>
      <c r="H7" s="4"/>
    </row>
    <row r="8" spans="2:10" ht="12.95" customHeight="1" x14ac:dyDescent="0.2">
      <c r="B8" s="200" t="s">
        <v>144</v>
      </c>
      <c r="C8" s="65">
        <v>674433</v>
      </c>
      <c r="D8" s="65">
        <v>472</v>
      </c>
      <c r="E8" s="65">
        <f t="shared" si="0"/>
        <v>674905</v>
      </c>
      <c r="F8" s="227"/>
      <c r="J8" s="4"/>
    </row>
    <row r="9" spans="2:10" ht="12.95" customHeight="1" x14ac:dyDescent="0.2">
      <c r="B9" s="209" t="s">
        <v>145</v>
      </c>
      <c r="C9" s="76">
        <v>1366407</v>
      </c>
      <c r="D9" s="76">
        <v>35464</v>
      </c>
      <c r="E9" s="76">
        <f t="shared" si="0"/>
        <v>1401871</v>
      </c>
      <c r="F9" s="227"/>
    </row>
    <row r="10" spans="2:10" ht="12.95" customHeight="1" x14ac:dyDescent="0.2">
      <c r="B10" s="246" t="s">
        <v>239</v>
      </c>
      <c r="C10" s="247"/>
      <c r="D10" s="247"/>
      <c r="E10" s="200"/>
      <c r="F10" s="227"/>
    </row>
    <row r="11" spans="2:10" ht="12.95" customHeight="1" x14ac:dyDescent="0.2">
      <c r="B11" s="18" t="s">
        <v>38</v>
      </c>
      <c r="C11" s="77"/>
      <c r="D11" s="77"/>
      <c r="F11" s="227"/>
    </row>
    <row r="12" spans="2:10" ht="12.95" customHeight="1" x14ac:dyDescent="0.2">
      <c r="F12" s="227"/>
    </row>
    <row r="13" spans="2:10" ht="12.95" customHeight="1" x14ac:dyDescent="0.2">
      <c r="F13" s="227"/>
    </row>
    <row r="15" spans="2:10" ht="12.95" customHeight="1" x14ac:dyDescent="0.2">
      <c r="B15" s="62"/>
      <c r="C15" s="4"/>
      <c r="D15" s="4"/>
    </row>
    <row r="16" spans="2:10" ht="12.95" customHeight="1" x14ac:dyDescent="0.2">
      <c r="C16" s="65"/>
      <c r="D16" s="65"/>
    </row>
    <row r="17" spans="3:4" ht="12.95" customHeight="1" x14ac:dyDescent="0.2">
      <c r="C17" s="62"/>
      <c r="D17" s="62"/>
    </row>
    <row r="18" spans="3:4" ht="12.95" customHeight="1" x14ac:dyDescent="0.2">
      <c r="C18" s="65"/>
      <c r="D18" s="62"/>
    </row>
    <row r="19" spans="3:4" ht="12.95" customHeight="1" x14ac:dyDescent="0.2">
      <c r="C19" s="65"/>
      <c r="D19" s="65"/>
    </row>
  </sheetData>
  <mergeCells count="4">
    <mergeCell ref="B1:F1"/>
    <mergeCell ref="B2:E2"/>
    <mergeCell ref="F3:F13"/>
    <mergeCell ref="B10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zoomScale="130" zoomScaleNormal="130" workbookViewId="0">
      <selection activeCell="C17" sqref="C17"/>
    </sheetView>
  </sheetViews>
  <sheetFormatPr defaultColWidth="9.33203125" defaultRowHeight="12.95" customHeight="1" x14ac:dyDescent="0.2"/>
  <cols>
    <col min="1" max="1" width="2.83203125" style="100" customWidth="1"/>
    <col min="2" max="2" width="21.33203125" style="100" customWidth="1"/>
    <col min="3" max="3" width="14.1640625" style="100" customWidth="1"/>
    <col min="4" max="4" width="20.33203125" style="100" customWidth="1"/>
    <col min="5" max="16384" width="9.33203125" style="100"/>
  </cols>
  <sheetData>
    <row r="2" spans="2:8" ht="12.95" customHeight="1" x14ac:dyDescent="0.25">
      <c r="B2" s="101" t="s">
        <v>146</v>
      </c>
    </row>
    <row r="3" spans="2:8" ht="12.95" customHeight="1" x14ac:dyDescent="0.2">
      <c r="B3" s="100" t="s">
        <v>236</v>
      </c>
    </row>
    <row r="6" spans="2:8" ht="24.75" customHeight="1" x14ac:dyDescent="0.2">
      <c r="B6" s="104" t="s">
        <v>147</v>
      </c>
      <c r="C6" s="103" t="s">
        <v>39</v>
      </c>
      <c r="D6" s="103" t="s">
        <v>164</v>
      </c>
    </row>
    <row r="7" spans="2:8" ht="12.95" customHeight="1" x14ac:dyDescent="0.2">
      <c r="B7" s="78">
        <v>1</v>
      </c>
      <c r="C7" s="65">
        <v>1589303</v>
      </c>
      <c r="D7" s="65">
        <v>86330</v>
      </c>
      <c r="F7" s="62"/>
      <c r="G7" s="62"/>
      <c r="H7" s="62"/>
    </row>
    <row r="8" spans="2:8" ht="12.95" customHeight="1" x14ac:dyDescent="0.2">
      <c r="B8" s="78">
        <v>2</v>
      </c>
      <c r="C8" s="65">
        <v>885993</v>
      </c>
      <c r="D8" s="65">
        <v>138792</v>
      </c>
      <c r="F8" s="62"/>
      <c r="G8" s="62"/>
      <c r="H8" s="62"/>
    </row>
    <row r="9" spans="2:8" ht="12.95" customHeight="1" x14ac:dyDescent="0.2">
      <c r="B9" s="78">
        <v>3</v>
      </c>
      <c r="C9" s="65">
        <v>709430</v>
      </c>
      <c r="D9" s="65">
        <v>72584</v>
      </c>
    </row>
    <row r="10" spans="2:8" ht="12.95" customHeight="1" x14ac:dyDescent="0.2">
      <c r="B10" s="20" t="s">
        <v>148</v>
      </c>
      <c r="C10" s="73">
        <v>656025</v>
      </c>
      <c r="D10" s="73">
        <v>11191</v>
      </c>
    </row>
    <row r="11" spans="2:8" ht="12.95" customHeight="1" x14ac:dyDescent="0.2">
      <c r="B11" s="18" t="s">
        <v>277</v>
      </c>
    </row>
    <row r="12" spans="2:8" ht="12.95" customHeight="1" x14ac:dyDescent="0.2">
      <c r="B12" s="78" t="s">
        <v>283</v>
      </c>
    </row>
    <row r="13" spans="2:8" ht="12.95" customHeight="1" x14ac:dyDescent="0.2">
      <c r="B13" s="100" t="s">
        <v>38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showGridLines="0" zoomScale="136" zoomScaleNormal="136" workbookViewId="0">
      <selection activeCell="G32" sqref="G32"/>
    </sheetView>
  </sheetViews>
  <sheetFormatPr defaultColWidth="9.33203125" defaultRowHeight="12.95" customHeight="1" x14ac:dyDescent="0.2"/>
  <cols>
    <col min="1" max="1" width="2.83203125" style="100" customWidth="1"/>
    <col min="2" max="2" width="24.5" style="100" customWidth="1"/>
    <col min="3" max="3" width="27.33203125" style="100" customWidth="1"/>
    <col min="4" max="4" width="22" style="100" customWidth="1"/>
    <col min="5" max="5" width="14.33203125" style="100" customWidth="1"/>
    <col min="6" max="6" width="14.5" style="100" customWidth="1"/>
    <col min="7" max="7" width="19.5" style="100" customWidth="1"/>
    <col min="8" max="8" width="15.33203125" style="100" customWidth="1"/>
    <col min="9" max="9" width="15.83203125" style="100" customWidth="1"/>
    <col min="10" max="10" width="12.5" style="100" customWidth="1"/>
    <col min="11" max="11" width="14.5" style="100" customWidth="1"/>
    <col min="12" max="12" width="12.1640625" style="100" customWidth="1"/>
    <col min="13" max="13" width="13" style="100" customWidth="1"/>
    <col min="14" max="14" width="14.83203125" style="100" customWidth="1"/>
    <col min="15" max="16384" width="9.33203125" style="100"/>
  </cols>
  <sheetData>
    <row r="1" spans="2:9" ht="15.75" x14ac:dyDescent="0.25">
      <c r="B1" s="101" t="s">
        <v>149</v>
      </c>
    </row>
    <row r="4" spans="2:9" ht="16.5" customHeight="1" x14ac:dyDescent="0.2">
      <c r="B4" s="104" t="s">
        <v>21</v>
      </c>
      <c r="C4" s="103" t="s">
        <v>150</v>
      </c>
      <c r="D4" s="103" t="s">
        <v>151</v>
      </c>
      <c r="E4" s="103" t="s">
        <v>62</v>
      </c>
      <c r="G4" s="4"/>
      <c r="H4" s="4"/>
    </row>
    <row r="5" spans="2:9" ht="12.95" customHeight="1" x14ac:dyDescent="0.2">
      <c r="B5" s="18" t="s">
        <v>86</v>
      </c>
      <c r="C5" s="4">
        <v>3350125</v>
      </c>
      <c r="D5" s="4">
        <v>3221004</v>
      </c>
      <c r="E5" s="4">
        <f>C5+D5</f>
        <v>6571129</v>
      </c>
      <c r="G5" s="4"/>
      <c r="H5" s="4"/>
    </row>
    <row r="6" spans="2:9" ht="12.95" customHeight="1" x14ac:dyDescent="0.2">
      <c r="B6" s="18" t="s">
        <v>87</v>
      </c>
      <c r="C6" s="4">
        <v>3332981</v>
      </c>
      <c r="D6" s="4">
        <v>3224230</v>
      </c>
      <c r="E6" s="4">
        <f t="shared" ref="E6:E16" si="0">C6+D6</f>
        <v>6557211</v>
      </c>
      <c r="G6" s="4"/>
      <c r="H6" s="4"/>
    </row>
    <row r="7" spans="2:9" ht="12.95" customHeight="1" x14ac:dyDescent="0.2">
      <c r="B7" s="18" t="s">
        <v>88</v>
      </c>
      <c r="C7" s="4">
        <v>3337645</v>
      </c>
      <c r="D7" s="4">
        <v>3187386</v>
      </c>
      <c r="E7" s="4">
        <f t="shared" si="0"/>
        <v>6525031</v>
      </c>
      <c r="G7" s="4"/>
      <c r="H7" s="4"/>
    </row>
    <row r="8" spans="2:9" ht="12.95" customHeight="1" x14ac:dyDescent="0.2">
      <c r="B8" s="18" t="s">
        <v>89</v>
      </c>
      <c r="C8" s="4">
        <v>3344903</v>
      </c>
      <c r="D8" s="4">
        <v>3195265</v>
      </c>
      <c r="E8" s="4">
        <f t="shared" si="0"/>
        <v>6540168</v>
      </c>
      <c r="G8" s="4"/>
      <c r="H8" s="4"/>
      <c r="I8" s="4"/>
    </row>
    <row r="9" spans="2:9" ht="12.95" customHeight="1" x14ac:dyDescent="0.2">
      <c r="B9" s="18" t="s">
        <v>90</v>
      </c>
      <c r="C9" s="4">
        <v>3353994</v>
      </c>
      <c r="D9" s="4">
        <v>3204633</v>
      </c>
      <c r="E9" s="4">
        <f t="shared" si="0"/>
        <v>6558627</v>
      </c>
      <c r="G9" s="4"/>
      <c r="H9" s="4"/>
    </row>
    <row r="10" spans="2:9" ht="12.95" customHeight="1" x14ac:dyDescent="0.2">
      <c r="B10" s="18" t="s">
        <v>91</v>
      </c>
      <c r="C10" s="4">
        <v>3371339</v>
      </c>
      <c r="D10" s="4">
        <v>3209109</v>
      </c>
      <c r="E10" s="4">
        <f t="shared" si="0"/>
        <v>6580448</v>
      </c>
      <c r="G10" s="4"/>
      <c r="H10" s="4"/>
    </row>
    <row r="11" spans="2:9" ht="12.95" customHeight="1" x14ac:dyDescent="0.2">
      <c r="B11" s="18" t="s">
        <v>92</v>
      </c>
      <c r="C11" s="4">
        <v>3385234</v>
      </c>
      <c r="D11" s="4">
        <v>3220454</v>
      </c>
      <c r="E11" s="4">
        <f t="shared" si="0"/>
        <v>6605688</v>
      </c>
      <c r="G11" s="4"/>
      <c r="H11" s="4"/>
    </row>
    <row r="12" spans="2:9" ht="12.95" customHeight="1" x14ac:dyDescent="0.2">
      <c r="B12" s="18" t="s">
        <v>93</v>
      </c>
      <c r="C12" s="4">
        <v>3385453</v>
      </c>
      <c r="D12" s="4">
        <v>3226175</v>
      </c>
      <c r="E12" s="4">
        <f t="shared" si="0"/>
        <v>6611628</v>
      </c>
      <c r="G12" s="4"/>
      <c r="H12" s="4"/>
    </row>
    <row r="13" spans="2:9" ht="12.95" customHeight="1" x14ac:dyDescent="0.2">
      <c r="B13" s="18" t="s">
        <v>94</v>
      </c>
      <c r="C13" s="4">
        <v>3401204</v>
      </c>
      <c r="D13" s="4">
        <v>3238031</v>
      </c>
      <c r="E13" s="4">
        <f t="shared" si="0"/>
        <v>6639235</v>
      </c>
      <c r="G13" s="4"/>
      <c r="H13" s="4"/>
    </row>
    <row r="14" spans="2:9" ht="12.95" customHeight="1" x14ac:dyDescent="0.2">
      <c r="B14" s="18" t="s">
        <v>95</v>
      </c>
      <c r="C14" s="4">
        <v>3407611</v>
      </c>
      <c r="D14" s="4">
        <v>3242911</v>
      </c>
      <c r="E14" s="4">
        <f t="shared" si="0"/>
        <v>6650522</v>
      </c>
      <c r="G14" s="4"/>
      <c r="H14" s="4"/>
    </row>
    <row r="15" spans="2:9" ht="12.95" customHeight="1" x14ac:dyDescent="0.2">
      <c r="B15" s="18" t="s">
        <v>96</v>
      </c>
      <c r="C15" s="4">
        <v>3405786</v>
      </c>
      <c r="D15" s="4">
        <v>3238913</v>
      </c>
      <c r="E15" s="4">
        <f t="shared" si="0"/>
        <v>6644699</v>
      </c>
      <c r="G15" s="4"/>
      <c r="H15" s="4"/>
    </row>
    <row r="16" spans="2:9" ht="12.95" customHeight="1" x14ac:dyDescent="0.2">
      <c r="B16" s="21" t="s">
        <v>97</v>
      </c>
      <c r="C16" s="21">
        <v>3410839</v>
      </c>
      <c r="D16" s="21">
        <v>3213865</v>
      </c>
      <c r="E16" s="21">
        <f t="shared" si="0"/>
        <v>6624704</v>
      </c>
      <c r="G16" s="81"/>
      <c r="H16" s="81"/>
    </row>
    <row r="17" spans="2:8" ht="12.95" customHeight="1" x14ac:dyDescent="0.2">
      <c r="B17" s="77" t="s">
        <v>235</v>
      </c>
      <c r="C17" s="4"/>
      <c r="D17" s="4"/>
      <c r="E17" s="4"/>
      <c r="G17" s="4"/>
      <c r="H17" s="4"/>
    </row>
    <row r="18" spans="2:8" ht="12.95" customHeight="1" x14ac:dyDescent="0.2">
      <c r="B18" s="77" t="s">
        <v>38</v>
      </c>
      <c r="C18" s="4"/>
      <c r="D18" s="4"/>
      <c r="E18" s="4"/>
      <c r="G18" s="4"/>
      <c r="H18" s="4"/>
    </row>
    <row r="19" spans="2:8" ht="12.95" customHeight="1" x14ac:dyDescent="0.2">
      <c r="C19" s="4"/>
      <c r="D19" s="4"/>
      <c r="E19" s="4"/>
    </row>
    <row r="20" spans="2:8" ht="12.95" customHeight="1" x14ac:dyDescent="0.2">
      <c r="B20" s="102" t="s">
        <v>153</v>
      </c>
      <c r="C20" s="4"/>
      <c r="D20" s="4"/>
      <c r="E20" s="4"/>
    </row>
    <row r="21" spans="2:8" ht="12.95" customHeight="1" x14ac:dyDescent="0.2">
      <c r="C21" s="4"/>
      <c r="D21" s="4"/>
      <c r="E21" s="4"/>
    </row>
    <row r="22" spans="2:8" ht="12.95" customHeight="1" x14ac:dyDescent="0.2">
      <c r="C22" s="4"/>
      <c r="D22" s="4"/>
      <c r="E22" s="4"/>
    </row>
    <row r="23" spans="2:8" ht="12.95" customHeight="1" x14ac:dyDescent="0.2">
      <c r="C23" s="4"/>
      <c r="D23" s="4"/>
      <c r="E23" s="4"/>
    </row>
    <row r="24" spans="2:8" ht="12.95" customHeight="1" x14ac:dyDescent="0.2">
      <c r="C24" s="4"/>
      <c r="D24" s="4"/>
      <c r="E24" s="4"/>
    </row>
    <row r="25" spans="2:8" ht="12.95" customHeight="1" x14ac:dyDescent="0.2">
      <c r="C25" s="4"/>
      <c r="D25" s="4"/>
      <c r="E25" s="4"/>
    </row>
    <row r="26" spans="2:8" ht="12.95" customHeight="1" x14ac:dyDescent="0.2">
      <c r="C26" s="4"/>
      <c r="D26" s="4"/>
      <c r="E26" s="4"/>
    </row>
    <row r="27" spans="2:8" ht="12.95" customHeight="1" x14ac:dyDescent="0.2">
      <c r="C27" s="4"/>
      <c r="D27" s="4"/>
      <c r="E27" s="4"/>
    </row>
    <row r="28" spans="2:8" ht="12.95" customHeight="1" x14ac:dyDescent="0.2">
      <c r="C28" s="4"/>
      <c r="D28" s="4"/>
      <c r="E28" s="4"/>
    </row>
    <row r="29" spans="2:8" ht="12.95" customHeight="1" x14ac:dyDescent="0.2">
      <c r="C29" s="4"/>
      <c r="D29" s="4"/>
      <c r="E29" s="4"/>
    </row>
    <row r="30" spans="2:8" ht="12.95" customHeight="1" x14ac:dyDescent="0.2">
      <c r="C30" s="4"/>
      <c r="D30" s="4"/>
      <c r="E30" s="4"/>
    </row>
    <row r="31" spans="2:8" ht="12.95" customHeight="1" x14ac:dyDescent="0.2">
      <c r="C31" s="4"/>
      <c r="D31" s="4"/>
      <c r="E31" s="4"/>
    </row>
    <row r="32" spans="2:8" ht="12.95" customHeight="1" x14ac:dyDescent="0.2">
      <c r="C32" s="4"/>
      <c r="D32" s="4"/>
      <c r="E32" s="4"/>
    </row>
    <row r="33" spans="2:13" ht="12.95" customHeight="1" x14ac:dyDescent="0.2">
      <c r="C33" s="4"/>
      <c r="D33" s="4"/>
      <c r="E33" s="4"/>
    </row>
    <row r="34" spans="2:13" ht="12.95" customHeight="1" x14ac:dyDescent="0.2">
      <c r="C34" s="4"/>
      <c r="D34" s="4"/>
      <c r="E34" s="4"/>
    </row>
    <row r="35" spans="2:13" ht="12.95" customHeight="1" x14ac:dyDescent="0.2">
      <c r="C35" s="4"/>
      <c r="D35" s="4"/>
      <c r="E35" s="4"/>
    </row>
    <row r="36" spans="2:13" ht="12.95" customHeight="1" x14ac:dyDescent="0.2">
      <c r="C36" s="4"/>
      <c r="D36" s="4"/>
      <c r="E36" s="4"/>
    </row>
    <row r="37" spans="2:13" ht="12.95" customHeight="1" x14ac:dyDescent="0.2">
      <c r="C37" s="4"/>
      <c r="D37" s="4"/>
      <c r="E37" s="4"/>
    </row>
    <row r="38" spans="2:13" ht="12.95" customHeight="1" x14ac:dyDescent="0.2">
      <c r="C38" s="4"/>
      <c r="D38" s="4"/>
      <c r="E38" s="4"/>
    </row>
    <row r="39" spans="2:13" ht="12.95" customHeight="1" x14ac:dyDescent="0.2">
      <c r="C39" s="4"/>
      <c r="D39" s="4"/>
      <c r="E39" s="4"/>
    </row>
    <row r="40" spans="2:13" ht="12.95" customHeight="1" x14ac:dyDescent="0.2">
      <c r="C40" s="4"/>
      <c r="D40" s="4"/>
      <c r="E40" s="4"/>
    </row>
    <row r="41" spans="2:13" ht="12.95" customHeight="1" x14ac:dyDescent="0.2">
      <c r="C41" s="4"/>
      <c r="D41" s="4"/>
      <c r="E41" s="4"/>
    </row>
    <row r="42" spans="2:13" ht="15.75" x14ac:dyDescent="0.25">
      <c r="B42" s="101" t="s">
        <v>191</v>
      </c>
    </row>
    <row r="45" spans="2:13" ht="17.25" customHeight="1" x14ac:dyDescent="0.2">
      <c r="B45" s="104" t="s">
        <v>21</v>
      </c>
      <c r="C45" s="103" t="s">
        <v>150</v>
      </c>
      <c r="D45" s="103" t="s">
        <v>151</v>
      </c>
      <c r="E45" s="103" t="s">
        <v>62</v>
      </c>
      <c r="G45" s="4"/>
      <c r="H45" s="4"/>
      <c r="I45" s="63"/>
      <c r="J45" s="63"/>
      <c r="K45" s="63"/>
      <c r="L45" s="63"/>
      <c r="M45" s="63"/>
    </row>
    <row r="46" spans="2:13" ht="12.95" customHeight="1" x14ac:dyDescent="0.2">
      <c r="B46" s="18" t="s">
        <v>86</v>
      </c>
      <c r="C46" s="4">
        <v>47299</v>
      </c>
      <c r="D46" s="4">
        <v>336003</v>
      </c>
      <c r="E46" s="4">
        <f>C46+D46</f>
        <v>383302</v>
      </c>
      <c r="F46" s="4"/>
      <c r="G46" s="4"/>
      <c r="H46" s="170"/>
    </row>
    <row r="47" spans="2:13" ht="12.95" customHeight="1" x14ac:dyDescent="0.2">
      <c r="B47" s="18" t="s">
        <v>87</v>
      </c>
      <c r="C47" s="4">
        <v>47050</v>
      </c>
      <c r="D47" s="4">
        <v>336830</v>
      </c>
      <c r="E47" s="4">
        <f t="shared" ref="E47:E57" si="1">C47+D47</f>
        <v>383880</v>
      </c>
      <c r="F47" s="4"/>
      <c r="G47" s="4"/>
      <c r="H47" s="4"/>
    </row>
    <row r="48" spans="2:13" ht="12.95" customHeight="1" x14ac:dyDescent="0.2">
      <c r="B48" s="18" t="s">
        <v>88</v>
      </c>
      <c r="C48" s="4">
        <v>46818</v>
      </c>
      <c r="D48" s="4">
        <v>337586</v>
      </c>
      <c r="E48" s="4">
        <f t="shared" si="1"/>
        <v>384404</v>
      </c>
      <c r="F48" s="4"/>
      <c r="G48" s="4"/>
      <c r="H48" s="4"/>
    </row>
    <row r="49" spans="2:8" ht="12.95" customHeight="1" x14ac:dyDescent="0.2">
      <c r="B49" s="18" t="s">
        <v>89</v>
      </c>
      <c r="C49" s="4">
        <v>46636</v>
      </c>
      <c r="D49" s="4">
        <v>339250</v>
      </c>
      <c r="E49" s="4">
        <f t="shared" si="1"/>
        <v>385886</v>
      </c>
      <c r="F49" s="4"/>
      <c r="G49" s="4"/>
      <c r="H49" s="4"/>
    </row>
    <row r="50" spans="2:8" ht="12.95" customHeight="1" x14ac:dyDescent="0.2">
      <c r="B50" s="18" t="s">
        <v>90</v>
      </c>
      <c r="C50" s="4">
        <v>46371</v>
      </c>
      <c r="D50" s="4">
        <v>340974</v>
      </c>
      <c r="E50" s="4">
        <f t="shared" si="1"/>
        <v>387345</v>
      </c>
      <c r="G50" s="4"/>
      <c r="H50" s="4"/>
    </row>
    <row r="51" spans="2:8" ht="12.95" customHeight="1" x14ac:dyDescent="0.2">
      <c r="B51" s="18" t="s">
        <v>91</v>
      </c>
      <c r="C51" s="4">
        <v>46223</v>
      </c>
      <c r="D51" s="4">
        <v>342844</v>
      </c>
      <c r="E51" s="4">
        <f t="shared" si="1"/>
        <v>389067</v>
      </c>
      <c r="G51" s="4"/>
      <c r="H51" s="4"/>
    </row>
    <row r="52" spans="2:8" ht="12.95" customHeight="1" x14ac:dyDescent="0.2">
      <c r="B52" s="18" t="s">
        <v>92</v>
      </c>
      <c r="C52" s="4">
        <v>46084</v>
      </c>
      <c r="D52" s="4">
        <v>344703</v>
      </c>
      <c r="E52" s="4">
        <f t="shared" si="1"/>
        <v>390787</v>
      </c>
      <c r="G52" s="4"/>
    </row>
    <row r="53" spans="2:8" ht="12.95" customHeight="1" x14ac:dyDescent="0.2">
      <c r="B53" s="18" t="s">
        <v>93</v>
      </c>
      <c r="C53" s="4">
        <v>45889</v>
      </c>
      <c r="D53" s="4">
        <v>345028</v>
      </c>
      <c r="E53" s="4">
        <f t="shared" si="1"/>
        <v>390917</v>
      </c>
      <c r="F53" s="4"/>
      <c r="G53" s="4"/>
    </row>
    <row r="54" spans="2:8" ht="12.95" customHeight="1" x14ac:dyDescent="0.2">
      <c r="B54" s="18" t="s">
        <v>94</v>
      </c>
      <c r="C54" s="4">
        <v>45676</v>
      </c>
      <c r="D54" s="4">
        <v>345693</v>
      </c>
      <c r="E54" s="4">
        <f t="shared" si="1"/>
        <v>391369</v>
      </c>
      <c r="G54" s="4"/>
    </row>
    <row r="55" spans="2:8" ht="12.95" customHeight="1" x14ac:dyDescent="0.2">
      <c r="B55" s="18" t="s">
        <v>95</v>
      </c>
      <c r="C55" s="4">
        <v>45386</v>
      </c>
      <c r="D55" s="4">
        <v>347075</v>
      </c>
      <c r="E55" s="4">
        <f t="shared" si="1"/>
        <v>392461</v>
      </c>
      <c r="G55" s="4"/>
    </row>
    <row r="56" spans="2:8" ht="12.95" customHeight="1" x14ac:dyDescent="0.2">
      <c r="B56" s="18" t="s">
        <v>96</v>
      </c>
      <c r="C56" s="4">
        <v>44937</v>
      </c>
      <c r="D56" s="65">
        <v>348210</v>
      </c>
      <c r="E56" s="4">
        <f t="shared" si="1"/>
        <v>393147</v>
      </c>
      <c r="F56" s="4"/>
      <c r="G56" s="4"/>
    </row>
    <row r="57" spans="2:8" ht="12.95" customHeight="1" x14ac:dyDescent="0.2">
      <c r="B57" s="21" t="s">
        <v>97</v>
      </c>
      <c r="C57" s="21">
        <v>44580</v>
      </c>
      <c r="D57" s="21">
        <v>349102</v>
      </c>
      <c r="E57" s="21">
        <f t="shared" si="1"/>
        <v>393682</v>
      </c>
      <c r="G57" s="4"/>
    </row>
    <row r="58" spans="2:8" ht="12.95" customHeight="1" x14ac:dyDescent="0.2">
      <c r="B58" s="77" t="s">
        <v>235</v>
      </c>
      <c r="C58" s="4"/>
      <c r="D58" s="4"/>
      <c r="E58" s="4"/>
      <c r="G58" s="4"/>
      <c r="H58" s="4"/>
    </row>
    <row r="59" spans="2:8" ht="12.95" customHeight="1" x14ac:dyDescent="0.2">
      <c r="B59" s="77" t="s">
        <v>38</v>
      </c>
      <c r="C59" s="4"/>
      <c r="D59" s="4"/>
      <c r="E59" s="4"/>
      <c r="G59" s="4"/>
      <c r="H59" s="4"/>
    </row>
    <row r="60" spans="2:8" ht="12.95" customHeight="1" x14ac:dyDescent="0.2">
      <c r="C60" s="79"/>
      <c r="D60" s="79"/>
    </row>
    <row r="62" spans="2:8" ht="12.95" customHeight="1" x14ac:dyDescent="0.2">
      <c r="B62" s="66" t="s">
        <v>192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topLeftCell="B1" zoomScale="140" zoomScaleNormal="140" workbookViewId="0">
      <selection activeCell="N43" sqref="N43"/>
    </sheetView>
  </sheetViews>
  <sheetFormatPr defaultColWidth="9.33203125" defaultRowHeight="12.95" customHeight="1" x14ac:dyDescent="0.2"/>
  <cols>
    <col min="1" max="1" width="2.83203125" style="100" customWidth="1"/>
    <col min="2" max="2" width="22.33203125" style="100" customWidth="1"/>
    <col min="3" max="3" width="17.33203125" style="100" customWidth="1"/>
    <col min="4" max="4" width="21.83203125" style="100" customWidth="1"/>
    <col min="5" max="5" width="17.33203125" style="100" customWidth="1"/>
    <col min="6" max="16384" width="9.33203125" style="100"/>
  </cols>
  <sheetData>
    <row r="1" spans="2:4" ht="15.75" x14ac:dyDescent="0.25">
      <c r="B1" s="101" t="s">
        <v>154</v>
      </c>
    </row>
    <row r="3" spans="2:4" ht="11.25" x14ac:dyDescent="0.2">
      <c r="B3" s="104" t="s">
        <v>21</v>
      </c>
      <c r="C3" s="103" t="s">
        <v>39</v>
      </c>
      <c r="D3" s="103" t="s">
        <v>164</v>
      </c>
    </row>
    <row r="4" spans="2:4" ht="12.95" customHeight="1" x14ac:dyDescent="0.2">
      <c r="B4" s="18" t="s">
        <v>86</v>
      </c>
      <c r="C4" s="4">
        <v>4771290</v>
      </c>
      <c r="D4" s="4">
        <v>362941</v>
      </c>
    </row>
    <row r="5" spans="2:4" ht="12.95" customHeight="1" x14ac:dyDescent="0.2">
      <c r="B5" s="18" t="s">
        <v>87</v>
      </c>
      <c r="C5" s="4">
        <v>4757151</v>
      </c>
      <c r="D5" s="4">
        <v>363394</v>
      </c>
    </row>
    <row r="6" spans="2:4" ht="12.95" customHeight="1" x14ac:dyDescent="0.2">
      <c r="B6" s="18" t="s">
        <v>88</v>
      </c>
      <c r="C6" s="4">
        <v>4734392</v>
      </c>
      <c r="D6" s="4">
        <v>363813</v>
      </c>
    </row>
    <row r="7" spans="2:4" ht="12.95" customHeight="1" x14ac:dyDescent="0.2">
      <c r="B7" s="18" t="s">
        <v>89</v>
      </c>
      <c r="C7" s="4">
        <v>4753373</v>
      </c>
      <c r="D7" s="4">
        <v>365129</v>
      </c>
    </row>
    <row r="8" spans="2:4" ht="12.95" customHeight="1" x14ac:dyDescent="0.2">
      <c r="B8" s="18" t="s">
        <v>90</v>
      </c>
      <c r="C8" s="4">
        <v>4770541</v>
      </c>
      <c r="D8" s="4">
        <v>366469</v>
      </c>
    </row>
    <row r="9" spans="2:4" ht="12.95" customHeight="1" x14ac:dyDescent="0.2">
      <c r="B9" s="18" t="s">
        <v>91</v>
      </c>
      <c r="C9" s="4">
        <v>4793668</v>
      </c>
      <c r="D9" s="4">
        <v>368107</v>
      </c>
    </row>
    <row r="10" spans="2:4" ht="12.95" customHeight="1" x14ac:dyDescent="0.2">
      <c r="B10" s="18" t="s">
        <v>92</v>
      </c>
      <c r="C10" s="4">
        <v>4816436</v>
      </c>
      <c r="D10" s="4">
        <v>369705</v>
      </c>
    </row>
    <row r="11" spans="2:4" ht="12.95" customHeight="1" x14ac:dyDescent="0.2">
      <c r="B11" s="18" t="s">
        <v>93</v>
      </c>
      <c r="C11" s="65">
        <v>4820637</v>
      </c>
      <c r="D11" s="4">
        <v>369857</v>
      </c>
    </row>
    <row r="12" spans="2:4" ht="12.95" customHeight="1" x14ac:dyDescent="0.2">
      <c r="B12" s="18" t="s">
        <v>94</v>
      </c>
      <c r="C12" s="4">
        <v>4843984</v>
      </c>
      <c r="D12" s="4">
        <v>370208</v>
      </c>
    </row>
    <row r="13" spans="2:4" ht="12.95" customHeight="1" x14ac:dyDescent="0.2">
      <c r="B13" s="18" t="s">
        <v>95</v>
      </c>
      <c r="C13" s="4">
        <v>4856387</v>
      </c>
      <c r="D13" s="4">
        <v>371261</v>
      </c>
    </row>
    <row r="14" spans="2:4" ht="12.95" customHeight="1" x14ac:dyDescent="0.2">
      <c r="B14" s="18" t="s">
        <v>96</v>
      </c>
      <c r="C14" s="4">
        <v>4855879</v>
      </c>
      <c r="D14" s="65">
        <v>371403</v>
      </c>
    </row>
    <row r="15" spans="2:4" ht="12.95" customHeight="1" x14ac:dyDescent="0.2">
      <c r="B15" s="80" t="s">
        <v>97</v>
      </c>
      <c r="C15" s="21">
        <v>4807129</v>
      </c>
      <c r="D15" s="21">
        <v>371733</v>
      </c>
    </row>
    <row r="16" spans="2:4" ht="12.95" customHeight="1" x14ac:dyDescent="0.2">
      <c r="B16" s="77" t="s">
        <v>235</v>
      </c>
    </row>
    <row r="17" spans="2:2" ht="12.95" customHeight="1" x14ac:dyDescent="0.2">
      <c r="B17" s="77" t="s">
        <v>38</v>
      </c>
    </row>
    <row r="18" spans="2:2" ht="12.95" customHeight="1" x14ac:dyDescent="0.2">
      <c r="B18" s="77"/>
    </row>
    <row r="19" spans="2:2" ht="12.95" customHeight="1" x14ac:dyDescent="0.2">
      <c r="B19" s="102" t="s">
        <v>232</v>
      </c>
    </row>
    <row r="20" spans="2:2" ht="12.95" customHeight="1" x14ac:dyDescent="0.2">
      <c r="B20" s="77"/>
    </row>
    <row r="21" spans="2:2" ht="12.95" customHeight="1" x14ac:dyDescent="0.2">
      <c r="B21" s="77"/>
    </row>
    <row r="22" spans="2:2" ht="12.95" customHeight="1" x14ac:dyDescent="0.2">
      <c r="B22" s="77"/>
    </row>
    <row r="23" spans="2:2" ht="12.95" customHeight="1" x14ac:dyDescent="0.2">
      <c r="B23" s="77"/>
    </row>
    <row r="24" spans="2:2" ht="12.95" customHeight="1" x14ac:dyDescent="0.2">
      <c r="B24" s="77"/>
    </row>
    <row r="25" spans="2:2" ht="12.95" customHeight="1" x14ac:dyDescent="0.2">
      <c r="B25" s="77"/>
    </row>
    <row r="26" spans="2:2" ht="12.95" customHeight="1" x14ac:dyDescent="0.2">
      <c r="B26" s="77"/>
    </row>
    <row r="27" spans="2:2" ht="12.95" customHeight="1" x14ac:dyDescent="0.2">
      <c r="B27" s="77"/>
    </row>
    <row r="28" spans="2:2" ht="12.95" customHeight="1" x14ac:dyDescent="0.2">
      <c r="B28" s="77"/>
    </row>
    <row r="29" spans="2:2" ht="12.95" customHeight="1" x14ac:dyDescent="0.2">
      <c r="B29" s="77"/>
    </row>
    <row r="30" spans="2:2" ht="12.95" customHeight="1" x14ac:dyDescent="0.2">
      <c r="B30" s="77"/>
    </row>
    <row r="31" spans="2:2" ht="12.95" customHeight="1" x14ac:dyDescent="0.2">
      <c r="B31" s="77"/>
    </row>
    <row r="32" spans="2:2" ht="12.95" customHeight="1" x14ac:dyDescent="0.2">
      <c r="B32" s="77"/>
    </row>
    <row r="33" spans="2:11" ht="12.95" customHeight="1" x14ac:dyDescent="0.2">
      <c r="B33" s="77"/>
    </row>
    <row r="34" spans="2:11" ht="12.95" customHeight="1" x14ac:dyDescent="0.2">
      <c r="B34" s="77"/>
    </row>
    <row r="35" spans="2:11" ht="12.95" customHeight="1" x14ac:dyDescent="0.2">
      <c r="B35" s="77"/>
    </row>
    <row r="36" spans="2:11" ht="12.95" customHeight="1" x14ac:dyDescent="0.2">
      <c r="B36" s="77"/>
    </row>
    <row r="37" spans="2:11" ht="12.95" customHeight="1" x14ac:dyDescent="0.2">
      <c r="B37" s="77"/>
    </row>
    <row r="38" spans="2:11" ht="12.95" customHeight="1" x14ac:dyDescent="0.2">
      <c r="B38" s="77"/>
    </row>
    <row r="39" spans="2:11" ht="12.95" customHeight="1" x14ac:dyDescent="0.2">
      <c r="B39" s="77"/>
    </row>
    <row r="40" spans="2:11" ht="12.95" customHeight="1" x14ac:dyDescent="0.2">
      <c r="B40" s="77"/>
    </row>
    <row r="41" spans="2:11" ht="15.75" x14ac:dyDescent="0.25">
      <c r="B41" s="101" t="s">
        <v>155</v>
      </c>
    </row>
    <row r="43" spans="2:11" ht="22.5" x14ac:dyDescent="0.2">
      <c r="B43" s="104" t="s">
        <v>21</v>
      </c>
      <c r="C43" s="103" t="s">
        <v>156</v>
      </c>
      <c r="D43" s="67" t="s">
        <v>157</v>
      </c>
      <c r="E43" s="103" t="s">
        <v>62</v>
      </c>
      <c r="G43" s="4"/>
      <c r="I43" s="4"/>
    </row>
    <row r="44" spans="2:11" ht="12.95" customHeight="1" x14ac:dyDescent="0.2">
      <c r="B44" s="18" t="s">
        <v>86</v>
      </c>
      <c r="C44" s="4">
        <v>2105272</v>
      </c>
      <c r="D44" s="4">
        <v>2666018</v>
      </c>
      <c r="E44" s="4">
        <f>C44+D44</f>
        <v>4771290</v>
      </c>
      <c r="F44" s="4"/>
      <c r="G44" s="4"/>
      <c r="H44" s="4"/>
      <c r="I44" s="4"/>
      <c r="J44" s="4"/>
      <c r="K44" s="4"/>
    </row>
    <row r="45" spans="2:11" ht="12.95" customHeight="1" x14ac:dyDescent="0.2">
      <c r="B45" s="18" t="s">
        <v>87</v>
      </c>
      <c r="C45" s="4">
        <v>2088855</v>
      </c>
      <c r="D45" s="4">
        <v>2668296</v>
      </c>
      <c r="E45" s="4">
        <f t="shared" ref="E45:E55" si="0">C45+D45</f>
        <v>4757151</v>
      </c>
      <c r="F45" s="4"/>
      <c r="G45" s="4"/>
      <c r="H45" s="4"/>
      <c r="I45" s="4"/>
      <c r="J45" s="4"/>
      <c r="K45" s="4"/>
    </row>
    <row r="46" spans="2:11" ht="12.95" customHeight="1" x14ac:dyDescent="0.2">
      <c r="B46" s="18" t="s">
        <v>88</v>
      </c>
      <c r="C46" s="4">
        <v>2094371</v>
      </c>
      <c r="D46" s="4">
        <v>2640021</v>
      </c>
      <c r="E46" s="4">
        <f t="shared" si="0"/>
        <v>4734392</v>
      </c>
      <c r="F46" s="4"/>
      <c r="G46" s="4"/>
      <c r="H46" s="4"/>
      <c r="I46" s="4"/>
      <c r="J46" s="4"/>
      <c r="K46" s="4"/>
    </row>
    <row r="47" spans="2:11" ht="12.95" customHeight="1" x14ac:dyDescent="0.2">
      <c r="B47" s="18" t="s">
        <v>89</v>
      </c>
      <c r="C47" s="4">
        <v>2104557</v>
      </c>
      <c r="D47" s="4">
        <v>2648816</v>
      </c>
      <c r="E47" s="4">
        <f t="shared" si="0"/>
        <v>4753373</v>
      </c>
      <c r="F47" s="4"/>
      <c r="G47" s="4"/>
      <c r="H47" s="4"/>
      <c r="I47" s="4"/>
      <c r="J47" s="4"/>
      <c r="K47" s="4"/>
    </row>
    <row r="48" spans="2:11" ht="12.95" customHeight="1" x14ac:dyDescent="0.2">
      <c r="B48" s="18" t="s">
        <v>90</v>
      </c>
      <c r="C48" s="4">
        <v>2114352</v>
      </c>
      <c r="D48" s="4">
        <v>2656189</v>
      </c>
      <c r="E48" s="4">
        <f t="shared" si="0"/>
        <v>4770541</v>
      </c>
      <c r="F48" s="4"/>
      <c r="I48" s="4"/>
      <c r="J48" s="4"/>
      <c r="K48" s="4"/>
    </row>
    <row r="49" spans="2:11" ht="12.95" customHeight="1" x14ac:dyDescent="0.2">
      <c r="B49" s="18" t="s">
        <v>91</v>
      </c>
      <c r="C49" s="4">
        <v>2131844</v>
      </c>
      <c r="D49" s="4">
        <v>2661824</v>
      </c>
      <c r="E49" s="4">
        <f t="shared" si="0"/>
        <v>4793668</v>
      </c>
      <c r="F49" s="4"/>
      <c r="J49" s="4"/>
      <c r="K49" s="4"/>
    </row>
    <row r="50" spans="2:11" ht="12.95" customHeight="1" x14ac:dyDescent="0.2">
      <c r="B50" s="18" t="s">
        <v>92</v>
      </c>
      <c r="C50" s="4">
        <v>2144629</v>
      </c>
      <c r="D50" s="4">
        <v>2671807</v>
      </c>
      <c r="E50" s="4">
        <f t="shared" si="0"/>
        <v>4816436</v>
      </c>
      <c r="F50" s="4"/>
      <c r="J50" s="4"/>
      <c r="K50" s="4"/>
    </row>
    <row r="51" spans="2:11" ht="12.95" customHeight="1" x14ac:dyDescent="0.2">
      <c r="B51" s="18" t="s">
        <v>93</v>
      </c>
      <c r="C51" s="65">
        <v>2144748</v>
      </c>
      <c r="D51" s="65">
        <v>2675889</v>
      </c>
      <c r="E51" s="65">
        <f t="shared" si="0"/>
        <v>4820637</v>
      </c>
      <c r="F51" s="65"/>
      <c r="J51" s="65"/>
      <c r="K51" s="65"/>
    </row>
    <row r="52" spans="2:11" ht="12.95" customHeight="1" x14ac:dyDescent="0.2">
      <c r="B52" s="18" t="s">
        <v>94</v>
      </c>
      <c r="C52" s="4">
        <v>2157846</v>
      </c>
      <c r="D52" s="4">
        <v>2686138</v>
      </c>
      <c r="E52" s="4">
        <f t="shared" si="0"/>
        <v>4843984</v>
      </c>
      <c r="F52" s="4"/>
      <c r="J52" s="4"/>
      <c r="K52" s="4"/>
    </row>
    <row r="53" spans="2:11" ht="12.95" customHeight="1" x14ac:dyDescent="0.2">
      <c r="B53" s="18" t="s">
        <v>95</v>
      </c>
      <c r="C53" s="4">
        <v>2164012</v>
      </c>
      <c r="D53" s="4">
        <v>2692375</v>
      </c>
      <c r="E53" s="4">
        <f t="shared" si="0"/>
        <v>4856387</v>
      </c>
      <c r="F53" s="4"/>
      <c r="J53" s="4"/>
      <c r="K53" s="4"/>
    </row>
    <row r="54" spans="2:11" ht="12.95" customHeight="1" x14ac:dyDescent="0.2">
      <c r="B54" s="18" t="s">
        <v>96</v>
      </c>
      <c r="C54" s="4">
        <v>2160060</v>
      </c>
      <c r="D54" s="4">
        <v>2695819</v>
      </c>
      <c r="E54" s="4">
        <f t="shared" si="0"/>
        <v>4855879</v>
      </c>
      <c r="F54" s="4"/>
      <c r="J54" s="4"/>
      <c r="K54" s="4"/>
    </row>
    <row r="55" spans="2:11" ht="12.95" customHeight="1" x14ac:dyDescent="0.2">
      <c r="B55" s="80" t="s">
        <v>97</v>
      </c>
      <c r="C55" s="21">
        <v>2142061</v>
      </c>
      <c r="D55" s="21">
        <v>2665068</v>
      </c>
      <c r="E55" s="21">
        <f t="shared" si="0"/>
        <v>4807129</v>
      </c>
      <c r="F55" s="81"/>
      <c r="J55" s="81"/>
      <c r="K55" s="81"/>
    </row>
    <row r="56" spans="2:11" ht="12.95" customHeight="1" x14ac:dyDescent="0.2">
      <c r="B56" s="100" t="s">
        <v>235</v>
      </c>
      <c r="C56" s="1"/>
      <c r="D56" s="4"/>
      <c r="E56" s="4"/>
      <c r="H56" s="4"/>
      <c r="J56" s="4"/>
      <c r="K56" s="4"/>
    </row>
    <row r="57" spans="2:11" ht="12.95" customHeight="1" x14ac:dyDescent="0.2">
      <c r="B57" s="100" t="s">
        <v>38</v>
      </c>
      <c r="D57" s="4"/>
      <c r="E57" s="4"/>
      <c r="H57" s="4"/>
      <c r="J57" s="4"/>
      <c r="K57" s="4"/>
    </row>
    <row r="58" spans="2:11" ht="12.95" customHeight="1" x14ac:dyDescent="0.2">
      <c r="J58" s="4"/>
      <c r="K58" s="4"/>
    </row>
    <row r="60" spans="2:11" ht="15.75" x14ac:dyDescent="0.25">
      <c r="B60" s="101" t="s">
        <v>158</v>
      </c>
    </row>
    <row r="63" spans="2:11" ht="29.25" customHeight="1" x14ac:dyDescent="0.2">
      <c r="B63" s="104" t="s">
        <v>21</v>
      </c>
      <c r="C63" s="103" t="s">
        <v>193</v>
      </c>
      <c r="D63" s="103" t="s">
        <v>194</v>
      </c>
      <c r="E63" s="103" t="s">
        <v>62</v>
      </c>
    </row>
    <row r="64" spans="2:11" ht="12.95" customHeight="1" x14ac:dyDescent="0.2">
      <c r="B64" s="18" t="s">
        <v>86</v>
      </c>
      <c r="C64" s="4">
        <v>45939</v>
      </c>
      <c r="D64" s="4">
        <v>317002</v>
      </c>
      <c r="E64" s="4">
        <f>C64+D64</f>
        <v>362941</v>
      </c>
      <c r="F64" s="4"/>
      <c r="G64" s="4"/>
      <c r="H64" s="4"/>
      <c r="I64" s="4"/>
    </row>
    <row r="65" spans="2:11" ht="12.95" customHeight="1" x14ac:dyDescent="0.2">
      <c r="B65" s="18" t="s">
        <v>87</v>
      </c>
      <c r="C65" s="4">
        <v>45679</v>
      </c>
      <c r="D65" s="4">
        <v>317715</v>
      </c>
      <c r="E65" s="4">
        <v>363394</v>
      </c>
      <c r="F65" s="4"/>
      <c r="G65" s="4"/>
      <c r="H65" s="171"/>
      <c r="I65" s="4"/>
    </row>
    <row r="66" spans="2:11" ht="12.95" customHeight="1" x14ac:dyDescent="0.2">
      <c r="B66" s="18" t="s">
        <v>88</v>
      </c>
      <c r="C66" s="4">
        <v>45461</v>
      </c>
      <c r="D66" s="4">
        <v>318352</v>
      </c>
      <c r="E66" s="4">
        <v>363813</v>
      </c>
      <c r="F66" s="4"/>
      <c r="G66" s="4"/>
      <c r="H66" s="4"/>
      <c r="I66" s="4"/>
    </row>
    <row r="67" spans="2:11" ht="12.95" customHeight="1" x14ac:dyDescent="0.2">
      <c r="B67" s="18" t="s">
        <v>89</v>
      </c>
      <c r="C67" s="4">
        <v>45266</v>
      </c>
      <c r="D67" s="4">
        <v>319863</v>
      </c>
      <c r="E67" s="4">
        <v>365129</v>
      </c>
      <c r="F67" s="4"/>
      <c r="G67" s="4"/>
      <c r="H67" s="4"/>
      <c r="I67" s="4"/>
    </row>
    <row r="68" spans="2:11" ht="12.95" customHeight="1" x14ac:dyDescent="0.2">
      <c r="B68" s="18" t="s">
        <v>90</v>
      </c>
      <c r="C68" s="4">
        <v>44995</v>
      </c>
      <c r="D68" s="4">
        <v>321474</v>
      </c>
      <c r="E68" s="4">
        <v>366469</v>
      </c>
      <c r="F68" s="4"/>
      <c r="G68" s="4"/>
      <c r="H68" s="4"/>
      <c r="I68" s="4"/>
      <c r="J68" s="4"/>
    </row>
    <row r="69" spans="2:11" ht="12.95" customHeight="1" x14ac:dyDescent="0.2">
      <c r="B69" s="18" t="s">
        <v>91</v>
      </c>
      <c r="C69" s="4">
        <v>44841</v>
      </c>
      <c r="D69" s="4">
        <v>323266</v>
      </c>
      <c r="E69" s="4">
        <v>368107</v>
      </c>
      <c r="F69" s="4"/>
      <c r="G69" s="4"/>
      <c r="I69" s="4"/>
    </row>
    <row r="70" spans="2:11" ht="12.95" customHeight="1" x14ac:dyDescent="0.2">
      <c r="B70" s="18" t="s">
        <v>92</v>
      </c>
      <c r="C70" s="4">
        <v>44706</v>
      </c>
      <c r="D70" s="4">
        <v>324999</v>
      </c>
      <c r="E70" s="4">
        <v>369705</v>
      </c>
      <c r="F70" s="4"/>
      <c r="I70" s="4"/>
    </row>
    <row r="71" spans="2:11" ht="12.95" customHeight="1" x14ac:dyDescent="0.2">
      <c r="B71" s="18" t="s">
        <v>93</v>
      </c>
      <c r="C71" s="65">
        <v>44507</v>
      </c>
      <c r="D71" s="4">
        <v>325350</v>
      </c>
      <c r="E71" s="65">
        <v>369857</v>
      </c>
      <c r="F71" s="4"/>
      <c r="G71" s="4"/>
      <c r="H71" s="4"/>
      <c r="I71" s="4"/>
      <c r="K71" s="4"/>
    </row>
    <row r="72" spans="2:11" ht="12.95" customHeight="1" x14ac:dyDescent="0.2">
      <c r="B72" s="18" t="s">
        <v>94</v>
      </c>
      <c r="C72" s="4">
        <v>44291</v>
      </c>
      <c r="D72" s="4">
        <v>325917</v>
      </c>
      <c r="E72" s="4">
        <v>370208</v>
      </c>
      <c r="F72" s="4"/>
      <c r="G72" s="4"/>
      <c r="H72" s="4"/>
    </row>
    <row r="73" spans="2:11" ht="12.95" customHeight="1" x14ac:dyDescent="0.2">
      <c r="B73" s="18" t="s">
        <v>95</v>
      </c>
      <c r="C73" s="4">
        <v>44008</v>
      </c>
      <c r="D73" s="4">
        <v>327253</v>
      </c>
      <c r="E73" s="4">
        <v>371261</v>
      </c>
      <c r="F73" s="4"/>
      <c r="G73" s="4"/>
      <c r="I73" s="4"/>
    </row>
    <row r="74" spans="2:11" ht="12.95" customHeight="1" x14ac:dyDescent="0.2">
      <c r="B74" s="18" t="s">
        <v>96</v>
      </c>
      <c r="C74" s="65">
        <v>43553</v>
      </c>
      <c r="D74" s="4">
        <v>327850</v>
      </c>
      <c r="E74" s="65">
        <v>371403</v>
      </c>
      <c r="F74" s="65"/>
    </row>
    <row r="75" spans="2:11" ht="12.95" customHeight="1" x14ac:dyDescent="0.2">
      <c r="B75" s="21" t="s">
        <v>97</v>
      </c>
      <c r="C75" s="21">
        <v>43207</v>
      </c>
      <c r="D75" s="159">
        <v>328526</v>
      </c>
      <c r="E75" s="21">
        <v>371733</v>
      </c>
      <c r="F75" s="81"/>
    </row>
    <row r="76" spans="2:11" ht="12.95" customHeight="1" x14ac:dyDescent="0.2">
      <c r="B76" s="77" t="s">
        <v>235</v>
      </c>
      <c r="C76" s="1"/>
      <c r="D76" s="4"/>
      <c r="E76" s="4"/>
    </row>
    <row r="77" spans="2:11" ht="12.95" customHeight="1" x14ac:dyDescent="0.2">
      <c r="B77" s="77" t="s">
        <v>38</v>
      </c>
      <c r="D77" s="4"/>
      <c r="E77" s="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showGridLines="0" zoomScale="130" zoomScaleNormal="130" workbookViewId="0">
      <selection activeCell="H26" sqref="H26"/>
    </sheetView>
  </sheetViews>
  <sheetFormatPr defaultColWidth="9.33203125" defaultRowHeight="12.95" customHeight="1" x14ac:dyDescent="0.2"/>
  <cols>
    <col min="1" max="1" width="2.83203125" style="100" customWidth="1"/>
    <col min="2" max="2" width="21.83203125" style="100" customWidth="1"/>
    <col min="3" max="3" width="27" style="100" customWidth="1"/>
    <col min="4" max="4" width="28.6640625" style="100" customWidth="1"/>
    <col min="5" max="5" width="24" style="100" customWidth="1"/>
    <col min="6" max="6" width="24.33203125" style="100" customWidth="1"/>
    <col min="7" max="7" width="22.5" style="100" customWidth="1"/>
    <col min="8" max="8" width="26.5" style="100" customWidth="1"/>
    <col min="9" max="16384" width="9.33203125" style="100"/>
  </cols>
  <sheetData>
    <row r="1" spans="2:8" ht="15.75" x14ac:dyDescent="0.25">
      <c r="B1" s="101" t="s">
        <v>159</v>
      </c>
    </row>
    <row r="3" spans="2:8" ht="11.25" x14ac:dyDescent="0.2">
      <c r="B3" s="104" t="s">
        <v>21</v>
      </c>
      <c r="C3" s="103" t="s">
        <v>81</v>
      </c>
      <c r="D3" s="103" t="s">
        <v>195</v>
      </c>
      <c r="E3" s="62"/>
      <c r="F3" s="62"/>
      <c r="G3" s="62"/>
    </row>
    <row r="4" spans="2:8" ht="12.95" customHeight="1" x14ac:dyDescent="0.2">
      <c r="B4" s="18" t="s">
        <v>86</v>
      </c>
      <c r="C4" s="4">
        <v>1799839</v>
      </c>
      <c r="D4" s="65">
        <v>20361</v>
      </c>
    </row>
    <row r="5" spans="2:8" ht="12.95" customHeight="1" x14ac:dyDescent="0.2">
      <c r="B5" s="18" t="s">
        <v>87</v>
      </c>
      <c r="C5" s="4">
        <v>1800060</v>
      </c>
      <c r="D5" s="4">
        <v>20486</v>
      </c>
    </row>
    <row r="6" spans="2:8" ht="12.95" customHeight="1" x14ac:dyDescent="0.2">
      <c r="B6" s="18" t="s">
        <v>88</v>
      </c>
      <c r="C6" s="65">
        <v>1790639</v>
      </c>
      <c r="D6" s="65">
        <v>20591</v>
      </c>
      <c r="E6" s="62"/>
    </row>
    <row r="7" spans="2:8" ht="12.95" customHeight="1" x14ac:dyDescent="0.2">
      <c r="B7" s="18" t="s">
        <v>89</v>
      </c>
      <c r="C7" s="4">
        <v>1786795</v>
      </c>
      <c r="D7" s="4">
        <v>20757</v>
      </c>
    </row>
    <row r="8" spans="2:8" ht="12.95" customHeight="1" x14ac:dyDescent="0.2">
      <c r="B8" s="18" t="s">
        <v>90</v>
      </c>
      <c r="C8" s="4">
        <v>1788086</v>
      </c>
      <c r="D8" s="4">
        <v>20876</v>
      </c>
    </row>
    <row r="9" spans="2:8" ht="12.95" customHeight="1" x14ac:dyDescent="0.2">
      <c r="B9" s="18" t="s">
        <v>91</v>
      </c>
      <c r="C9" s="4">
        <v>1786780</v>
      </c>
      <c r="D9" s="4">
        <v>20960</v>
      </c>
    </row>
    <row r="10" spans="2:8" ht="12.95" customHeight="1" x14ac:dyDescent="0.2">
      <c r="B10" s="18" t="s">
        <v>92</v>
      </c>
      <c r="C10" s="4">
        <v>1789252</v>
      </c>
      <c r="D10" s="4">
        <v>21082</v>
      </c>
    </row>
    <row r="11" spans="2:8" ht="12.95" customHeight="1" x14ac:dyDescent="0.2">
      <c r="B11" s="18" t="s">
        <v>93</v>
      </c>
      <c r="C11" s="4">
        <v>1790991</v>
      </c>
      <c r="D11" s="4">
        <v>21060</v>
      </c>
    </row>
    <row r="12" spans="2:8" ht="12.95" customHeight="1" x14ac:dyDescent="0.2">
      <c r="B12" s="18" t="s">
        <v>94</v>
      </c>
      <c r="C12" s="4">
        <v>1795251</v>
      </c>
      <c r="D12" s="4">
        <v>21161</v>
      </c>
    </row>
    <row r="13" spans="2:8" ht="12.95" customHeight="1" x14ac:dyDescent="0.2">
      <c r="B13" s="18" t="s">
        <v>95</v>
      </c>
      <c r="C13" s="4">
        <v>1794135</v>
      </c>
      <c r="D13" s="4">
        <v>21200</v>
      </c>
    </row>
    <row r="14" spans="2:8" ht="12.95" customHeight="1" x14ac:dyDescent="0.2">
      <c r="B14" s="18" t="s">
        <v>96</v>
      </c>
      <c r="C14" s="4">
        <v>1788820</v>
      </c>
      <c r="D14" s="4">
        <v>21744</v>
      </c>
    </row>
    <row r="15" spans="2:8" ht="12.95" customHeight="1" x14ac:dyDescent="0.2">
      <c r="B15" s="80" t="s">
        <v>97</v>
      </c>
      <c r="C15" s="21">
        <v>1817575</v>
      </c>
      <c r="D15" s="21">
        <v>21949</v>
      </c>
    </row>
    <row r="16" spans="2:8" ht="12.95" customHeight="1" x14ac:dyDescent="0.2">
      <c r="B16" s="77" t="s">
        <v>235</v>
      </c>
      <c r="G16" s="4"/>
      <c r="H16" s="4"/>
    </row>
    <row r="17" spans="2:8" ht="12.95" customHeight="1" x14ac:dyDescent="0.2">
      <c r="B17" s="77" t="s">
        <v>38</v>
      </c>
      <c r="G17" s="4"/>
      <c r="H17" s="4"/>
    </row>
    <row r="18" spans="2:8" ht="12.95" customHeight="1" x14ac:dyDescent="0.2">
      <c r="G18" s="4"/>
      <c r="H18" s="4"/>
    </row>
    <row r="19" spans="2:8" ht="12.95" customHeight="1" x14ac:dyDescent="0.2">
      <c r="B19" s="102" t="s">
        <v>233</v>
      </c>
      <c r="G19" s="4"/>
      <c r="H19" s="4"/>
    </row>
    <row r="20" spans="2:8" ht="12.95" customHeight="1" x14ac:dyDescent="0.2"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G25" s="4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5.75" x14ac:dyDescent="0.25">
      <c r="B41" s="101" t="s">
        <v>160</v>
      </c>
    </row>
    <row r="44" spans="2:8" ht="12.95" customHeight="1" x14ac:dyDescent="0.2">
      <c r="B44" s="104" t="s">
        <v>21</v>
      </c>
      <c r="C44" s="103" t="s">
        <v>156</v>
      </c>
      <c r="D44" s="103" t="s">
        <v>161</v>
      </c>
      <c r="E44" s="103" t="s">
        <v>62</v>
      </c>
    </row>
    <row r="45" spans="2:8" ht="12.95" customHeight="1" x14ac:dyDescent="0.2">
      <c r="B45" s="18" t="s">
        <v>86</v>
      </c>
      <c r="C45" s="4">
        <v>1244853</v>
      </c>
      <c r="D45" s="4">
        <v>554986</v>
      </c>
      <c r="E45" s="4">
        <f>C45+D45</f>
        <v>1799839</v>
      </c>
      <c r="F45" s="1"/>
      <c r="G45" s="1"/>
    </row>
    <row r="46" spans="2:8" ht="12.95" customHeight="1" x14ac:dyDescent="0.2">
      <c r="B46" s="18" t="s">
        <v>87</v>
      </c>
      <c r="C46" s="65">
        <v>1244126</v>
      </c>
      <c r="D46" s="4">
        <v>555934</v>
      </c>
      <c r="E46" s="4">
        <v>1800060</v>
      </c>
      <c r="F46" s="1"/>
      <c r="G46" s="1"/>
    </row>
    <row r="47" spans="2:8" ht="12.95" customHeight="1" x14ac:dyDescent="0.2">
      <c r="B47" s="18" t="s">
        <v>88</v>
      </c>
      <c r="C47" s="65">
        <v>1243274</v>
      </c>
      <c r="D47" s="65">
        <v>547365</v>
      </c>
      <c r="E47" s="4">
        <v>1790639</v>
      </c>
      <c r="F47" s="1"/>
      <c r="G47" s="1"/>
    </row>
    <row r="48" spans="2:8" ht="12.95" customHeight="1" x14ac:dyDescent="0.2">
      <c r="B48" s="18" t="s">
        <v>89</v>
      </c>
      <c r="C48" s="65">
        <v>1240346</v>
      </c>
      <c r="D48" s="4">
        <v>546449</v>
      </c>
      <c r="E48" s="4">
        <v>1786795</v>
      </c>
      <c r="F48" s="1"/>
      <c r="G48" s="1"/>
    </row>
    <row r="49" spans="2:7" ht="12.95" customHeight="1" x14ac:dyDescent="0.2">
      <c r="B49" s="18" t="s">
        <v>90</v>
      </c>
      <c r="C49" s="65">
        <v>1239642</v>
      </c>
      <c r="D49" s="4">
        <v>548444</v>
      </c>
      <c r="E49" s="4">
        <v>1788086</v>
      </c>
      <c r="F49" s="1"/>
      <c r="G49" s="1"/>
    </row>
    <row r="50" spans="2:7" ht="12.95" customHeight="1" x14ac:dyDescent="0.2">
      <c r="B50" s="18" t="s">
        <v>91</v>
      </c>
      <c r="C50" s="65">
        <v>1239495</v>
      </c>
      <c r="D50" s="4">
        <v>547285</v>
      </c>
      <c r="E50" s="4">
        <v>1786780</v>
      </c>
      <c r="F50" s="1"/>
      <c r="G50" s="1"/>
    </row>
    <row r="51" spans="2:7" ht="12.95" customHeight="1" x14ac:dyDescent="0.2">
      <c r="B51" s="18" t="s">
        <v>92</v>
      </c>
      <c r="C51" s="65">
        <v>1240605</v>
      </c>
      <c r="D51" s="4">
        <v>548647</v>
      </c>
      <c r="E51" s="4">
        <v>1789252</v>
      </c>
      <c r="F51" s="1"/>
      <c r="G51" s="1"/>
    </row>
    <row r="52" spans="2:7" ht="12.95" customHeight="1" x14ac:dyDescent="0.2">
      <c r="B52" s="18" t="s">
        <v>93</v>
      </c>
      <c r="C52" s="65">
        <v>1240705</v>
      </c>
      <c r="D52" s="4">
        <v>550286</v>
      </c>
      <c r="E52" s="4">
        <v>1790991</v>
      </c>
      <c r="F52" s="1"/>
      <c r="G52" s="1"/>
    </row>
    <row r="53" spans="2:7" ht="12.95" customHeight="1" x14ac:dyDescent="0.2">
      <c r="B53" s="18" t="s">
        <v>94</v>
      </c>
      <c r="C53" s="65">
        <v>1243358</v>
      </c>
      <c r="D53" s="4">
        <v>551893</v>
      </c>
      <c r="E53" s="4">
        <v>1795251</v>
      </c>
      <c r="F53" s="1"/>
      <c r="G53" s="1"/>
    </row>
    <row r="54" spans="2:7" ht="12.95" customHeight="1" x14ac:dyDescent="0.2">
      <c r="B54" s="18" t="s">
        <v>95</v>
      </c>
      <c r="C54" s="65">
        <v>1243599</v>
      </c>
      <c r="D54" s="4">
        <v>550536</v>
      </c>
      <c r="E54" s="4">
        <v>1794135</v>
      </c>
      <c r="F54" s="1"/>
      <c r="G54" s="1"/>
    </row>
    <row r="55" spans="2:7" ht="12.95" customHeight="1" x14ac:dyDescent="0.2">
      <c r="B55" s="18" t="s">
        <v>96</v>
      </c>
      <c r="C55" s="65">
        <v>1245726</v>
      </c>
      <c r="D55" s="4">
        <v>543094</v>
      </c>
      <c r="E55" s="4">
        <v>1788820</v>
      </c>
      <c r="F55" s="1"/>
      <c r="G55" s="1"/>
    </row>
    <row r="56" spans="2:7" ht="12.95" customHeight="1" x14ac:dyDescent="0.2">
      <c r="B56" s="80" t="s">
        <v>97</v>
      </c>
      <c r="C56" s="76">
        <v>1268778</v>
      </c>
      <c r="D56" s="21">
        <v>548797</v>
      </c>
      <c r="E56" s="21">
        <v>1817575</v>
      </c>
      <c r="F56" s="1"/>
      <c r="G56" s="1"/>
    </row>
    <row r="57" spans="2:7" ht="12.95" customHeight="1" x14ac:dyDescent="0.2">
      <c r="B57" s="77" t="s">
        <v>152</v>
      </c>
      <c r="C57" s="4"/>
      <c r="D57" s="4"/>
      <c r="E57" s="4"/>
    </row>
    <row r="58" spans="2:7" ht="12.95" customHeight="1" x14ac:dyDescent="0.2">
      <c r="B58" s="77" t="s">
        <v>38</v>
      </c>
      <c r="C58" s="4"/>
      <c r="D58" s="4"/>
      <c r="E58" s="4"/>
      <c r="F58" s="4"/>
    </row>
    <row r="61" spans="2:7" ht="15.75" x14ac:dyDescent="0.25">
      <c r="B61" s="101" t="s">
        <v>196</v>
      </c>
      <c r="F61" s="4"/>
    </row>
    <row r="64" spans="2:7" ht="22.5" x14ac:dyDescent="0.2">
      <c r="B64" s="104" t="s">
        <v>21</v>
      </c>
      <c r="C64" s="103" t="s">
        <v>197</v>
      </c>
      <c r="D64" s="103" t="s">
        <v>198</v>
      </c>
      <c r="E64" s="103" t="s">
        <v>62</v>
      </c>
    </row>
    <row r="65" spans="2:7" ht="12.95" customHeight="1" x14ac:dyDescent="0.2">
      <c r="B65" s="18" t="s">
        <v>86</v>
      </c>
      <c r="C65" s="4">
        <v>1360</v>
      </c>
      <c r="D65" s="4">
        <v>19001</v>
      </c>
      <c r="E65" s="4">
        <v>20361</v>
      </c>
      <c r="F65" s="1"/>
      <c r="G65" s="1"/>
    </row>
    <row r="66" spans="2:7" ht="12.95" customHeight="1" x14ac:dyDescent="0.2">
      <c r="B66" s="18" t="s">
        <v>87</v>
      </c>
      <c r="C66" s="4">
        <v>1371</v>
      </c>
      <c r="D66" s="4">
        <v>19115</v>
      </c>
      <c r="E66" s="4">
        <v>20486</v>
      </c>
      <c r="F66" s="1"/>
      <c r="G66" s="1"/>
    </row>
    <row r="67" spans="2:7" ht="12.95" customHeight="1" x14ac:dyDescent="0.2">
      <c r="B67" s="18" t="s">
        <v>88</v>
      </c>
      <c r="C67" s="65">
        <v>1357</v>
      </c>
      <c r="D67" s="4">
        <v>19234</v>
      </c>
      <c r="E67" s="4">
        <v>20591</v>
      </c>
      <c r="F67" s="1"/>
      <c r="G67" s="1"/>
    </row>
    <row r="68" spans="2:7" ht="12.95" customHeight="1" x14ac:dyDescent="0.2">
      <c r="B68" s="18" t="s">
        <v>89</v>
      </c>
      <c r="C68" s="4">
        <v>1370</v>
      </c>
      <c r="D68" s="4">
        <v>19387</v>
      </c>
      <c r="E68" s="4">
        <v>20757</v>
      </c>
      <c r="F68" s="1"/>
      <c r="G68" s="1"/>
    </row>
    <row r="69" spans="2:7" ht="12.95" customHeight="1" x14ac:dyDescent="0.2">
      <c r="B69" s="18" t="s">
        <v>90</v>
      </c>
      <c r="C69" s="4">
        <v>1376</v>
      </c>
      <c r="D69" s="4">
        <v>19500</v>
      </c>
      <c r="E69" s="4">
        <v>20876</v>
      </c>
      <c r="F69" s="1"/>
      <c r="G69" s="1"/>
    </row>
    <row r="70" spans="2:7" ht="12.95" customHeight="1" x14ac:dyDescent="0.2">
      <c r="B70" s="18" t="s">
        <v>91</v>
      </c>
      <c r="C70" s="4">
        <v>1382</v>
      </c>
      <c r="D70" s="4">
        <v>19578</v>
      </c>
      <c r="E70" s="4">
        <v>20960</v>
      </c>
      <c r="F70" s="1"/>
      <c r="G70" s="1"/>
    </row>
    <row r="71" spans="2:7" ht="12.95" customHeight="1" x14ac:dyDescent="0.2">
      <c r="B71" s="18" t="s">
        <v>92</v>
      </c>
      <c r="C71" s="4">
        <v>1378</v>
      </c>
      <c r="D71" s="4">
        <v>19704</v>
      </c>
      <c r="E71" s="4">
        <v>21082</v>
      </c>
      <c r="F71" s="1"/>
      <c r="G71" s="1"/>
    </row>
    <row r="72" spans="2:7" ht="12.95" customHeight="1" x14ac:dyDescent="0.2">
      <c r="B72" s="18" t="s">
        <v>93</v>
      </c>
      <c r="C72" s="4">
        <v>1382</v>
      </c>
      <c r="D72" s="4">
        <v>19678</v>
      </c>
      <c r="E72" s="4">
        <v>21060</v>
      </c>
      <c r="F72" s="1"/>
      <c r="G72" s="1"/>
    </row>
    <row r="73" spans="2:7" ht="12.95" customHeight="1" x14ac:dyDescent="0.2">
      <c r="B73" s="18" t="s">
        <v>94</v>
      </c>
      <c r="C73" s="4">
        <v>1385</v>
      </c>
      <c r="D73" s="4">
        <v>19776</v>
      </c>
      <c r="E73" s="4">
        <v>21161</v>
      </c>
      <c r="F73" s="1"/>
      <c r="G73" s="1"/>
    </row>
    <row r="74" spans="2:7" ht="12.95" customHeight="1" x14ac:dyDescent="0.2">
      <c r="B74" s="18" t="s">
        <v>95</v>
      </c>
      <c r="C74" s="4">
        <v>1378</v>
      </c>
      <c r="D74" s="4">
        <v>19822</v>
      </c>
      <c r="E74" s="4">
        <v>21200</v>
      </c>
      <c r="F74" s="1"/>
      <c r="G74" s="1"/>
    </row>
    <row r="75" spans="2:7" ht="12.95" customHeight="1" x14ac:dyDescent="0.2">
      <c r="B75" s="18" t="s">
        <v>96</v>
      </c>
      <c r="C75" s="4">
        <v>1384</v>
      </c>
      <c r="D75" s="4">
        <v>20360</v>
      </c>
      <c r="E75" s="4">
        <v>21744</v>
      </c>
      <c r="F75" s="1"/>
      <c r="G75" s="1"/>
    </row>
    <row r="76" spans="2:7" ht="12.95" customHeight="1" x14ac:dyDescent="0.2">
      <c r="B76" s="21" t="s">
        <v>97</v>
      </c>
      <c r="C76" s="21">
        <v>1373</v>
      </c>
      <c r="D76" s="159">
        <v>20576</v>
      </c>
      <c r="E76" s="21">
        <v>21949</v>
      </c>
    </row>
    <row r="77" spans="2:7" ht="12.95" customHeight="1" x14ac:dyDescent="0.2">
      <c r="B77" s="77" t="s">
        <v>152</v>
      </c>
      <c r="C77" s="4"/>
      <c r="D77" s="4"/>
      <c r="E77" s="4"/>
    </row>
    <row r="78" spans="2:7" ht="12.95" customHeight="1" x14ac:dyDescent="0.2">
      <c r="B78" s="77" t="s">
        <v>38</v>
      </c>
      <c r="C78" s="4"/>
      <c r="D78" s="4"/>
      <c r="E78" s="4"/>
    </row>
    <row r="79" spans="2:7" ht="12.95" customHeight="1" x14ac:dyDescent="0.2">
      <c r="C79" s="4"/>
      <c r="D79" s="4"/>
      <c r="E79" s="4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showGridLines="0" tabSelected="1" workbookViewId="0">
      <selection activeCell="L40" sqref="L40"/>
    </sheetView>
  </sheetViews>
  <sheetFormatPr defaultColWidth="9.33203125" defaultRowHeight="12.95" customHeight="1" x14ac:dyDescent="0.2"/>
  <cols>
    <col min="1" max="1" width="2.83203125" style="100" customWidth="1"/>
    <col min="2" max="2" width="24" style="100" customWidth="1"/>
    <col min="3" max="3" width="15" style="100" customWidth="1"/>
    <col min="4" max="4" width="20.83203125" style="100" customWidth="1"/>
    <col min="5" max="16384" width="9.33203125" style="100"/>
  </cols>
  <sheetData>
    <row r="2" spans="2:7" ht="12.95" customHeight="1" x14ac:dyDescent="0.25">
      <c r="B2" s="101" t="s">
        <v>234</v>
      </c>
    </row>
    <row r="3" spans="2:7" ht="12.95" customHeight="1" x14ac:dyDescent="0.2">
      <c r="B3" s="82" t="s">
        <v>236</v>
      </c>
    </row>
    <row r="6" spans="2:7" ht="25.5" customHeight="1" x14ac:dyDescent="0.2">
      <c r="B6" s="83" t="s">
        <v>135</v>
      </c>
      <c r="C6" s="84" t="s">
        <v>39</v>
      </c>
      <c r="D6" s="84" t="s">
        <v>170</v>
      </c>
    </row>
    <row r="7" spans="2:7" ht="12.95" customHeight="1" x14ac:dyDescent="0.2">
      <c r="B7" s="82" t="s">
        <v>136</v>
      </c>
      <c r="C7" s="85">
        <v>1249856</v>
      </c>
      <c r="D7" s="85">
        <v>26109</v>
      </c>
      <c r="G7" s="4"/>
    </row>
    <row r="8" spans="2:7" ht="12.95" customHeight="1" x14ac:dyDescent="0.2">
      <c r="B8" s="82" t="s">
        <v>137</v>
      </c>
      <c r="C8" s="85">
        <v>127951</v>
      </c>
      <c r="D8" s="85">
        <v>670</v>
      </c>
    </row>
    <row r="9" spans="2:7" ht="12.95" customHeight="1" x14ac:dyDescent="0.2">
      <c r="B9" s="86" t="s">
        <v>62</v>
      </c>
      <c r="C9" s="87">
        <v>1377807</v>
      </c>
      <c r="D9" s="87">
        <v>26779</v>
      </c>
    </row>
    <row r="10" spans="2:7" ht="12.95" customHeight="1" x14ac:dyDescent="0.2">
      <c r="B10" s="88" t="s">
        <v>38</v>
      </c>
      <c r="C10" s="82"/>
      <c r="D10" s="8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GridLines="0" workbookViewId="0">
      <selection activeCell="C36" sqref="C36"/>
    </sheetView>
  </sheetViews>
  <sheetFormatPr defaultColWidth="9.33203125" defaultRowHeight="12.95" customHeight="1" x14ac:dyDescent="0.2"/>
  <cols>
    <col min="1" max="1" width="16.33203125" style="52" customWidth="1"/>
    <col min="2" max="2" width="24.83203125" style="52" customWidth="1"/>
    <col min="3" max="3" width="39.5" style="52" customWidth="1"/>
    <col min="4" max="4" width="29.1640625" style="52" customWidth="1"/>
    <col min="5" max="5" width="12.6640625" style="52" customWidth="1"/>
    <col min="6" max="7" width="9.1640625" style="52" customWidth="1"/>
    <col min="8" max="10" width="13.6640625" style="52" customWidth="1"/>
    <col min="11" max="16384" width="9.33203125" style="52"/>
  </cols>
  <sheetData>
    <row r="2" spans="1:6" ht="15.75" x14ac:dyDescent="0.25">
      <c r="A2" s="72" t="s">
        <v>199</v>
      </c>
      <c r="B2" s="55"/>
      <c r="C2" s="55"/>
      <c r="D2" s="55"/>
      <c r="E2" s="55"/>
      <c r="F2" s="55"/>
    </row>
    <row r="3" spans="1:6" ht="15.75" x14ac:dyDescent="0.25">
      <c r="A3" s="114" t="s">
        <v>63</v>
      </c>
      <c r="B3" s="55"/>
      <c r="C3" s="55"/>
      <c r="D3" s="55"/>
      <c r="E3" s="55"/>
      <c r="F3" s="55"/>
    </row>
    <row r="5" spans="1:6" ht="11.25" x14ac:dyDescent="0.2">
      <c r="A5" s="230" t="s">
        <v>21</v>
      </c>
      <c r="B5" s="232" t="s">
        <v>62</v>
      </c>
      <c r="C5" s="232"/>
    </row>
    <row r="6" spans="1:6" ht="11.25" x14ac:dyDescent="0.2">
      <c r="A6" s="231"/>
      <c r="B6" s="54" t="s">
        <v>100</v>
      </c>
      <c r="C6" s="53" t="s">
        <v>101</v>
      </c>
    </row>
    <row r="7" spans="1:6" ht="11.25" x14ac:dyDescent="0.2">
      <c r="A7" s="57">
        <v>42736</v>
      </c>
      <c r="B7" s="58">
        <v>318306</v>
      </c>
      <c r="C7" s="58">
        <v>20418678431</v>
      </c>
    </row>
    <row r="8" spans="1:6" ht="11.25" x14ac:dyDescent="0.2">
      <c r="A8" s="57">
        <v>42767</v>
      </c>
      <c r="B8" s="58">
        <v>322120</v>
      </c>
      <c r="C8" s="58">
        <v>17030188533</v>
      </c>
    </row>
    <row r="9" spans="1:6" ht="11.25" x14ac:dyDescent="0.2">
      <c r="A9" s="57">
        <v>42795</v>
      </c>
      <c r="B9" s="58">
        <v>358099</v>
      </c>
      <c r="C9" s="58">
        <v>22799301411</v>
      </c>
    </row>
    <row r="10" spans="1:6" ht="11.25" x14ac:dyDescent="0.2">
      <c r="A10" s="57">
        <v>42826</v>
      </c>
      <c r="B10" s="58">
        <v>334266</v>
      </c>
      <c r="C10" s="58">
        <v>21258324865</v>
      </c>
    </row>
    <row r="11" spans="1:6" ht="11.25" x14ac:dyDescent="0.2">
      <c r="A11" s="57">
        <v>42856</v>
      </c>
      <c r="B11" s="58">
        <v>366457</v>
      </c>
      <c r="C11" s="58">
        <v>22073086566</v>
      </c>
    </row>
    <row r="12" spans="1:6" ht="11.25" x14ac:dyDescent="0.2">
      <c r="A12" s="57">
        <v>42887</v>
      </c>
      <c r="B12" s="58">
        <v>355205</v>
      </c>
      <c r="C12" s="58">
        <v>23652298884</v>
      </c>
    </row>
    <row r="13" spans="1:6" ht="11.25" x14ac:dyDescent="0.2">
      <c r="A13" s="57">
        <v>42917</v>
      </c>
      <c r="B13" s="58">
        <v>357762</v>
      </c>
      <c r="C13" s="58">
        <v>24067309711</v>
      </c>
    </row>
    <row r="14" spans="1:6" ht="11.25" x14ac:dyDescent="0.2">
      <c r="A14" s="57">
        <v>42948</v>
      </c>
      <c r="B14" s="58">
        <v>354007</v>
      </c>
      <c r="C14" s="58">
        <v>20361943968</v>
      </c>
    </row>
    <row r="15" spans="1:6" ht="11.25" x14ac:dyDescent="0.2">
      <c r="A15" s="57">
        <v>42979</v>
      </c>
      <c r="B15" s="58">
        <v>359596</v>
      </c>
      <c r="C15" s="58">
        <v>24440200877</v>
      </c>
    </row>
    <row r="16" spans="1:6" ht="11.25" x14ac:dyDescent="0.2">
      <c r="A16" s="57">
        <v>43009</v>
      </c>
      <c r="B16" s="58">
        <v>374855</v>
      </c>
      <c r="C16" s="58">
        <v>21926451061</v>
      </c>
    </row>
    <row r="17" spans="1:4" ht="11.25" x14ac:dyDescent="0.2">
      <c r="A17" s="59">
        <v>43040</v>
      </c>
      <c r="B17" s="58">
        <v>368336</v>
      </c>
      <c r="C17" s="58">
        <v>29644448860</v>
      </c>
    </row>
    <row r="18" spans="1:4" s="90" customFormat="1" ht="11.25" x14ac:dyDescent="0.2">
      <c r="A18" s="92">
        <v>43070</v>
      </c>
      <c r="B18" s="93">
        <v>366480</v>
      </c>
      <c r="C18" s="93">
        <v>28315214327</v>
      </c>
    </row>
    <row r="19" spans="1:4" s="90" customFormat="1" ht="11.25" x14ac:dyDescent="0.2">
      <c r="A19" s="139">
        <v>43101</v>
      </c>
      <c r="B19" s="140">
        <v>365600</v>
      </c>
      <c r="C19" s="140">
        <v>23271276951</v>
      </c>
    </row>
    <row r="20" spans="1:4" s="91" customFormat="1" ht="11.25" x14ac:dyDescent="0.2">
      <c r="A20" s="139">
        <v>43132</v>
      </c>
      <c r="B20" s="152">
        <v>352582</v>
      </c>
      <c r="C20" s="140">
        <v>20681325328</v>
      </c>
      <c r="D20" s="62"/>
    </row>
    <row r="21" spans="1:4" s="91" customFormat="1" ht="11.25" x14ac:dyDescent="0.2">
      <c r="A21" s="139">
        <v>43160</v>
      </c>
      <c r="B21" s="140">
        <v>375038</v>
      </c>
      <c r="C21" s="140">
        <v>23273514689</v>
      </c>
      <c r="D21" s="62"/>
    </row>
    <row r="22" spans="1:4" s="91" customFormat="1" ht="11.25" x14ac:dyDescent="0.2">
      <c r="A22" s="139">
        <v>43191</v>
      </c>
      <c r="B22" s="140">
        <v>372079</v>
      </c>
      <c r="C22" s="140">
        <v>24257117027</v>
      </c>
    </row>
    <row r="23" spans="1:4" s="91" customFormat="1" ht="11.25" x14ac:dyDescent="0.2">
      <c r="A23" s="139">
        <v>43221</v>
      </c>
      <c r="B23" s="140">
        <v>384734</v>
      </c>
      <c r="C23" s="140">
        <v>24409156246</v>
      </c>
    </row>
    <row r="24" spans="1:4" s="91" customFormat="1" ht="11.25" x14ac:dyDescent="0.2">
      <c r="A24" s="139">
        <v>43252</v>
      </c>
      <c r="B24" s="140">
        <v>381024</v>
      </c>
      <c r="C24" s="140">
        <v>23263527281</v>
      </c>
    </row>
    <row r="25" spans="1:4" s="91" customFormat="1" ht="11.25" x14ac:dyDescent="0.2">
      <c r="A25" s="139">
        <v>43282</v>
      </c>
      <c r="B25" s="140">
        <v>393622</v>
      </c>
      <c r="C25" s="140">
        <v>26566707791</v>
      </c>
    </row>
    <row r="26" spans="1:4" s="91" customFormat="1" ht="11.25" x14ac:dyDescent="0.2">
      <c r="A26" s="139">
        <v>43313</v>
      </c>
      <c r="B26" s="140">
        <v>379020</v>
      </c>
      <c r="C26" s="140">
        <v>25478648782</v>
      </c>
    </row>
    <row r="27" spans="1:4" s="90" customFormat="1" ht="11.25" x14ac:dyDescent="0.2">
      <c r="A27" s="139">
        <v>43344</v>
      </c>
      <c r="B27" s="140">
        <v>379049</v>
      </c>
      <c r="C27" s="140">
        <v>24131930874</v>
      </c>
    </row>
    <row r="28" spans="1:4" s="90" customFormat="1" ht="11.25" x14ac:dyDescent="0.2">
      <c r="A28" s="139">
        <v>43374</v>
      </c>
      <c r="B28" s="152">
        <v>410941</v>
      </c>
      <c r="C28" s="140">
        <v>25627779138</v>
      </c>
    </row>
    <row r="29" spans="1:4" s="90" customFormat="1" ht="11.25" x14ac:dyDescent="0.2">
      <c r="A29" s="141">
        <v>43405</v>
      </c>
      <c r="B29" s="140">
        <v>392655</v>
      </c>
      <c r="C29" s="140">
        <v>25708349305</v>
      </c>
    </row>
    <row r="30" spans="1:4" ht="11.25" x14ac:dyDescent="0.2">
      <c r="A30" s="163">
        <v>43435</v>
      </c>
      <c r="B30" s="140">
        <v>375234</v>
      </c>
      <c r="C30" s="140">
        <v>25274366165</v>
      </c>
    </row>
    <row r="31" spans="1:4" s="162" customFormat="1" ht="12" customHeight="1" x14ac:dyDescent="0.2">
      <c r="A31" s="139">
        <v>43466</v>
      </c>
      <c r="B31" s="218">
        <v>380359</v>
      </c>
      <c r="C31" s="218">
        <v>26124987758</v>
      </c>
      <c r="D31" s="153"/>
    </row>
    <row r="32" spans="1:4" s="162" customFormat="1" ht="11.25" x14ac:dyDescent="0.2">
      <c r="A32" s="139">
        <v>43497</v>
      </c>
      <c r="B32" s="218">
        <v>375009</v>
      </c>
      <c r="C32" s="218">
        <v>26993315864</v>
      </c>
      <c r="D32" s="173"/>
    </row>
    <row r="33" spans="1:7" s="162" customFormat="1" ht="11.25" x14ac:dyDescent="0.2">
      <c r="A33" s="139">
        <v>43525</v>
      </c>
      <c r="B33" s="218">
        <v>395954</v>
      </c>
      <c r="C33" s="218">
        <v>24723726889</v>
      </c>
      <c r="D33" s="173"/>
    </row>
    <row r="34" spans="1:7" s="162" customFormat="1" ht="11.25" x14ac:dyDescent="0.2">
      <c r="A34" s="167">
        <v>43556</v>
      </c>
      <c r="B34" s="218">
        <v>406158</v>
      </c>
      <c r="C34" s="218">
        <v>25710646195</v>
      </c>
      <c r="D34" s="173"/>
    </row>
    <row r="35" spans="1:7" s="162" customFormat="1" ht="11.25" x14ac:dyDescent="0.2">
      <c r="A35" s="139">
        <v>43586</v>
      </c>
      <c r="B35" s="218">
        <v>426793</v>
      </c>
      <c r="C35" s="218">
        <v>27801224317</v>
      </c>
      <c r="D35" s="173"/>
    </row>
    <row r="36" spans="1:7" s="162" customFormat="1" ht="11.25" x14ac:dyDescent="0.2">
      <c r="A36" s="139">
        <v>43617</v>
      </c>
      <c r="B36" s="218">
        <v>389153</v>
      </c>
      <c r="C36" s="218">
        <v>25076342851</v>
      </c>
      <c r="D36" s="173"/>
    </row>
    <row r="37" spans="1:7" s="162" customFormat="1" ht="11.25" x14ac:dyDescent="0.2">
      <c r="A37" s="139">
        <v>43647</v>
      </c>
      <c r="B37" s="218">
        <v>440048</v>
      </c>
      <c r="C37" s="218">
        <v>30202569011</v>
      </c>
      <c r="D37" s="173"/>
    </row>
    <row r="38" spans="1:7" s="162" customFormat="1" ht="11.25" x14ac:dyDescent="0.2">
      <c r="A38" s="139">
        <v>43678</v>
      </c>
      <c r="B38" s="218">
        <v>393966</v>
      </c>
      <c r="C38" s="218">
        <v>26045792891</v>
      </c>
      <c r="D38" s="173"/>
    </row>
    <row r="39" spans="1:7" s="162" customFormat="1" ht="11.25" x14ac:dyDescent="0.2">
      <c r="A39" s="139">
        <v>43709</v>
      </c>
      <c r="B39" s="218">
        <v>412510</v>
      </c>
      <c r="C39" s="218">
        <v>26984196145</v>
      </c>
      <c r="D39" s="173"/>
    </row>
    <row r="40" spans="1:7" s="162" customFormat="1" ht="11.25" x14ac:dyDescent="0.2">
      <c r="A40" s="139">
        <v>43739</v>
      </c>
      <c r="B40" s="218">
        <v>432858</v>
      </c>
      <c r="C40" s="218">
        <v>29254756441</v>
      </c>
      <c r="D40" s="173"/>
    </row>
    <row r="41" spans="1:7" s="162" customFormat="1" ht="11.25" x14ac:dyDescent="0.2">
      <c r="A41" s="141">
        <v>43770</v>
      </c>
      <c r="B41" s="218">
        <v>402998</v>
      </c>
      <c r="C41" s="218">
        <v>23654673221</v>
      </c>
      <c r="D41" s="173"/>
    </row>
    <row r="42" spans="1:7" s="162" customFormat="1" ht="11.25" x14ac:dyDescent="0.2">
      <c r="A42" s="164">
        <v>43800</v>
      </c>
      <c r="B42" s="219">
        <v>404588</v>
      </c>
      <c r="C42" s="219">
        <v>27291650705</v>
      </c>
      <c r="D42" s="173"/>
    </row>
    <row r="43" spans="1:7" ht="11.25" x14ac:dyDescent="0.2">
      <c r="A43" s="17" t="s">
        <v>257</v>
      </c>
      <c r="B43" s="4"/>
      <c r="C43" s="4"/>
    </row>
    <row r="44" spans="1:7" ht="12.95" customHeight="1" x14ac:dyDescent="0.2">
      <c r="A44" s="215" t="s">
        <v>258</v>
      </c>
    </row>
    <row r="45" spans="1:7" ht="12.95" customHeight="1" x14ac:dyDescent="0.2">
      <c r="A45" s="52" t="s">
        <v>38</v>
      </c>
    </row>
    <row r="46" spans="1:7" s="215" customFormat="1" ht="12.95" customHeight="1" x14ac:dyDescent="0.2"/>
    <row r="47" spans="1:7" ht="12.95" customHeight="1" x14ac:dyDescent="0.25">
      <c r="B47" s="72" t="s">
        <v>222</v>
      </c>
      <c r="C47" s="55"/>
      <c r="D47" s="55"/>
      <c r="E47" s="55"/>
      <c r="F47" s="55"/>
      <c r="G47" s="55"/>
    </row>
    <row r="50" spans="3:8" ht="11.25" x14ac:dyDescent="0.2">
      <c r="C50" s="4"/>
      <c r="D50" s="4"/>
    </row>
    <row r="51" spans="3:8" ht="11.25" x14ac:dyDescent="0.2">
      <c r="C51" s="45"/>
      <c r="D51" s="45"/>
    </row>
    <row r="52" spans="3:8" ht="11.25" x14ac:dyDescent="0.2">
      <c r="C52" s="60"/>
      <c r="D52" s="60"/>
    </row>
    <row r="55" spans="3:8" ht="12.95" customHeight="1" x14ac:dyDescent="0.2">
      <c r="H55" s="212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showGridLines="0" zoomScale="140" zoomScaleNormal="140" workbookViewId="0">
      <selection activeCell="H24" sqref="H24"/>
    </sheetView>
  </sheetViews>
  <sheetFormatPr defaultColWidth="9.33203125" defaultRowHeight="12.95" customHeight="1" x14ac:dyDescent="0.2"/>
  <cols>
    <col min="1" max="1" width="2.83203125" style="5" customWidth="1"/>
    <col min="2" max="2" width="21.6640625" style="5" customWidth="1"/>
    <col min="3" max="3" width="17.6640625" style="5" customWidth="1"/>
    <col min="4" max="4" width="18.33203125" style="5" customWidth="1"/>
    <col min="5" max="5" width="15.33203125" style="5" customWidth="1"/>
    <col min="6" max="6" width="23.83203125" style="5" customWidth="1"/>
    <col min="7" max="7" width="16" style="5" customWidth="1"/>
    <col min="8" max="8" width="24.664062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5" ht="15.75" x14ac:dyDescent="0.25">
      <c r="B2" s="14" t="s">
        <v>200</v>
      </c>
    </row>
    <row r="3" spans="2:15" ht="12.95" customHeight="1" x14ac:dyDescent="0.2">
      <c r="B3" s="17" t="s">
        <v>63</v>
      </c>
    </row>
    <row r="4" spans="2:15" ht="12.95" customHeight="1" x14ac:dyDescent="0.25">
      <c r="B4" s="14"/>
      <c r="E4" s="153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2.95" customHeight="1" x14ac:dyDescent="0.2"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2.95" customHeight="1" x14ac:dyDescent="0.2">
      <c r="B6" s="233" t="s">
        <v>21</v>
      </c>
      <c r="C6" s="232" t="s">
        <v>39</v>
      </c>
      <c r="D6" s="232"/>
      <c r="E6" s="235" t="s">
        <v>164</v>
      </c>
      <c r="F6" s="235"/>
      <c r="G6" s="232" t="s">
        <v>62</v>
      </c>
      <c r="H6" s="232"/>
    </row>
    <row r="7" spans="2:15" ht="33.75" x14ac:dyDescent="0.2">
      <c r="B7" s="234"/>
      <c r="C7" s="7" t="s">
        <v>74</v>
      </c>
      <c r="D7" s="7" t="s">
        <v>75</v>
      </c>
      <c r="E7" s="22" t="s">
        <v>74</v>
      </c>
      <c r="F7" s="22" t="s">
        <v>75</v>
      </c>
      <c r="G7" s="7" t="s">
        <v>74</v>
      </c>
      <c r="H7" s="7" t="s">
        <v>37</v>
      </c>
    </row>
    <row r="8" spans="2:15" ht="12.95" customHeight="1" x14ac:dyDescent="0.2">
      <c r="B8" s="18" t="s">
        <v>86</v>
      </c>
      <c r="C8" s="4">
        <v>77197</v>
      </c>
      <c r="D8" s="4">
        <v>2006949785</v>
      </c>
      <c r="E8" s="23">
        <v>303162</v>
      </c>
      <c r="F8" s="23">
        <v>24118037973</v>
      </c>
      <c r="G8" s="4">
        <f t="shared" ref="G8:G19" si="0">C8+E8</f>
        <v>380359</v>
      </c>
      <c r="H8" s="4">
        <f t="shared" ref="H8:H19" si="1">D8+F8</f>
        <v>26124987758</v>
      </c>
    </row>
    <row r="9" spans="2:15" ht="12.95" customHeight="1" x14ac:dyDescent="0.2">
      <c r="B9" s="18" t="s">
        <v>87</v>
      </c>
      <c r="C9" s="4">
        <v>75103</v>
      </c>
      <c r="D9" s="4">
        <v>1779898586</v>
      </c>
      <c r="E9" s="23">
        <v>299906</v>
      </c>
      <c r="F9" s="23">
        <v>25213417278</v>
      </c>
      <c r="G9" s="4">
        <f t="shared" si="0"/>
        <v>375009</v>
      </c>
      <c r="H9" s="4">
        <f t="shared" si="1"/>
        <v>26993315864</v>
      </c>
    </row>
    <row r="10" spans="2:15" ht="12.95" customHeight="1" x14ac:dyDescent="0.2">
      <c r="B10" s="18" t="s">
        <v>88</v>
      </c>
      <c r="C10" s="4">
        <v>76399</v>
      </c>
      <c r="D10" s="4">
        <v>1885375316</v>
      </c>
      <c r="E10" s="23">
        <v>319555</v>
      </c>
      <c r="F10" s="23">
        <v>22838351573</v>
      </c>
      <c r="G10" s="4">
        <f t="shared" si="0"/>
        <v>395954</v>
      </c>
      <c r="H10" s="4">
        <f t="shared" si="1"/>
        <v>24723726889</v>
      </c>
      <c r="J10" s="173"/>
    </row>
    <row r="11" spans="2:15" ht="12.95" customHeight="1" x14ac:dyDescent="0.2">
      <c r="B11" s="18" t="s">
        <v>89</v>
      </c>
      <c r="C11" s="4">
        <v>81143</v>
      </c>
      <c r="D11" s="4">
        <v>2037015591</v>
      </c>
      <c r="E11" s="23">
        <v>325015</v>
      </c>
      <c r="F11" s="23">
        <v>23673630604</v>
      </c>
      <c r="G11" s="4">
        <f t="shared" si="0"/>
        <v>406158</v>
      </c>
      <c r="H11" s="4">
        <f t="shared" si="1"/>
        <v>25710646195</v>
      </c>
      <c r="I11" s="89"/>
    </row>
    <row r="12" spans="2:15" ht="12.95" customHeight="1" x14ac:dyDescent="0.2">
      <c r="B12" s="18" t="s">
        <v>90</v>
      </c>
      <c r="C12" s="4">
        <v>84310</v>
      </c>
      <c r="D12" s="4">
        <v>2407882622</v>
      </c>
      <c r="E12" s="23">
        <v>342483</v>
      </c>
      <c r="F12" s="23">
        <v>25393341695</v>
      </c>
      <c r="G12" s="4">
        <f t="shared" si="0"/>
        <v>426793</v>
      </c>
      <c r="H12" s="4">
        <f t="shared" si="1"/>
        <v>27801224317</v>
      </c>
    </row>
    <row r="13" spans="2:15" ht="12.95" customHeight="1" x14ac:dyDescent="0.2">
      <c r="B13" s="18" t="s">
        <v>91</v>
      </c>
      <c r="C13" s="4">
        <v>76044</v>
      </c>
      <c r="D13" s="4">
        <v>1696065919</v>
      </c>
      <c r="E13" s="23">
        <v>313109</v>
      </c>
      <c r="F13" s="23">
        <v>23380276932</v>
      </c>
      <c r="G13" s="4">
        <f t="shared" si="0"/>
        <v>389153</v>
      </c>
      <c r="H13" s="4">
        <f t="shared" si="1"/>
        <v>25076342851</v>
      </c>
    </row>
    <row r="14" spans="2:15" ht="12.95" customHeight="1" x14ac:dyDescent="0.2">
      <c r="B14" s="18" t="s">
        <v>92</v>
      </c>
      <c r="C14" s="4">
        <v>91081</v>
      </c>
      <c r="D14" s="4">
        <v>2188489826</v>
      </c>
      <c r="E14" s="23">
        <v>348967</v>
      </c>
      <c r="F14" s="23">
        <v>28014079185</v>
      </c>
      <c r="G14" s="4">
        <f t="shared" si="0"/>
        <v>440048</v>
      </c>
      <c r="H14" s="4">
        <f t="shared" si="1"/>
        <v>30202569011</v>
      </c>
    </row>
    <row r="15" spans="2:15" ht="12.95" customHeight="1" x14ac:dyDescent="0.2">
      <c r="B15" s="18" t="s">
        <v>93</v>
      </c>
      <c r="C15" s="4">
        <v>83572</v>
      </c>
      <c r="D15" s="4">
        <v>2050175834</v>
      </c>
      <c r="E15" s="23">
        <v>310394</v>
      </c>
      <c r="F15" s="23">
        <v>23995617057</v>
      </c>
      <c r="G15" s="4">
        <f t="shared" si="0"/>
        <v>393966</v>
      </c>
      <c r="H15" s="4">
        <f t="shared" si="1"/>
        <v>26045792891</v>
      </c>
    </row>
    <row r="16" spans="2:15" ht="12.95" customHeight="1" x14ac:dyDescent="0.2">
      <c r="B16" s="18" t="s">
        <v>94</v>
      </c>
      <c r="C16" s="4">
        <v>86937</v>
      </c>
      <c r="D16" s="4">
        <v>2155749004</v>
      </c>
      <c r="E16" s="23">
        <v>325573</v>
      </c>
      <c r="F16" s="23">
        <v>24828447141</v>
      </c>
      <c r="G16" s="4">
        <f t="shared" si="0"/>
        <v>412510</v>
      </c>
      <c r="H16" s="4">
        <f t="shared" si="1"/>
        <v>26984196145</v>
      </c>
    </row>
    <row r="17" spans="2:11" ht="12.95" customHeight="1" x14ac:dyDescent="0.2">
      <c r="B17" s="18" t="s">
        <v>95</v>
      </c>
      <c r="C17" s="4">
        <v>90050</v>
      </c>
      <c r="D17" s="4">
        <v>2064962774</v>
      </c>
      <c r="E17" s="23">
        <v>342808</v>
      </c>
      <c r="F17" s="23">
        <v>27189793667</v>
      </c>
      <c r="G17" s="4">
        <f t="shared" si="0"/>
        <v>432858</v>
      </c>
      <c r="H17" s="4">
        <f t="shared" si="1"/>
        <v>29254756441</v>
      </c>
    </row>
    <row r="18" spans="2:11" ht="12.95" customHeight="1" x14ac:dyDescent="0.2">
      <c r="B18" s="18" t="s">
        <v>96</v>
      </c>
      <c r="C18" s="4">
        <v>82825</v>
      </c>
      <c r="D18" s="4">
        <v>1712264507</v>
      </c>
      <c r="E18" s="23">
        <v>320173</v>
      </c>
      <c r="F18" s="23">
        <v>21942408714</v>
      </c>
      <c r="G18" s="4">
        <f t="shared" si="0"/>
        <v>402998</v>
      </c>
      <c r="H18" s="4">
        <f t="shared" si="1"/>
        <v>23654673221</v>
      </c>
      <c r="J18" s="89"/>
      <c r="K18" s="89"/>
    </row>
    <row r="19" spans="2:11" ht="12.95" customHeight="1" x14ac:dyDescent="0.2">
      <c r="B19" s="18" t="s">
        <v>97</v>
      </c>
      <c r="C19" s="4">
        <v>84763</v>
      </c>
      <c r="D19" s="4">
        <v>1751548899</v>
      </c>
      <c r="E19" s="23">
        <v>319825</v>
      </c>
      <c r="F19" s="23">
        <v>25540101806</v>
      </c>
      <c r="G19" s="4">
        <f t="shared" si="0"/>
        <v>404588</v>
      </c>
      <c r="H19" s="4">
        <f t="shared" si="1"/>
        <v>27291650705</v>
      </c>
    </row>
    <row r="20" spans="2:11" ht="12.95" customHeight="1" x14ac:dyDescent="0.2">
      <c r="B20" s="9" t="s">
        <v>62</v>
      </c>
      <c r="C20" s="10">
        <f>SUM(C8:C19)</f>
        <v>989424</v>
      </c>
      <c r="D20" s="10">
        <f>SUM(D8:D19)</f>
        <v>23736378663</v>
      </c>
      <c r="E20" s="27">
        <f t="shared" ref="E20:F20" si="2">SUM(E8:E19)</f>
        <v>3870970</v>
      </c>
      <c r="F20" s="27">
        <f t="shared" si="2"/>
        <v>296127503625</v>
      </c>
      <c r="G20" s="10">
        <f>SUM(G8:G19)</f>
        <v>4860394</v>
      </c>
      <c r="H20" s="10">
        <f>SUM(H8:H19)</f>
        <v>319863882288</v>
      </c>
    </row>
    <row r="21" spans="2:11" ht="12.95" customHeight="1" x14ac:dyDescent="0.2">
      <c r="B21" s="215" t="s">
        <v>256</v>
      </c>
      <c r="C21" s="4"/>
      <c r="D21" s="4"/>
      <c r="E21" s="4"/>
      <c r="F21" s="4"/>
      <c r="G21" s="4"/>
      <c r="H21" s="4"/>
    </row>
    <row r="22" spans="2:11" s="41" customFormat="1" ht="12.95" customHeight="1" x14ac:dyDescent="0.2">
      <c r="B22" s="18" t="s">
        <v>38</v>
      </c>
      <c r="C22" s="4"/>
      <c r="D22" s="4"/>
      <c r="E22" s="4"/>
      <c r="F22" s="4"/>
      <c r="G22" s="4"/>
      <c r="H22" s="4"/>
    </row>
    <row r="23" spans="2:11" ht="12.95" customHeight="1" x14ac:dyDescent="0.2">
      <c r="H23" s="4"/>
    </row>
    <row r="24" spans="2:11" ht="12.95" customHeight="1" x14ac:dyDescent="0.2">
      <c r="B24" s="16" t="s">
        <v>201</v>
      </c>
    </row>
    <row r="25" spans="2:11" ht="12.95" customHeight="1" x14ac:dyDescent="0.2">
      <c r="G25" s="65"/>
      <c r="H25" s="212"/>
    </row>
    <row r="28" spans="2:11" ht="12.95" customHeight="1" x14ac:dyDescent="0.2">
      <c r="K28" s="4"/>
    </row>
    <row r="46" spans="2:2" ht="12.95" customHeight="1" x14ac:dyDescent="0.2">
      <c r="B46" s="16" t="s">
        <v>202</v>
      </c>
    </row>
  </sheetData>
  <mergeCells count="4"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showGridLines="0" workbookViewId="0">
      <selection activeCell="D46" sqref="D46"/>
    </sheetView>
  </sheetViews>
  <sheetFormatPr defaultColWidth="9.33203125" defaultRowHeight="12.95" customHeight="1" x14ac:dyDescent="0.2"/>
  <cols>
    <col min="1" max="1" width="16.33203125" style="52" customWidth="1"/>
    <col min="2" max="2" width="24.83203125" style="52" customWidth="1"/>
    <col min="3" max="3" width="39.5" style="52" customWidth="1"/>
    <col min="4" max="4" width="29.1640625" style="52" customWidth="1"/>
    <col min="5" max="5" width="12.6640625" style="52" customWidth="1"/>
    <col min="6" max="7" width="9.1640625" style="52" customWidth="1"/>
    <col min="8" max="10" width="13.6640625" style="52" customWidth="1"/>
    <col min="11" max="16384" width="9.33203125" style="52"/>
  </cols>
  <sheetData>
    <row r="2" spans="1:6" ht="15.75" x14ac:dyDescent="0.25">
      <c r="A2" s="72" t="s">
        <v>175</v>
      </c>
      <c r="B2" s="55"/>
      <c r="C2" s="55"/>
      <c r="D2" s="55"/>
      <c r="E2" s="55"/>
      <c r="F2" s="55"/>
    </row>
    <row r="4" spans="1:6" ht="11.25" x14ac:dyDescent="0.2">
      <c r="A4" s="230" t="s">
        <v>21</v>
      </c>
      <c r="B4" s="232" t="s">
        <v>62</v>
      </c>
      <c r="C4" s="232"/>
    </row>
    <row r="5" spans="1:6" ht="11.25" x14ac:dyDescent="0.2">
      <c r="A5" s="231"/>
      <c r="B5" s="54" t="s">
        <v>100</v>
      </c>
      <c r="C5" s="53" t="s">
        <v>101</v>
      </c>
    </row>
    <row r="6" spans="1:6" ht="11.25" x14ac:dyDescent="0.2">
      <c r="A6" s="57">
        <v>42736</v>
      </c>
      <c r="B6" s="58">
        <v>20955308</v>
      </c>
      <c r="C6" s="58">
        <v>122855794030</v>
      </c>
    </row>
    <row r="7" spans="1:6" ht="11.25" x14ac:dyDescent="0.2">
      <c r="A7" s="57">
        <v>42767</v>
      </c>
      <c r="B7" s="58">
        <v>21461617</v>
      </c>
      <c r="C7" s="58">
        <v>123603229830</v>
      </c>
    </row>
    <row r="8" spans="1:6" ht="11.25" x14ac:dyDescent="0.2">
      <c r="A8" s="57">
        <v>42795</v>
      </c>
      <c r="B8" s="58">
        <v>23269404</v>
      </c>
      <c r="C8" s="58">
        <v>131528207018</v>
      </c>
    </row>
    <row r="9" spans="1:6" ht="11.25" x14ac:dyDescent="0.2">
      <c r="A9" s="57">
        <v>42826</v>
      </c>
      <c r="B9" s="58">
        <v>21975919</v>
      </c>
      <c r="C9" s="58">
        <v>116406144000</v>
      </c>
    </row>
    <row r="10" spans="1:6" ht="12.75" x14ac:dyDescent="0.2">
      <c r="A10" s="57">
        <v>42856</v>
      </c>
      <c r="B10" s="58">
        <v>23762893</v>
      </c>
      <c r="C10" s="58">
        <v>127640301569</v>
      </c>
      <c r="E10" s="122" t="s">
        <v>176</v>
      </c>
    </row>
    <row r="11" spans="1:6" ht="11.25" x14ac:dyDescent="0.2">
      <c r="A11" s="57">
        <v>42887</v>
      </c>
      <c r="B11" s="58">
        <v>23056687</v>
      </c>
      <c r="C11" s="58">
        <v>132477081553</v>
      </c>
    </row>
    <row r="12" spans="1:6" ht="11.25" x14ac:dyDescent="0.2">
      <c r="A12" s="57">
        <v>42917</v>
      </c>
      <c r="B12" s="58">
        <v>23665466</v>
      </c>
      <c r="C12" s="58">
        <v>139646263894</v>
      </c>
    </row>
    <row r="13" spans="1:6" ht="11.25" x14ac:dyDescent="0.2">
      <c r="A13" s="57">
        <v>42948</v>
      </c>
      <c r="B13" s="58">
        <v>23624678</v>
      </c>
      <c r="C13" s="58">
        <v>133973176746</v>
      </c>
    </row>
    <row r="14" spans="1:6" ht="11.25" x14ac:dyDescent="0.2">
      <c r="A14" s="57">
        <v>42979</v>
      </c>
      <c r="B14" s="58">
        <v>23058372</v>
      </c>
      <c r="C14" s="58">
        <v>133587855297</v>
      </c>
    </row>
    <row r="15" spans="1:6" ht="11.25" x14ac:dyDescent="0.2">
      <c r="A15" s="57">
        <v>43009</v>
      </c>
      <c r="B15" s="58">
        <v>23944573</v>
      </c>
      <c r="C15" s="58">
        <v>133678509664</v>
      </c>
    </row>
    <row r="16" spans="1:6" ht="11.25" x14ac:dyDescent="0.2">
      <c r="A16" s="59">
        <v>43040</v>
      </c>
      <c r="B16" s="58">
        <v>23435554</v>
      </c>
      <c r="C16" s="58">
        <v>146779437330</v>
      </c>
    </row>
    <row r="17" spans="1:4" s="94" customFormat="1" ht="11.25" x14ac:dyDescent="0.2">
      <c r="A17" s="92">
        <v>43070</v>
      </c>
      <c r="B17" s="93">
        <v>24037316</v>
      </c>
      <c r="C17" s="93">
        <v>142549286593</v>
      </c>
    </row>
    <row r="18" spans="1:4" s="94" customFormat="1" ht="11.25" x14ac:dyDescent="0.2">
      <c r="A18" s="139">
        <v>43101</v>
      </c>
      <c r="B18" s="140">
        <v>22496106</v>
      </c>
      <c r="C18" s="140">
        <v>132251933274</v>
      </c>
    </row>
    <row r="19" spans="1:4" s="94" customFormat="1" ht="11.25" x14ac:dyDescent="0.2">
      <c r="A19" s="139">
        <v>43132</v>
      </c>
      <c r="B19" s="140">
        <v>22381253</v>
      </c>
      <c r="C19" s="140">
        <v>122499023515</v>
      </c>
    </row>
    <row r="20" spans="1:4" s="94" customFormat="1" ht="11.25" x14ac:dyDescent="0.2">
      <c r="A20" s="139">
        <v>43160</v>
      </c>
      <c r="B20" s="140">
        <v>23871625</v>
      </c>
      <c r="C20" s="140">
        <v>130995048040</v>
      </c>
    </row>
    <row r="21" spans="1:4" s="94" customFormat="1" ht="11.25" x14ac:dyDescent="0.2">
      <c r="A21" s="139">
        <v>43191</v>
      </c>
      <c r="B21" s="140">
        <v>23238839</v>
      </c>
      <c r="C21" s="140">
        <v>125033097711</v>
      </c>
    </row>
    <row r="22" spans="1:4" s="94" customFormat="1" ht="11.25" x14ac:dyDescent="0.2">
      <c r="A22" s="139">
        <v>43221</v>
      </c>
      <c r="B22" s="140">
        <v>24614238</v>
      </c>
      <c r="C22" s="140">
        <v>126969091981</v>
      </c>
    </row>
    <row r="23" spans="1:4" s="94" customFormat="1" ht="11.25" x14ac:dyDescent="0.2">
      <c r="A23" s="139">
        <v>43252</v>
      </c>
      <c r="B23" s="152">
        <v>24667701</v>
      </c>
      <c r="C23" s="140">
        <v>138090100527</v>
      </c>
      <c r="D23" s="62"/>
    </row>
    <row r="24" spans="1:4" s="94" customFormat="1" ht="11.25" x14ac:dyDescent="0.2">
      <c r="A24" s="139">
        <v>43282</v>
      </c>
      <c r="B24" s="140">
        <v>25192377</v>
      </c>
      <c r="C24" s="140">
        <v>153602848531</v>
      </c>
      <c r="D24" s="62"/>
    </row>
    <row r="25" spans="1:4" s="94" customFormat="1" ht="11.25" x14ac:dyDescent="0.2">
      <c r="A25" s="139">
        <v>43313</v>
      </c>
      <c r="B25" s="140">
        <v>24370906</v>
      </c>
      <c r="C25" s="140">
        <v>146700419385</v>
      </c>
    </row>
    <row r="26" spans="1:4" s="94" customFormat="1" ht="11.25" x14ac:dyDescent="0.2">
      <c r="A26" s="139">
        <v>43344</v>
      </c>
      <c r="B26" s="140">
        <v>23745279</v>
      </c>
      <c r="C26" s="140">
        <v>136358090940</v>
      </c>
    </row>
    <row r="27" spans="1:4" s="94" customFormat="1" ht="11.25" x14ac:dyDescent="0.2">
      <c r="A27" s="139">
        <v>43374</v>
      </c>
      <c r="B27" s="140">
        <v>25410817</v>
      </c>
      <c r="C27" s="140">
        <v>153220996075</v>
      </c>
    </row>
    <row r="28" spans="1:4" s="94" customFormat="1" ht="11.25" x14ac:dyDescent="0.2">
      <c r="A28" s="141">
        <v>43405</v>
      </c>
      <c r="B28" s="140">
        <v>24699087</v>
      </c>
      <c r="C28" s="140">
        <v>147836587572</v>
      </c>
    </row>
    <row r="29" spans="1:4" ht="11.25" x14ac:dyDescent="0.2">
      <c r="A29" s="163">
        <v>43435</v>
      </c>
      <c r="B29" s="140">
        <v>25596485</v>
      </c>
      <c r="C29" s="140">
        <v>159589653370</v>
      </c>
    </row>
    <row r="30" spans="1:4" ht="12.95" customHeight="1" x14ac:dyDescent="0.2">
      <c r="A30" s="139">
        <v>43466</v>
      </c>
      <c r="B30" s="176">
        <v>23402457</v>
      </c>
      <c r="C30" s="152">
        <v>114133529435</v>
      </c>
    </row>
    <row r="31" spans="1:4" s="162" customFormat="1" ht="11.25" x14ac:dyDescent="0.2">
      <c r="A31" s="139">
        <v>43497</v>
      </c>
      <c r="B31" s="140">
        <v>22371593</v>
      </c>
      <c r="C31" s="140">
        <v>109936159888</v>
      </c>
    </row>
    <row r="32" spans="1:4" s="162" customFormat="1" ht="11.25" x14ac:dyDescent="0.2">
      <c r="A32" s="139">
        <v>43525</v>
      </c>
      <c r="B32" s="140">
        <v>24453144</v>
      </c>
      <c r="C32" s="140">
        <v>110707614935</v>
      </c>
    </row>
    <row r="33" spans="1:5" s="162" customFormat="1" ht="11.25" x14ac:dyDescent="0.2">
      <c r="A33" s="139">
        <v>43556</v>
      </c>
      <c r="B33" s="140">
        <v>25151808</v>
      </c>
      <c r="C33" s="140">
        <v>117061561435</v>
      </c>
    </row>
    <row r="34" spans="1:5" s="162" customFormat="1" ht="11.25" x14ac:dyDescent="0.2">
      <c r="A34" s="139">
        <v>43586</v>
      </c>
      <c r="B34" s="140">
        <v>26087081</v>
      </c>
      <c r="C34" s="140">
        <v>123011849894</v>
      </c>
    </row>
    <row r="35" spans="1:5" s="162" customFormat="1" ht="11.25" x14ac:dyDescent="0.2">
      <c r="A35" s="139">
        <v>43617</v>
      </c>
      <c r="B35" s="140">
        <v>24432459</v>
      </c>
      <c r="C35" s="140">
        <v>113118380780</v>
      </c>
    </row>
    <row r="36" spans="1:5" s="162" customFormat="1" ht="11.25" x14ac:dyDescent="0.2">
      <c r="A36" s="139">
        <v>43647</v>
      </c>
      <c r="B36" s="140">
        <v>27214732</v>
      </c>
      <c r="C36" s="140">
        <v>142059553207</v>
      </c>
    </row>
    <row r="37" spans="1:5" s="162" customFormat="1" ht="11.25" x14ac:dyDescent="0.2">
      <c r="A37" s="139">
        <v>43678</v>
      </c>
      <c r="B37" s="140">
        <v>24523939</v>
      </c>
      <c r="C37" s="140">
        <v>134089140818</v>
      </c>
    </row>
    <row r="38" spans="1:5" s="162" customFormat="1" ht="11.25" x14ac:dyDescent="0.2">
      <c r="A38" s="139">
        <v>43709</v>
      </c>
      <c r="B38" s="140">
        <v>25966488</v>
      </c>
      <c r="C38" s="140">
        <v>138753629035</v>
      </c>
    </row>
    <row r="39" spans="1:5" s="162" customFormat="1" ht="11.25" x14ac:dyDescent="0.2">
      <c r="A39" s="139">
        <v>43739</v>
      </c>
      <c r="B39" s="140">
        <v>25990734</v>
      </c>
      <c r="C39" s="140">
        <v>139152570268</v>
      </c>
    </row>
    <row r="40" spans="1:5" s="162" customFormat="1" ht="11.25" x14ac:dyDescent="0.2">
      <c r="A40" s="141">
        <v>43770</v>
      </c>
      <c r="B40" s="140">
        <v>24925299</v>
      </c>
      <c r="C40" s="140">
        <v>139920626569</v>
      </c>
    </row>
    <row r="41" spans="1:5" s="162" customFormat="1" ht="11.25" x14ac:dyDescent="0.2">
      <c r="A41" s="164">
        <v>43800</v>
      </c>
      <c r="B41" s="142">
        <v>27020532</v>
      </c>
      <c r="C41" s="142">
        <v>148598459477</v>
      </c>
    </row>
    <row r="42" spans="1:5" ht="11.25" x14ac:dyDescent="0.2">
      <c r="A42" s="225" t="s">
        <v>259</v>
      </c>
    </row>
    <row r="43" spans="1:5" ht="12.95" customHeight="1" x14ac:dyDescent="0.2">
      <c r="A43" s="56" t="s">
        <v>38</v>
      </c>
    </row>
    <row r="45" spans="1:5" ht="12.95" customHeight="1" x14ac:dyDescent="0.25">
      <c r="C45" s="55"/>
      <c r="D45" s="55"/>
      <c r="E45" s="55"/>
    </row>
    <row r="48" spans="1:5" ht="11.25" x14ac:dyDescent="0.2">
      <c r="C48" s="4"/>
      <c r="D48" s="4"/>
    </row>
    <row r="49" spans="3:4" ht="11.25" x14ac:dyDescent="0.2">
      <c r="C49" s="45"/>
      <c r="D49" s="45"/>
    </row>
    <row r="50" spans="3:4" ht="11.25" x14ac:dyDescent="0.2">
      <c r="C50" s="60"/>
      <c r="D50" s="60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showGridLines="0" zoomScale="140" zoomScaleNormal="140" workbookViewId="0">
      <selection activeCell="F25" sqref="F25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16" ht="15.75" x14ac:dyDescent="0.25">
      <c r="B2" s="14" t="s">
        <v>64</v>
      </c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2:16" ht="12.95" customHeight="1" x14ac:dyDescent="0.25">
      <c r="B3" s="14"/>
      <c r="G3" s="62"/>
      <c r="H3" s="62"/>
      <c r="I3" s="154"/>
      <c r="J3" s="154"/>
      <c r="K3" s="62"/>
      <c r="L3" s="62"/>
      <c r="M3" s="62"/>
      <c r="N3" s="62"/>
      <c r="O3" s="62"/>
      <c r="P3" s="62"/>
    </row>
    <row r="4" spans="2:16" ht="12.95" customHeight="1" x14ac:dyDescent="0.2"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2:16" ht="12.95" customHeight="1" x14ac:dyDescent="0.2">
      <c r="B5" s="230" t="s">
        <v>21</v>
      </c>
      <c r="C5" s="232" t="s">
        <v>39</v>
      </c>
      <c r="D5" s="232"/>
      <c r="E5" s="235" t="s">
        <v>164</v>
      </c>
      <c r="F5" s="235"/>
      <c r="G5" s="232" t="s">
        <v>62</v>
      </c>
      <c r="H5" s="232"/>
    </row>
    <row r="6" spans="2:16" ht="22.5" x14ac:dyDescent="0.2">
      <c r="B6" s="231"/>
      <c r="C6" s="7" t="s">
        <v>74</v>
      </c>
      <c r="D6" s="7" t="s">
        <v>37</v>
      </c>
      <c r="E6" s="22" t="s">
        <v>74</v>
      </c>
      <c r="F6" s="22" t="s">
        <v>37</v>
      </c>
      <c r="G6" s="7" t="s">
        <v>74</v>
      </c>
      <c r="H6" s="7" t="s">
        <v>76</v>
      </c>
    </row>
    <row r="7" spans="2:16" ht="12.95" customHeight="1" x14ac:dyDescent="0.2">
      <c r="B7" s="18" t="s">
        <v>86</v>
      </c>
      <c r="C7" s="4">
        <v>12840219</v>
      </c>
      <c r="D7" s="4">
        <v>11053324674</v>
      </c>
      <c r="E7" s="23">
        <v>10562238</v>
      </c>
      <c r="F7" s="23">
        <v>103080204761</v>
      </c>
      <c r="G7" s="65">
        <f t="shared" ref="G7:G18" si="0">C7+E7</f>
        <v>23402457</v>
      </c>
      <c r="H7" s="4">
        <f t="shared" ref="H7:H18" si="1">D7+F7</f>
        <v>114133529435</v>
      </c>
      <c r="J7" s="190"/>
      <c r="K7" s="190"/>
    </row>
    <row r="8" spans="2:16" ht="12.95" customHeight="1" x14ac:dyDescent="0.2">
      <c r="B8" s="18" t="s">
        <v>87</v>
      </c>
      <c r="C8" s="4">
        <v>12372124</v>
      </c>
      <c r="D8" s="4">
        <v>10980112375</v>
      </c>
      <c r="E8" s="23">
        <v>9999469</v>
      </c>
      <c r="F8" s="23">
        <v>98956047513</v>
      </c>
      <c r="G8" s="4">
        <f t="shared" si="0"/>
        <v>22371593</v>
      </c>
      <c r="H8" s="4">
        <f t="shared" si="1"/>
        <v>109936159888</v>
      </c>
    </row>
    <row r="9" spans="2:16" ht="12.95" customHeight="1" x14ac:dyDescent="0.2">
      <c r="B9" s="18" t="s">
        <v>88</v>
      </c>
      <c r="C9" s="4">
        <v>13767634</v>
      </c>
      <c r="D9" s="4">
        <v>11771897312</v>
      </c>
      <c r="E9" s="23">
        <v>10685510</v>
      </c>
      <c r="F9" s="23">
        <v>98935717623</v>
      </c>
      <c r="G9" s="4">
        <f t="shared" si="0"/>
        <v>24453144</v>
      </c>
      <c r="H9" s="4">
        <f t="shared" si="1"/>
        <v>110707614935</v>
      </c>
    </row>
    <row r="10" spans="2:16" ht="12.95" customHeight="1" x14ac:dyDescent="0.2">
      <c r="B10" s="18" t="s">
        <v>89</v>
      </c>
      <c r="C10" s="4">
        <v>13806877</v>
      </c>
      <c r="D10" s="4">
        <v>12322532794</v>
      </c>
      <c r="E10" s="23">
        <v>11344931</v>
      </c>
      <c r="F10" s="23">
        <v>104739028641</v>
      </c>
      <c r="G10" s="4">
        <f t="shared" si="0"/>
        <v>25151808</v>
      </c>
      <c r="H10" s="4">
        <f t="shared" si="1"/>
        <v>117061561435</v>
      </c>
    </row>
    <row r="11" spans="2:16" ht="12.95" customHeight="1" x14ac:dyDescent="0.2">
      <c r="B11" s="18" t="s">
        <v>90</v>
      </c>
      <c r="C11" s="4">
        <v>14211193</v>
      </c>
      <c r="D11" s="4">
        <v>12164220249</v>
      </c>
      <c r="E11" s="23">
        <v>11875888</v>
      </c>
      <c r="F11" s="23">
        <v>110847629645</v>
      </c>
      <c r="G11" s="4">
        <f t="shared" si="0"/>
        <v>26087081</v>
      </c>
      <c r="H11" s="4">
        <f t="shared" si="1"/>
        <v>123011849894</v>
      </c>
      <c r="J11" s="216"/>
      <c r="K11" s="216"/>
      <c r="L11" s="216"/>
      <c r="M11" s="216"/>
      <c r="N11" s="216"/>
    </row>
    <row r="12" spans="2:16" ht="12.95" customHeight="1" x14ac:dyDescent="0.2">
      <c r="B12" s="18" t="s">
        <v>91</v>
      </c>
      <c r="C12" s="4">
        <v>13300706</v>
      </c>
      <c r="D12" s="4">
        <v>11306473951</v>
      </c>
      <c r="E12" s="23">
        <v>11131753</v>
      </c>
      <c r="F12" s="23">
        <v>101811906829</v>
      </c>
      <c r="G12" s="4">
        <f t="shared" si="0"/>
        <v>24432459</v>
      </c>
      <c r="H12" s="4">
        <f t="shared" si="1"/>
        <v>113118380780</v>
      </c>
    </row>
    <row r="13" spans="2:16" ht="12.95" customHeight="1" x14ac:dyDescent="0.2">
      <c r="B13" s="18" t="s">
        <v>92</v>
      </c>
      <c r="C13" s="4">
        <v>14463889</v>
      </c>
      <c r="D13" s="4">
        <v>12604756855</v>
      </c>
      <c r="E13" s="23">
        <v>12750843</v>
      </c>
      <c r="F13" s="23">
        <v>129454796352</v>
      </c>
      <c r="G13" s="4">
        <f t="shared" si="0"/>
        <v>27214732</v>
      </c>
      <c r="H13" s="4">
        <f t="shared" si="1"/>
        <v>142059553207</v>
      </c>
    </row>
    <row r="14" spans="2:16" ht="12.95" customHeight="1" x14ac:dyDescent="0.2">
      <c r="B14" s="18" t="s">
        <v>93</v>
      </c>
      <c r="C14" s="4">
        <v>13260928</v>
      </c>
      <c r="D14" s="4">
        <v>10807614365</v>
      </c>
      <c r="E14" s="23">
        <v>11263011</v>
      </c>
      <c r="F14" s="23">
        <v>123281526453</v>
      </c>
      <c r="G14" s="4">
        <f t="shared" si="0"/>
        <v>24523939</v>
      </c>
      <c r="H14" s="4">
        <f t="shared" si="1"/>
        <v>134089140818</v>
      </c>
    </row>
    <row r="15" spans="2:16" ht="12.95" customHeight="1" x14ac:dyDescent="0.2">
      <c r="B15" s="18" t="s">
        <v>94</v>
      </c>
      <c r="C15" s="4">
        <v>14203493</v>
      </c>
      <c r="D15" s="4">
        <v>12200770518</v>
      </c>
      <c r="E15" s="23">
        <v>11762995</v>
      </c>
      <c r="F15" s="23">
        <v>126552858517</v>
      </c>
      <c r="G15" s="4">
        <f t="shared" si="0"/>
        <v>25966488</v>
      </c>
      <c r="H15" s="4">
        <f t="shared" si="1"/>
        <v>138753629035</v>
      </c>
    </row>
    <row r="16" spans="2:16" ht="12.95" customHeight="1" x14ac:dyDescent="0.2">
      <c r="B16" s="18" t="s">
        <v>95</v>
      </c>
      <c r="C16" s="4">
        <v>14062266</v>
      </c>
      <c r="D16" s="4">
        <v>12031647307</v>
      </c>
      <c r="E16" s="23">
        <v>11928468</v>
      </c>
      <c r="F16" s="23">
        <v>127120922961</v>
      </c>
      <c r="G16" s="4">
        <f t="shared" si="0"/>
        <v>25990734</v>
      </c>
      <c r="H16" s="4">
        <f t="shared" si="1"/>
        <v>139152570268</v>
      </c>
    </row>
    <row r="17" spans="2:10" ht="12.95" customHeight="1" x14ac:dyDescent="0.2">
      <c r="B17" s="18" t="s">
        <v>96</v>
      </c>
      <c r="C17" s="4">
        <v>13726701</v>
      </c>
      <c r="D17" s="4">
        <v>11781465165</v>
      </c>
      <c r="E17" s="23">
        <v>11198598</v>
      </c>
      <c r="F17" s="23">
        <v>128139161404</v>
      </c>
      <c r="G17" s="4">
        <f t="shared" si="0"/>
        <v>24925299</v>
      </c>
      <c r="H17" s="4">
        <f t="shared" si="1"/>
        <v>139920626569</v>
      </c>
    </row>
    <row r="18" spans="2:10" ht="12.95" customHeight="1" x14ac:dyDescent="0.2">
      <c r="B18" s="18" t="s">
        <v>97</v>
      </c>
      <c r="C18" s="4">
        <v>14220023</v>
      </c>
      <c r="D18" s="4">
        <v>12828829519</v>
      </c>
      <c r="E18" s="23">
        <v>12800509</v>
      </c>
      <c r="F18" s="23">
        <v>135769629958</v>
      </c>
      <c r="G18" s="4">
        <f t="shared" si="0"/>
        <v>27020532</v>
      </c>
      <c r="H18" s="4">
        <f t="shared" si="1"/>
        <v>148598459477</v>
      </c>
    </row>
    <row r="19" spans="2:10" ht="12.95" customHeight="1" x14ac:dyDescent="0.2">
      <c r="B19" s="9" t="s">
        <v>62</v>
      </c>
      <c r="C19" s="10">
        <f t="shared" ref="C19:H19" si="2">SUM(C7:C18)</f>
        <v>164236053</v>
      </c>
      <c r="D19" s="10">
        <f t="shared" si="2"/>
        <v>141853645084</v>
      </c>
      <c r="E19" s="27">
        <f t="shared" si="2"/>
        <v>137304213</v>
      </c>
      <c r="F19" s="27">
        <f t="shared" si="2"/>
        <v>1388689430657</v>
      </c>
      <c r="G19" s="10">
        <f t="shared" si="2"/>
        <v>301540266</v>
      </c>
      <c r="H19" s="10">
        <f t="shared" si="2"/>
        <v>1530543075741</v>
      </c>
    </row>
    <row r="20" spans="2:10" ht="12.95" customHeight="1" x14ac:dyDescent="0.2">
      <c r="B20" s="215" t="s">
        <v>259</v>
      </c>
      <c r="C20" s="4"/>
      <c r="D20" s="4"/>
      <c r="E20" s="4"/>
      <c r="F20" s="4"/>
      <c r="G20" s="4"/>
      <c r="H20" s="4"/>
      <c r="I20" s="41"/>
      <c r="J20" s="143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41"/>
      <c r="J21" s="41"/>
    </row>
    <row r="22" spans="2:10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61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45" spans="2:2" ht="12.95" customHeight="1" x14ac:dyDescent="0.2">
      <c r="B45" s="16" t="s">
        <v>177</v>
      </c>
    </row>
  </sheetData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7"/>
  <sheetViews>
    <sheetView showGridLines="0" zoomScale="150" zoomScaleNormal="150" workbookViewId="0">
      <selection activeCell="G26" sqref="G26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2" spans="2:18" ht="15.75" x14ac:dyDescent="0.25">
      <c r="B2" s="14" t="s">
        <v>163</v>
      </c>
      <c r="G2" s="216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2:18" ht="12.95" customHeight="1" x14ac:dyDescent="0.2">
      <c r="B3" s="5" t="s">
        <v>63</v>
      </c>
      <c r="G3" s="62"/>
      <c r="H3" s="62"/>
      <c r="I3" s="154"/>
      <c r="J3" s="154"/>
      <c r="K3" s="62"/>
      <c r="L3" s="62"/>
      <c r="M3" s="62"/>
      <c r="N3" s="62"/>
      <c r="O3" s="62"/>
      <c r="P3" s="62"/>
      <c r="Q3" s="62"/>
      <c r="R3" s="62"/>
    </row>
    <row r="4" spans="2:18" ht="12.95" customHeight="1" x14ac:dyDescent="0.2">
      <c r="G4" s="236"/>
      <c r="H4" s="236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2:18" ht="12.95" customHeight="1" x14ac:dyDescent="0.2">
      <c r="B5" s="230" t="s">
        <v>21</v>
      </c>
      <c r="C5" s="232" t="s">
        <v>39</v>
      </c>
      <c r="D5" s="232"/>
      <c r="E5" s="235" t="s">
        <v>164</v>
      </c>
      <c r="F5" s="235"/>
      <c r="G5" s="232" t="s">
        <v>62</v>
      </c>
      <c r="H5" s="232"/>
    </row>
    <row r="6" spans="2:18" ht="22.5" x14ac:dyDescent="0.2">
      <c r="B6" s="237"/>
      <c r="C6" s="7" t="s">
        <v>74</v>
      </c>
      <c r="D6" s="7" t="s">
        <v>37</v>
      </c>
      <c r="E6" s="22" t="s">
        <v>74</v>
      </c>
      <c r="F6" s="22" t="s">
        <v>37</v>
      </c>
      <c r="G6" s="7" t="s">
        <v>74</v>
      </c>
      <c r="H6" s="7" t="s">
        <v>37</v>
      </c>
    </row>
    <row r="7" spans="2:18" ht="12.95" customHeight="1" x14ac:dyDescent="0.2">
      <c r="B7" s="18" t="s">
        <v>86</v>
      </c>
      <c r="C7" s="4">
        <v>51251</v>
      </c>
      <c r="D7" s="4">
        <v>1454069752</v>
      </c>
      <c r="E7" s="23">
        <v>12149</v>
      </c>
      <c r="F7" s="23">
        <v>6279190134</v>
      </c>
      <c r="G7" s="4">
        <f>C7+E7</f>
        <v>63400</v>
      </c>
      <c r="H7" s="4">
        <f t="shared" ref="H7:H18" si="0">D7+F7</f>
        <v>7733259886</v>
      </c>
    </row>
    <row r="8" spans="2:18" ht="12.95" customHeight="1" x14ac:dyDescent="0.2">
      <c r="B8" s="18" t="s">
        <v>87</v>
      </c>
      <c r="C8" s="4">
        <v>49808</v>
      </c>
      <c r="D8" s="4">
        <v>1190121929</v>
      </c>
      <c r="E8" s="23">
        <v>11749</v>
      </c>
      <c r="F8" s="23">
        <v>6389256832</v>
      </c>
      <c r="G8" s="4">
        <f t="shared" ref="G8:G18" si="1">C8+E8</f>
        <v>61557</v>
      </c>
      <c r="H8" s="4">
        <f t="shared" si="0"/>
        <v>7579378761</v>
      </c>
    </row>
    <row r="9" spans="2:18" ht="12.95" customHeight="1" x14ac:dyDescent="0.2">
      <c r="B9" s="18" t="s">
        <v>88</v>
      </c>
      <c r="C9" s="4">
        <v>49814</v>
      </c>
      <c r="D9" s="4">
        <v>1272158728</v>
      </c>
      <c r="E9" s="23">
        <v>13352</v>
      </c>
      <c r="F9" s="23">
        <v>4511336657</v>
      </c>
      <c r="G9" s="4">
        <f t="shared" si="1"/>
        <v>63166</v>
      </c>
      <c r="H9" s="4">
        <f t="shared" si="0"/>
        <v>5783495385</v>
      </c>
    </row>
    <row r="10" spans="2:18" ht="12.95" customHeight="1" x14ac:dyDescent="0.2">
      <c r="B10" s="18" t="s">
        <v>89</v>
      </c>
      <c r="C10" s="4">
        <v>54168</v>
      </c>
      <c r="D10" s="4">
        <v>1387602107</v>
      </c>
      <c r="E10" s="23">
        <v>14139</v>
      </c>
      <c r="F10" s="23">
        <v>5110647650</v>
      </c>
      <c r="G10" s="4">
        <f t="shared" si="1"/>
        <v>68307</v>
      </c>
      <c r="H10" s="4">
        <f t="shared" si="0"/>
        <v>6498249757</v>
      </c>
      <c r="I10" s="165"/>
    </row>
    <row r="11" spans="2:18" ht="12.95" customHeight="1" x14ac:dyDescent="0.2">
      <c r="B11" s="18" t="s">
        <v>90</v>
      </c>
      <c r="C11" s="4">
        <v>55718</v>
      </c>
      <c r="D11" s="4">
        <v>1758240433</v>
      </c>
      <c r="E11" s="23">
        <v>16264</v>
      </c>
      <c r="F11" s="23">
        <v>4920521447</v>
      </c>
      <c r="G11" s="4">
        <f t="shared" si="1"/>
        <v>71982</v>
      </c>
      <c r="H11" s="4">
        <f t="shared" si="0"/>
        <v>6678761880</v>
      </c>
    </row>
    <row r="12" spans="2:18" ht="12.95" customHeight="1" x14ac:dyDescent="0.2">
      <c r="B12" s="18" t="s">
        <v>91</v>
      </c>
      <c r="C12" s="4">
        <v>50441</v>
      </c>
      <c r="D12" s="4">
        <v>1093786301</v>
      </c>
      <c r="E12" s="23">
        <v>14700</v>
      </c>
      <c r="F12" s="23">
        <v>5723348496</v>
      </c>
      <c r="G12" s="4">
        <f t="shared" si="1"/>
        <v>65141</v>
      </c>
      <c r="H12" s="4">
        <f t="shared" si="0"/>
        <v>6817134797</v>
      </c>
    </row>
    <row r="13" spans="2:18" ht="12.95" customHeight="1" x14ac:dyDescent="0.2">
      <c r="B13" s="18" t="s">
        <v>92</v>
      </c>
      <c r="C13" s="4">
        <v>59375</v>
      </c>
      <c r="D13" s="4">
        <v>1477352025</v>
      </c>
      <c r="E13" s="23">
        <v>17262</v>
      </c>
      <c r="F13" s="23">
        <v>6953644859</v>
      </c>
      <c r="G13" s="4">
        <f t="shared" si="1"/>
        <v>76637</v>
      </c>
      <c r="H13" s="4">
        <f t="shared" si="0"/>
        <v>8430996884</v>
      </c>
    </row>
    <row r="14" spans="2:18" ht="12.95" customHeight="1" x14ac:dyDescent="0.2">
      <c r="B14" s="18" t="s">
        <v>93</v>
      </c>
      <c r="C14" s="4">
        <v>55562</v>
      </c>
      <c r="D14" s="4">
        <v>1467311641</v>
      </c>
      <c r="E14" s="23">
        <v>15259</v>
      </c>
      <c r="F14" s="23">
        <v>4993866634</v>
      </c>
      <c r="G14" s="4">
        <f t="shared" si="1"/>
        <v>70821</v>
      </c>
      <c r="H14" s="4">
        <f t="shared" si="0"/>
        <v>6461178275</v>
      </c>
    </row>
    <row r="15" spans="2:18" ht="12.95" customHeight="1" x14ac:dyDescent="0.2">
      <c r="B15" s="18" t="s">
        <v>94</v>
      </c>
      <c r="C15" s="4">
        <v>55963</v>
      </c>
      <c r="D15" s="4">
        <v>1369524599</v>
      </c>
      <c r="E15" s="23">
        <v>16272</v>
      </c>
      <c r="F15" s="23">
        <v>5505832288</v>
      </c>
      <c r="G15" s="4">
        <f t="shared" si="1"/>
        <v>72235</v>
      </c>
      <c r="H15" s="4">
        <f t="shared" si="0"/>
        <v>6875356887</v>
      </c>
    </row>
    <row r="16" spans="2:18" ht="12.95" customHeight="1" x14ac:dyDescent="0.2">
      <c r="B16" s="18" t="s">
        <v>95</v>
      </c>
      <c r="C16" s="4">
        <v>57232</v>
      </c>
      <c r="D16" s="4">
        <v>1300547384</v>
      </c>
      <c r="E16" s="23">
        <v>17800</v>
      </c>
      <c r="F16" s="23">
        <v>7085489587</v>
      </c>
      <c r="G16" s="4">
        <f t="shared" si="1"/>
        <v>75032</v>
      </c>
      <c r="H16" s="65">
        <f t="shared" si="0"/>
        <v>8386036971</v>
      </c>
      <c r="J16" s="62"/>
    </row>
    <row r="17" spans="2:10" ht="12.95" customHeight="1" x14ac:dyDescent="0.2">
      <c r="B17" s="18" t="s">
        <v>96</v>
      </c>
      <c r="C17" s="4">
        <v>53355</v>
      </c>
      <c r="D17" s="4">
        <v>1127349561</v>
      </c>
      <c r="E17" s="23">
        <v>13837</v>
      </c>
      <c r="F17" s="23">
        <v>4185746344</v>
      </c>
      <c r="G17" s="4">
        <f t="shared" si="1"/>
        <v>67192</v>
      </c>
      <c r="H17" s="65">
        <f t="shared" si="0"/>
        <v>5313095905</v>
      </c>
      <c r="J17" s="62"/>
    </row>
    <row r="18" spans="2:10" ht="12.95" customHeight="1" x14ac:dyDescent="0.2">
      <c r="B18" s="18" t="s">
        <v>97</v>
      </c>
      <c r="C18" s="4">
        <v>52494</v>
      </c>
      <c r="D18" s="4">
        <v>1105206762</v>
      </c>
      <c r="E18" s="23">
        <v>14543</v>
      </c>
      <c r="F18" s="23">
        <v>3933879311</v>
      </c>
      <c r="G18" s="4">
        <f t="shared" si="1"/>
        <v>67037</v>
      </c>
      <c r="H18" s="4">
        <f t="shared" si="0"/>
        <v>5039086073</v>
      </c>
    </row>
    <row r="19" spans="2:10" ht="12.95" customHeight="1" x14ac:dyDescent="0.2">
      <c r="B19" s="9" t="s">
        <v>62</v>
      </c>
      <c r="C19" s="10">
        <f>SUM(C7:C18)</f>
        <v>645181</v>
      </c>
      <c r="D19" s="10">
        <f t="shared" ref="D19:H19" si="2">SUM(D7:D18)</f>
        <v>16003271222</v>
      </c>
      <c r="E19" s="27">
        <f t="shared" si="2"/>
        <v>177326</v>
      </c>
      <c r="F19" s="27">
        <f t="shared" si="2"/>
        <v>65592760239</v>
      </c>
      <c r="G19" s="10">
        <f t="shared" si="2"/>
        <v>822507</v>
      </c>
      <c r="H19" s="10">
        <f t="shared" si="2"/>
        <v>81596031461</v>
      </c>
    </row>
    <row r="20" spans="2:10" ht="12.95" customHeight="1" x14ac:dyDescent="0.2">
      <c r="B20" s="215" t="s">
        <v>260</v>
      </c>
      <c r="C20" s="4"/>
      <c r="D20" s="4"/>
      <c r="E20" s="4"/>
      <c r="F20" s="4"/>
      <c r="G20" s="4"/>
      <c r="H20" s="4"/>
      <c r="I20" s="41"/>
      <c r="J20" s="41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41"/>
      <c r="J21" s="41"/>
    </row>
    <row r="22" spans="2:10" s="108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178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5" spans="2:8" ht="12.95" customHeight="1" x14ac:dyDescent="0.2">
      <c r="B45" s="16" t="s">
        <v>55</v>
      </c>
    </row>
    <row r="67" spans="2:2" ht="12.95" customHeight="1" x14ac:dyDescent="0.2">
      <c r="B67" s="16" t="s">
        <v>179</v>
      </c>
    </row>
  </sheetData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9"/>
  <sheetViews>
    <sheetView showGridLines="0" topLeftCell="B1" zoomScale="140" zoomScaleNormal="140" workbookViewId="0">
      <selection activeCell="F30" sqref="F30"/>
    </sheetView>
  </sheetViews>
  <sheetFormatPr defaultColWidth="9.33203125" defaultRowHeight="12.95" customHeight="1" x14ac:dyDescent="0.2"/>
  <cols>
    <col min="1" max="1" width="2.83203125" style="5" customWidth="1"/>
    <col min="2" max="2" width="23.83203125" style="5" customWidth="1"/>
    <col min="3" max="3" width="20.1640625" style="5" customWidth="1"/>
    <col min="4" max="4" width="20" style="5" customWidth="1"/>
    <col min="5" max="5" width="25" style="5" customWidth="1"/>
    <col min="6" max="6" width="29" style="5" customWidth="1"/>
    <col min="7" max="7" width="18.33203125" style="5" customWidth="1"/>
    <col min="8" max="8" width="20.33203125" style="5" customWidth="1"/>
    <col min="9" max="9" width="16.33203125" style="5" bestFit="1" customWidth="1"/>
    <col min="10" max="10" width="9.33203125" style="5"/>
    <col min="11" max="11" width="14" style="5" customWidth="1"/>
    <col min="12" max="16384" width="9.33203125" style="5"/>
  </cols>
  <sheetData>
    <row r="2" spans="2:10" ht="15.75" x14ac:dyDescent="0.25">
      <c r="B2" s="14" t="s">
        <v>65</v>
      </c>
      <c r="F2" s="216"/>
    </row>
    <row r="3" spans="2:10" ht="12.95" customHeight="1" x14ac:dyDescent="0.2">
      <c r="F3" s="62"/>
    </row>
    <row r="5" spans="2:10" ht="14.25" customHeight="1" x14ac:dyDescent="0.2">
      <c r="B5" s="230" t="s">
        <v>21</v>
      </c>
      <c r="C5" s="232" t="s">
        <v>82</v>
      </c>
      <c r="D5" s="232"/>
      <c r="E5" s="235" t="s">
        <v>180</v>
      </c>
      <c r="F5" s="235"/>
      <c r="G5" s="232" t="s">
        <v>83</v>
      </c>
      <c r="H5" s="232"/>
    </row>
    <row r="6" spans="2:10" ht="12.95" customHeight="1" x14ac:dyDescent="0.2">
      <c r="B6" s="231"/>
      <c r="C6" s="7" t="s">
        <v>77</v>
      </c>
      <c r="D6" s="7" t="s">
        <v>78</v>
      </c>
      <c r="E6" s="22" t="s">
        <v>77</v>
      </c>
      <c r="F6" s="22" t="s">
        <v>78</v>
      </c>
      <c r="G6" s="7" t="s">
        <v>77</v>
      </c>
      <c r="H6" s="7" t="s">
        <v>78</v>
      </c>
    </row>
    <row r="7" spans="2:10" ht="12.95" customHeight="1" x14ac:dyDescent="0.2">
      <c r="B7" s="18" t="s">
        <v>86</v>
      </c>
      <c r="C7" s="4">
        <v>5406454</v>
      </c>
      <c r="D7" s="4">
        <v>7279535</v>
      </c>
      <c r="E7" s="23">
        <v>935263</v>
      </c>
      <c r="F7" s="23">
        <v>9590117</v>
      </c>
      <c r="G7" s="4">
        <f t="shared" ref="G7:G18" si="0">C7+E7</f>
        <v>6341717</v>
      </c>
      <c r="H7" s="4">
        <f t="shared" ref="H7:H18" si="1">D7+F7</f>
        <v>16869652</v>
      </c>
      <c r="I7" s="65"/>
      <c r="J7" s="62"/>
    </row>
    <row r="8" spans="2:10" ht="12.95" customHeight="1" x14ac:dyDescent="0.2">
      <c r="B8" s="18" t="s">
        <v>87</v>
      </c>
      <c r="C8" s="4">
        <v>5200138</v>
      </c>
      <c r="D8" s="4">
        <v>7016430</v>
      </c>
      <c r="E8" s="23">
        <v>846162</v>
      </c>
      <c r="F8" s="23">
        <v>9120189</v>
      </c>
      <c r="G8" s="4">
        <f t="shared" si="0"/>
        <v>6046300</v>
      </c>
      <c r="H8" s="4">
        <f t="shared" si="1"/>
        <v>16136619</v>
      </c>
    </row>
    <row r="9" spans="2:10" ht="12.95" customHeight="1" x14ac:dyDescent="0.2">
      <c r="B9" s="18" t="s">
        <v>88</v>
      </c>
      <c r="C9" s="4">
        <v>6081082</v>
      </c>
      <c r="D9" s="4">
        <v>7531814</v>
      </c>
      <c r="E9" s="23">
        <v>887519</v>
      </c>
      <c r="F9" s="23">
        <v>9764884</v>
      </c>
      <c r="G9" s="4">
        <f t="shared" si="0"/>
        <v>6968601</v>
      </c>
      <c r="H9" s="4">
        <f t="shared" si="1"/>
        <v>17296698</v>
      </c>
    </row>
    <row r="10" spans="2:10" ht="12.95" customHeight="1" x14ac:dyDescent="0.2">
      <c r="B10" s="18" t="s">
        <v>89</v>
      </c>
      <c r="C10" s="4">
        <v>6058896</v>
      </c>
      <c r="D10" s="4">
        <v>7580538</v>
      </c>
      <c r="E10" s="23">
        <v>916874</v>
      </c>
      <c r="F10" s="23">
        <v>10390895</v>
      </c>
      <c r="G10" s="4">
        <f t="shared" si="0"/>
        <v>6975770</v>
      </c>
      <c r="H10" s="4">
        <f t="shared" si="1"/>
        <v>17971433</v>
      </c>
    </row>
    <row r="11" spans="2:10" ht="12.95" customHeight="1" x14ac:dyDescent="0.2">
      <c r="B11" s="18" t="s">
        <v>90</v>
      </c>
      <c r="C11" s="4">
        <v>6201912</v>
      </c>
      <c r="D11" s="4">
        <v>7835392</v>
      </c>
      <c r="E11" s="23">
        <v>941721</v>
      </c>
      <c r="F11" s="23">
        <v>10888710</v>
      </c>
      <c r="G11" s="4">
        <f t="shared" si="0"/>
        <v>7143633</v>
      </c>
      <c r="H11" s="4">
        <f t="shared" si="1"/>
        <v>18724102</v>
      </c>
    </row>
    <row r="12" spans="2:10" ht="12.95" customHeight="1" x14ac:dyDescent="0.2">
      <c r="B12" s="18" t="s">
        <v>91</v>
      </c>
      <c r="C12" s="4">
        <v>5847100</v>
      </c>
      <c r="D12" s="4">
        <v>7288052</v>
      </c>
      <c r="E12" s="23">
        <v>874555</v>
      </c>
      <c r="F12" s="23">
        <v>10222702</v>
      </c>
      <c r="G12" s="4">
        <f t="shared" si="0"/>
        <v>6721655</v>
      </c>
      <c r="H12" s="4">
        <f t="shared" si="1"/>
        <v>17510754</v>
      </c>
    </row>
    <row r="13" spans="2:10" ht="12.95" customHeight="1" x14ac:dyDescent="0.2">
      <c r="B13" s="18" t="s">
        <v>92</v>
      </c>
      <c r="C13" s="4">
        <v>6352943</v>
      </c>
      <c r="D13" s="4">
        <v>7936663</v>
      </c>
      <c r="E13" s="23">
        <v>995437</v>
      </c>
      <c r="F13" s="23">
        <v>11718155</v>
      </c>
      <c r="G13" s="4">
        <f t="shared" si="0"/>
        <v>7348380</v>
      </c>
      <c r="H13" s="4">
        <f t="shared" si="1"/>
        <v>19654818</v>
      </c>
    </row>
    <row r="14" spans="2:10" ht="12.95" customHeight="1" x14ac:dyDescent="0.2">
      <c r="B14" s="18" t="s">
        <v>93</v>
      </c>
      <c r="C14" s="4">
        <v>5816580</v>
      </c>
      <c r="D14" s="4">
        <v>7255198</v>
      </c>
      <c r="E14" s="23">
        <v>885006</v>
      </c>
      <c r="F14" s="23">
        <v>10345414</v>
      </c>
      <c r="G14" s="4">
        <f t="shared" si="0"/>
        <v>6701586</v>
      </c>
      <c r="H14" s="4">
        <f t="shared" si="1"/>
        <v>17600612</v>
      </c>
    </row>
    <row r="15" spans="2:10" ht="12.95" customHeight="1" x14ac:dyDescent="0.2">
      <c r="B15" s="18" t="s">
        <v>94</v>
      </c>
      <c r="C15" s="65">
        <v>6125812</v>
      </c>
      <c r="D15" s="4">
        <v>7915927</v>
      </c>
      <c r="E15" s="23">
        <v>914366</v>
      </c>
      <c r="F15" s="23">
        <v>10780544</v>
      </c>
      <c r="G15" s="4">
        <f t="shared" si="0"/>
        <v>7040178</v>
      </c>
      <c r="H15" s="4">
        <f t="shared" si="1"/>
        <v>18696471</v>
      </c>
    </row>
    <row r="16" spans="2:10" ht="12.95" customHeight="1" x14ac:dyDescent="0.2">
      <c r="B16" s="18" t="s">
        <v>95</v>
      </c>
      <c r="C16" s="4">
        <v>5708357</v>
      </c>
      <c r="D16" s="4">
        <v>8194331</v>
      </c>
      <c r="E16" s="23">
        <v>914390</v>
      </c>
      <c r="F16" s="23">
        <v>10980009</v>
      </c>
      <c r="G16" s="4">
        <f t="shared" si="0"/>
        <v>6622747</v>
      </c>
      <c r="H16" s="4">
        <f t="shared" si="1"/>
        <v>19174340</v>
      </c>
    </row>
    <row r="17" spans="2:10" ht="12.95" customHeight="1" x14ac:dyDescent="0.2">
      <c r="B17" s="18" t="s">
        <v>96</v>
      </c>
      <c r="C17" s="4">
        <v>5474393</v>
      </c>
      <c r="D17" s="4">
        <v>8088011</v>
      </c>
      <c r="E17" s="23">
        <v>842795</v>
      </c>
      <c r="F17" s="23">
        <v>10315884</v>
      </c>
      <c r="G17" s="4">
        <f t="shared" si="0"/>
        <v>6317188</v>
      </c>
      <c r="H17" s="4">
        <f t="shared" si="1"/>
        <v>18403895</v>
      </c>
    </row>
    <row r="18" spans="2:10" ht="12.95" customHeight="1" x14ac:dyDescent="0.2">
      <c r="B18" s="18" t="s">
        <v>97</v>
      </c>
      <c r="C18" s="4">
        <v>5497328</v>
      </c>
      <c r="D18" s="4">
        <v>8537230</v>
      </c>
      <c r="E18" s="23">
        <v>912412</v>
      </c>
      <c r="F18" s="23">
        <v>11846098</v>
      </c>
      <c r="G18" s="4">
        <f t="shared" si="0"/>
        <v>6409740</v>
      </c>
      <c r="H18" s="4">
        <f t="shared" si="1"/>
        <v>20383328</v>
      </c>
    </row>
    <row r="19" spans="2:10" ht="12.95" customHeight="1" x14ac:dyDescent="0.2">
      <c r="B19" s="9" t="s">
        <v>62</v>
      </c>
      <c r="C19" s="10">
        <f t="shared" ref="C19:H19" si="2">SUM(C7:C18)</f>
        <v>69770995</v>
      </c>
      <c r="D19" s="10">
        <f t="shared" si="2"/>
        <v>92459121</v>
      </c>
      <c r="E19" s="27">
        <f t="shared" si="2"/>
        <v>10866500</v>
      </c>
      <c r="F19" s="27">
        <f t="shared" si="2"/>
        <v>125963601</v>
      </c>
      <c r="G19" s="10">
        <f>SUM(G7:G18)</f>
        <v>80637495</v>
      </c>
      <c r="H19" s="10">
        <f t="shared" si="2"/>
        <v>218422722</v>
      </c>
      <c r="I19" s="144"/>
    </row>
    <row r="20" spans="2:10" ht="12.95" customHeight="1" x14ac:dyDescent="0.2">
      <c r="B20" s="215" t="s">
        <v>261</v>
      </c>
      <c r="C20" s="4"/>
      <c r="D20" s="4"/>
      <c r="E20" s="4"/>
      <c r="F20" s="4"/>
      <c r="G20" s="4"/>
      <c r="H20" s="4"/>
      <c r="I20" s="4"/>
      <c r="J20" s="41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4"/>
    </row>
    <row r="22" spans="2:10" s="108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1" t="s">
        <v>59</v>
      </c>
      <c r="C23" s="4"/>
      <c r="D23" s="4"/>
      <c r="E23" s="4"/>
      <c r="F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65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C44" s="4"/>
      <c r="D44" s="4"/>
      <c r="E44" s="4"/>
      <c r="F44" s="4"/>
      <c r="G44" s="4"/>
      <c r="H44" s="4"/>
    </row>
    <row r="45" spans="2:8" ht="12.95" customHeight="1" x14ac:dyDescent="0.2">
      <c r="B45" s="19" t="s">
        <v>181</v>
      </c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49" spans="3:8" ht="12.95" customHeight="1" x14ac:dyDescent="0.2">
      <c r="C49" s="4"/>
      <c r="D49" s="4"/>
      <c r="E49" s="4"/>
      <c r="F49" s="4"/>
      <c r="G49" s="4"/>
      <c r="H49" s="4"/>
    </row>
    <row r="50" spans="3:8" ht="12.95" customHeight="1" x14ac:dyDescent="0.2">
      <c r="C50" s="4"/>
      <c r="D50" s="4"/>
      <c r="E50" s="4"/>
      <c r="F50" s="4"/>
      <c r="G50" s="4"/>
      <c r="H50" s="4"/>
    </row>
    <row r="51" spans="3:8" ht="12.95" customHeight="1" x14ac:dyDescent="0.2">
      <c r="C51" s="4"/>
      <c r="D51" s="4"/>
      <c r="E51" s="4"/>
      <c r="F51" s="4"/>
      <c r="G51" s="4"/>
      <c r="H51" s="4"/>
    </row>
    <row r="52" spans="3:8" ht="12.95" customHeight="1" x14ac:dyDescent="0.2">
      <c r="C52" s="4"/>
      <c r="D52" s="4"/>
      <c r="E52" s="4"/>
      <c r="F52" s="4"/>
      <c r="G52" s="4"/>
      <c r="H52" s="4"/>
    </row>
    <row r="53" spans="3:8" ht="12.95" customHeight="1" x14ac:dyDescent="0.2">
      <c r="C53" s="4"/>
      <c r="D53" s="4"/>
      <c r="E53" s="4"/>
      <c r="F53" s="4"/>
      <c r="G53" s="4"/>
      <c r="H53" s="4"/>
    </row>
    <row r="54" spans="3:8" ht="12.95" customHeight="1" x14ac:dyDescent="0.2">
      <c r="C54" s="4"/>
      <c r="D54" s="4"/>
      <c r="E54" s="4"/>
      <c r="F54" s="4"/>
      <c r="G54" s="4"/>
      <c r="H54" s="4"/>
    </row>
    <row r="55" spans="3:8" ht="12.95" customHeight="1" x14ac:dyDescent="0.2">
      <c r="C55" s="4"/>
      <c r="D55" s="4"/>
      <c r="E55" s="4"/>
      <c r="F55" s="4"/>
      <c r="G55" s="4"/>
      <c r="H55" s="4"/>
    </row>
    <row r="56" spans="3:8" ht="12.95" customHeight="1" x14ac:dyDescent="0.2">
      <c r="C56" s="4"/>
      <c r="D56" s="4"/>
      <c r="E56" s="4"/>
      <c r="F56" s="4"/>
      <c r="G56" s="4"/>
      <c r="H56" s="4"/>
    </row>
    <row r="57" spans="3:8" ht="12.95" customHeight="1" x14ac:dyDescent="0.2">
      <c r="C57" s="4"/>
      <c r="D57" s="4"/>
      <c r="E57" s="4"/>
      <c r="F57" s="4"/>
      <c r="G57" s="4"/>
      <c r="H57" s="4"/>
    </row>
    <row r="58" spans="3:8" ht="12.95" customHeight="1" x14ac:dyDescent="0.2">
      <c r="C58" s="4"/>
      <c r="D58" s="4"/>
      <c r="E58" s="4"/>
      <c r="F58" s="4"/>
      <c r="G58" s="4"/>
      <c r="H58" s="4"/>
    </row>
    <row r="59" spans="3:8" ht="12.95" customHeight="1" x14ac:dyDescent="0.2">
      <c r="C59" s="4"/>
      <c r="D59" s="4"/>
      <c r="E59" s="4"/>
      <c r="F59" s="4"/>
      <c r="G59" s="4"/>
      <c r="H59" s="4"/>
    </row>
    <row r="60" spans="3:8" ht="12.95" customHeight="1" x14ac:dyDescent="0.2">
      <c r="C60" s="4"/>
      <c r="D60" s="4"/>
      <c r="E60" s="4"/>
      <c r="F60" s="4"/>
      <c r="G60" s="4"/>
      <c r="H60" s="4"/>
    </row>
    <row r="61" spans="3:8" ht="12.95" customHeight="1" x14ac:dyDescent="0.2">
      <c r="C61" s="4"/>
      <c r="D61" s="4"/>
      <c r="E61" s="4"/>
      <c r="F61" s="4"/>
      <c r="G61" s="4"/>
      <c r="H61" s="4"/>
    </row>
    <row r="62" spans="3:8" ht="12.95" customHeight="1" x14ac:dyDescent="0.2">
      <c r="C62" s="4"/>
      <c r="D62" s="4"/>
      <c r="E62" s="4"/>
      <c r="F62" s="4"/>
      <c r="G62" s="4"/>
      <c r="H62" s="4"/>
    </row>
    <row r="63" spans="3:8" ht="12.95" customHeight="1" x14ac:dyDescent="0.2">
      <c r="C63" s="4"/>
      <c r="D63" s="4"/>
      <c r="E63" s="4"/>
      <c r="F63" s="4"/>
      <c r="G63" s="4"/>
      <c r="H63" s="4"/>
    </row>
    <row r="64" spans="3:8" ht="12.95" customHeight="1" x14ac:dyDescent="0.2">
      <c r="C64" s="4"/>
      <c r="D64" s="4"/>
      <c r="E64" s="4"/>
      <c r="F64" s="4"/>
      <c r="G64" s="4"/>
      <c r="H64" s="4"/>
    </row>
    <row r="65" spans="2:12" ht="12.95" customHeight="1" x14ac:dyDescent="0.2">
      <c r="C65" s="4"/>
      <c r="D65" s="4"/>
      <c r="E65" s="4"/>
      <c r="F65" s="4"/>
      <c r="G65" s="4"/>
      <c r="H65" s="4"/>
    </row>
    <row r="66" spans="2:12" ht="12.95" customHeight="1" x14ac:dyDescent="0.2">
      <c r="C66" s="4"/>
      <c r="D66" s="4"/>
      <c r="E66" s="4"/>
      <c r="F66" s="4"/>
      <c r="G66" s="4"/>
      <c r="H66" s="4"/>
    </row>
    <row r="67" spans="2:12" ht="15.75" x14ac:dyDescent="0.25">
      <c r="B67" s="14" t="s">
        <v>66</v>
      </c>
    </row>
    <row r="69" spans="2:12" ht="12.95" customHeight="1" x14ac:dyDescent="0.2">
      <c r="B69" s="230" t="s">
        <v>21</v>
      </c>
      <c r="C69" s="232" t="s">
        <v>84</v>
      </c>
      <c r="D69" s="232"/>
      <c r="E69" s="235" t="s">
        <v>182</v>
      </c>
      <c r="F69" s="235"/>
      <c r="G69" s="232" t="s">
        <v>85</v>
      </c>
      <c r="H69" s="232"/>
    </row>
    <row r="70" spans="2:12" ht="12.95" customHeight="1" x14ac:dyDescent="0.2">
      <c r="B70" s="237"/>
      <c r="C70" s="7" t="s">
        <v>77</v>
      </c>
      <c r="D70" s="7" t="s">
        <v>78</v>
      </c>
      <c r="E70" s="33" t="s">
        <v>77</v>
      </c>
      <c r="F70" s="33" t="s">
        <v>78</v>
      </c>
      <c r="G70" s="7" t="s">
        <v>77</v>
      </c>
      <c r="H70" s="7" t="s">
        <v>78</v>
      </c>
    </row>
    <row r="71" spans="2:12" ht="12.95" customHeight="1" x14ac:dyDescent="0.2">
      <c r="B71" s="18" t="s">
        <v>86</v>
      </c>
      <c r="C71" s="4">
        <v>5036202816</v>
      </c>
      <c r="D71" s="4">
        <v>5893592648</v>
      </c>
      <c r="E71" s="23">
        <v>4940885658</v>
      </c>
      <c r="F71" s="23">
        <v>98008761341</v>
      </c>
      <c r="G71" s="4">
        <f t="shared" ref="G71:G82" si="3">C71+E71</f>
        <v>9977088474</v>
      </c>
      <c r="H71" s="4">
        <f t="shared" ref="H71:H82" si="4">D71+F71</f>
        <v>103902353989</v>
      </c>
    </row>
    <row r="72" spans="2:12" ht="12.95" customHeight="1" x14ac:dyDescent="0.2">
      <c r="B72" s="18" t="s">
        <v>87</v>
      </c>
      <c r="C72" s="4">
        <v>4980605924</v>
      </c>
      <c r="D72" s="4">
        <v>5873330506</v>
      </c>
      <c r="E72" s="23">
        <v>4255295412</v>
      </c>
      <c r="F72" s="23">
        <v>94569223797</v>
      </c>
      <c r="G72" s="4">
        <f t="shared" si="3"/>
        <v>9235901336</v>
      </c>
      <c r="H72" s="4">
        <f t="shared" si="4"/>
        <v>100442554303</v>
      </c>
    </row>
    <row r="73" spans="2:12" ht="12.95" customHeight="1" x14ac:dyDescent="0.2">
      <c r="B73" s="18" t="s">
        <v>88</v>
      </c>
      <c r="C73" s="4">
        <v>5303087497</v>
      </c>
      <c r="D73" s="4">
        <v>6341698078</v>
      </c>
      <c r="E73" s="23">
        <v>4416733380</v>
      </c>
      <c r="F73" s="23">
        <v>94399476386</v>
      </c>
      <c r="G73" s="4">
        <f t="shared" si="3"/>
        <v>9719820877</v>
      </c>
      <c r="H73" s="4">
        <f t="shared" si="4"/>
        <v>100741174464</v>
      </c>
      <c r="J73" s="212"/>
    </row>
    <row r="74" spans="2:12" ht="12.95" customHeight="1" x14ac:dyDescent="0.2">
      <c r="B74" s="18" t="s">
        <v>89</v>
      </c>
      <c r="C74" s="4">
        <v>5774612473</v>
      </c>
      <c r="D74" s="4">
        <v>6417148511</v>
      </c>
      <c r="E74" s="23">
        <v>4894843625</v>
      </c>
      <c r="F74" s="23">
        <v>99691218950</v>
      </c>
      <c r="G74" s="4">
        <f t="shared" si="3"/>
        <v>10669456098</v>
      </c>
      <c r="H74" s="4">
        <f t="shared" si="4"/>
        <v>106108367461</v>
      </c>
      <c r="K74" s="4"/>
    </row>
    <row r="75" spans="2:12" ht="12.95" customHeight="1" x14ac:dyDescent="0.2">
      <c r="B75" s="18" t="s">
        <v>90</v>
      </c>
      <c r="C75" s="4">
        <v>5306687829</v>
      </c>
      <c r="D75" s="4">
        <v>6720093597</v>
      </c>
      <c r="E75" s="23">
        <v>5038479910</v>
      </c>
      <c r="F75" s="23">
        <v>105646458774</v>
      </c>
      <c r="G75" s="4">
        <f t="shared" si="3"/>
        <v>10345167739</v>
      </c>
      <c r="H75" s="4">
        <f t="shared" si="4"/>
        <v>112366552371</v>
      </c>
    </row>
    <row r="76" spans="2:12" ht="12.95" customHeight="1" x14ac:dyDescent="0.2">
      <c r="B76" s="18" t="s">
        <v>91</v>
      </c>
      <c r="C76" s="4">
        <v>4998959563</v>
      </c>
      <c r="D76" s="4">
        <v>6177717399</v>
      </c>
      <c r="E76" s="23">
        <v>5218277647</v>
      </c>
      <c r="F76" s="23">
        <v>96478309304</v>
      </c>
      <c r="G76" s="4">
        <f t="shared" si="3"/>
        <v>10217237210</v>
      </c>
      <c r="H76" s="4">
        <f t="shared" si="4"/>
        <v>102656026703</v>
      </c>
    </row>
    <row r="77" spans="2:12" ht="12.95" customHeight="1" x14ac:dyDescent="0.2">
      <c r="B77" s="18" t="s">
        <v>92</v>
      </c>
      <c r="C77" s="4">
        <v>5349967784</v>
      </c>
      <c r="D77" s="4">
        <v>7108733958</v>
      </c>
      <c r="E77" s="23">
        <v>6932165811</v>
      </c>
      <c r="F77" s="23">
        <v>122358114376</v>
      </c>
      <c r="G77" s="4">
        <f t="shared" si="3"/>
        <v>12282133595</v>
      </c>
      <c r="H77" s="4">
        <f t="shared" si="4"/>
        <v>129466848334</v>
      </c>
      <c r="I77" s="62"/>
      <c r="J77" s="62"/>
      <c r="K77" s="62"/>
      <c r="L77" s="62"/>
    </row>
    <row r="78" spans="2:12" ht="12.95" customHeight="1" x14ac:dyDescent="0.2">
      <c r="B78" s="18" t="s">
        <v>93</v>
      </c>
      <c r="C78" s="4">
        <v>4576695843</v>
      </c>
      <c r="D78" s="4">
        <v>6074052036</v>
      </c>
      <c r="E78" s="23">
        <v>10840938558</v>
      </c>
      <c r="F78" s="23">
        <v>112315770066</v>
      </c>
      <c r="G78" s="4">
        <f t="shared" si="3"/>
        <v>15417634401</v>
      </c>
      <c r="H78" s="4">
        <f t="shared" si="4"/>
        <v>118389822102</v>
      </c>
    </row>
    <row r="79" spans="2:12" ht="12.95" customHeight="1" x14ac:dyDescent="0.2">
      <c r="B79" s="18" t="s">
        <v>94</v>
      </c>
      <c r="C79" s="4">
        <v>5232839444</v>
      </c>
      <c r="D79" s="4">
        <v>6837288777</v>
      </c>
      <c r="E79" s="23">
        <v>12069221531</v>
      </c>
      <c r="F79" s="23">
        <v>114261408353</v>
      </c>
      <c r="G79" s="4">
        <f t="shared" si="3"/>
        <v>17302060975</v>
      </c>
      <c r="H79" s="4">
        <f t="shared" si="4"/>
        <v>121098697130</v>
      </c>
    </row>
    <row r="80" spans="2:12" ht="12.95" customHeight="1" x14ac:dyDescent="0.2">
      <c r="B80" s="18" t="s">
        <v>95</v>
      </c>
      <c r="C80" s="65">
        <v>4894027813</v>
      </c>
      <c r="D80" s="65">
        <v>7009516424</v>
      </c>
      <c r="E80" s="23">
        <v>12222502228</v>
      </c>
      <c r="F80" s="23">
        <v>114761398777</v>
      </c>
      <c r="G80" s="4">
        <f t="shared" si="3"/>
        <v>17116530041</v>
      </c>
      <c r="H80" s="4">
        <f t="shared" si="4"/>
        <v>121770915201</v>
      </c>
    </row>
    <row r="81" spans="2:11" ht="12.95" customHeight="1" x14ac:dyDescent="0.2">
      <c r="B81" s="18" t="s">
        <v>96</v>
      </c>
      <c r="C81" s="4">
        <v>4668445603</v>
      </c>
      <c r="D81" s="4">
        <v>6967822945</v>
      </c>
      <c r="E81" s="23">
        <v>11335992926</v>
      </c>
      <c r="F81" s="23">
        <v>116640402584</v>
      </c>
      <c r="G81" s="4">
        <f t="shared" si="3"/>
        <v>16004438529</v>
      </c>
      <c r="H81" s="4">
        <f t="shared" si="4"/>
        <v>123608225529</v>
      </c>
    </row>
    <row r="82" spans="2:11" ht="12.95" customHeight="1" x14ac:dyDescent="0.2">
      <c r="B82" s="18" t="s">
        <v>97</v>
      </c>
      <c r="C82" s="4">
        <v>4909661337</v>
      </c>
      <c r="D82" s="4">
        <v>7757737657</v>
      </c>
      <c r="E82" s="23">
        <v>11062170599</v>
      </c>
      <c r="F82" s="23">
        <v>124546693690</v>
      </c>
      <c r="G82" s="4">
        <f t="shared" si="3"/>
        <v>15971831936</v>
      </c>
      <c r="H82" s="4">
        <f t="shared" si="4"/>
        <v>132304431347</v>
      </c>
    </row>
    <row r="83" spans="2:11" ht="12.95" customHeight="1" x14ac:dyDescent="0.2">
      <c r="B83" s="9" t="s">
        <v>62</v>
      </c>
      <c r="C83" s="10">
        <f t="shared" ref="C83:H83" si="5">SUM(C71:C82)</f>
        <v>61031793926</v>
      </c>
      <c r="D83" s="10">
        <f t="shared" si="5"/>
        <v>79178732536</v>
      </c>
      <c r="E83" s="27">
        <f>SUM(E71:E82)</f>
        <v>93227507285</v>
      </c>
      <c r="F83" s="27">
        <f>SUM(F71:F82)</f>
        <v>1293677236398</v>
      </c>
      <c r="G83" s="10">
        <f t="shared" si="5"/>
        <v>154259301211</v>
      </c>
      <c r="H83" s="10">
        <f t="shared" si="5"/>
        <v>1372855968934</v>
      </c>
      <c r="I83" s="65"/>
      <c r="J83" s="62"/>
      <c r="K83" s="62"/>
    </row>
    <row r="84" spans="2:11" ht="12.95" customHeight="1" x14ac:dyDescent="0.2">
      <c r="B84" s="18" t="s">
        <v>38</v>
      </c>
      <c r="C84" s="4"/>
      <c r="D84" s="4"/>
      <c r="E84" s="4"/>
      <c r="F84" s="4"/>
      <c r="G84" s="4"/>
      <c r="H84" s="4"/>
    </row>
    <row r="85" spans="2:11" ht="12.95" customHeight="1" x14ac:dyDescent="0.2">
      <c r="C85" s="4"/>
      <c r="D85" s="4"/>
      <c r="E85" s="4"/>
      <c r="F85" s="4"/>
      <c r="G85" s="4"/>
      <c r="H85" s="4"/>
    </row>
    <row r="86" spans="2:11" s="112" customFormat="1" ht="12.95" customHeight="1" x14ac:dyDescent="0.2">
      <c r="C86" s="4"/>
      <c r="D86" s="4"/>
      <c r="E86" s="4"/>
      <c r="F86" s="65"/>
      <c r="G86" s="4"/>
      <c r="H86" s="4"/>
    </row>
    <row r="87" spans="2:11" ht="12.95" customHeight="1" x14ac:dyDescent="0.2">
      <c r="B87" s="16" t="s">
        <v>57</v>
      </c>
      <c r="F87" s="175"/>
    </row>
    <row r="88" spans="2:11" ht="12.95" customHeight="1" x14ac:dyDescent="0.2">
      <c r="F88" s="175"/>
      <c r="G88" s="5" t="s">
        <v>35</v>
      </c>
    </row>
    <row r="109" spans="2:2" ht="12.95" customHeight="1" x14ac:dyDescent="0.2">
      <c r="B109" s="16" t="s">
        <v>58</v>
      </c>
    </row>
  </sheetData>
  <mergeCells count="8">
    <mergeCell ref="B5:B6"/>
    <mergeCell ref="B69:B70"/>
    <mergeCell ref="C5:D5"/>
    <mergeCell ref="E5:F5"/>
    <mergeCell ref="G5:H5"/>
    <mergeCell ref="C69:D69"/>
    <mergeCell ref="E69:F69"/>
    <mergeCell ref="G69:H6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38</vt:i4>
      </vt:variant>
    </vt:vector>
  </HeadingPairs>
  <TitlesOfParts>
    <vt:vector size="38" baseType="lpstr">
      <vt:lpstr>Tablica 1.</vt:lpstr>
      <vt:lpstr>Slika 1, 2, 3 i 4.</vt:lpstr>
      <vt:lpstr>Slika 5.</vt:lpstr>
      <vt:lpstr>Slika 6.</vt:lpstr>
      <vt:lpstr>Slika 7. i 8.</vt:lpstr>
      <vt:lpstr>Slika 9.</vt:lpstr>
      <vt:lpstr>Slika 10. i 11.</vt:lpstr>
      <vt:lpstr>Slika 12, 13 i 14.</vt:lpstr>
      <vt:lpstr>Slika 15, 16, 17 i 18.</vt:lpstr>
      <vt:lpstr>Tablica 2 i 3.</vt:lpstr>
      <vt:lpstr>Tablica 4.</vt:lpstr>
      <vt:lpstr>Slika 19.</vt:lpstr>
      <vt:lpstr>Slika 20.</vt:lpstr>
      <vt:lpstr>Slika 21.</vt:lpstr>
      <vt:lpstr>Slika 22., 23. i 24.</vt:lpstr>
      <vt:lpstr>Slika 25.</vt:lpstr>
      <vt:lpstr>Slika 26,, 27. i 28.</vt:lpstr>
      <vt:lpstr>Slika 29. i 30.</vt:lpstr>
      <vt:lpstr>Slika 31.</vt:lpstr>
      <vt:lpstr>Slika 32.</vt:lpstr>
      <vt:lpstr>Slika 33. i 34.</vt:lpstr>
      <vt:lpstr> Slika 35</vt:lpstr>
      <vt:lpstr>Slika 36</vt:lpstr>
      <vt:lpstr>Slika 37</vt:lpstr>
      <vt:lpstr>Slika 38</vt:lpstr>
      <vt:lpstr>Slika 39</vt:lpstr>
      <vt:lpstr>Slika 40</vt:lpstr>
      <vt:lpstr>Slika 41</vt:lpstr>
      <vt:lpstr>Slika 42</vt:lpstr>
      <vt:lpstr>Slika 43 i 44.</vt:lpstr>
      <vt:lpstr>Tablica 5.</vt:lpstr>
      <vt:lpstr>Slika 45</vt:lpstr>
      <vt:lpstr>Tablica 6.</vt:lpstr>
      <vt:lpstr>Tablica 7.</vt:lpstr>
      <vt:lpstr>Slika 46 i 47.</vt:lpstr>
      <vt:lpstr>Slika 48</vt:lpstr>
      <vt:lpstr>Slika 49</vt:lpstr>
      <vt:lpstr>Tablica 8.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2019-11-12T13:37:18Z</cp:lastPrinted>
  <dcterms:created xsi:type="dcterms:W3CDTF">2016-02-25T14:37:25Z</dcterms:created>
  <dcterms:modified xsi:type="dcterms:W3CDTF">2020-10-28T09:34:14Z</dcterms:modified>
</cp:coreProperties>
</file>