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3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\\hnb.local\hnb\CloudUsers02$\abrkljac\Desktop\Lektoriana publikacija 2020\"/>
    </mc:Choice>
  </mc:AlternateContent>
  <bookViews>
    <workbookView xWindow="0" yWindow="0" windowWidth="7485" windowHeight="2085" activeTab="4"/>
  </bookViews>
  <sheets>
    <sheet name="Tablica 1." sheetId="1" r:id="rId1"/>
    <sheet name="Slika 1." sheetId="25" r:id="rId2"/>
    <sheet name="Slika 2." sheetId="24" r:id="rId3"/>
    <sheet name="Slika 3." sheetId="23" r:id="rId4"/>
    <sheet name="Slika 4." sheetId="22" r:id="rId5"/>
    <sheet name="Slika 5." sheetId="21" r:id="rId6"/>
    <sheet name="Slika 6." sheetId="20" r:id="rId7"/>
    <sheet name="Slika 7." sheetId="19" r:id="rId8"/>
    <sheet name="Slika 8." sheetId="18" r:id="rId9"/>
    <sheet name="Slika 9." sheetId="16" r:id="rId10"/>
    <sheet name="Slika 10." sheetId="15" r:id="rId11"/>
    <sheet name="Slika 11." sheetId="14" r:id="rId12"/>
    <sheet name="Slika 12." sheetId="13" r:id="rId13"/>
    <sheet name="Slika 13." sheetId="12" r:id="rId14"/>
    <sheet name="Slika 14." sheetId="11" r:id="rId15"/>
    <sheet name="Slika 15." sheetId="10" r:id="rId16"/>
    <sheet name="Slika 16." sheetId="9" r:id="rId17"/>
    <sheet name="Slika 17." sheetId="8" r:id="rId18"/>
    <sheet name="Slika 18." sheetId="7" r:id="rId19"/>
    <sheet name="Slika 19." sheetId="6" r:id="rId20"/>
    <sheet name="Slika 20." sheetId="5" r:id="rId21"/>
    <sheet name="Slika 21." sheetId="4" r:id="rId22"/>
    <sheet name="Slika 22." sheetId="3" r:id="rId23"/>
    <sheet name="Slika 23." sheetId="2" r:id="rId2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2" l="1"/>
  <c r="H9" i="22"/>
  <c r="H8" i="22"/>
  <c r="H6" i="22"/>
  <c r="E10" i="22"/>
  <c r="E9" i="22"/>
  <c r="E8" i="22"/>
  <c r="E7" i="22"/>
  <c r="E6" i="22"/>
  <c r="E21" i="1" l="1"/>
  <c r="C21" i="1"/>
  <c r="E15" i="1"/>
  <c r="E22" i="1" s="1"/>
  <c r="C15" i="1"/>
  <c r="C22" i="1" s="1"/>
  <c r="H10" i="8" l="1"/>
  <c r="H9" i="8"/>
  <c r="H8" i="8"/>
  <c r="H7" i="8"/>
  <c r="E10" i="8"/>
  <c r="E9" i="8"/>
  <c r="E8" i="8"/>
  <c r="E7" i="8"/>
</calcChain>
</file>

<file path=xl/sharedStrings.xml><?xml version="1.0" encoding="utf-8"?>
<sst xmlns="http://schemas.openxmlformats.org/spreadsheetml/2006/main" count="305" uniqueCount="146">
  <si>
    <t/>
  </si>
  <si>
    <t xml:space="preserve">Izvršene platne transakcije (1) </t>
  </si>
  <si>
    <t>Broj transakcija</t>
  </si>
  <si>
    <t>%</t>
  </si>
  <si>
    <t>Vrijednost transakcija
u kunama</t>
  </si>
  <si>
    <t>A) NACIONALNE PLATNE TRANSAKCIJE</t>
  </si>
  <si>
    <t xml:space="preserve">1. Poslani kreditni transferi (2) </t>
  </si>
  <si>
    <t>1.1. Kreditni transferi</t>
  </si>
  <si>
    <t>1.2. Trajni nalozi</t>
  </si>
  <si>
    <t>2. Usluga plaćanja računa</t>
  </si>
  <si>
    <t>3. Izravna terećenja</t>
  </si>
  <si>
    <t>4. Terećenja bez naloga (3)</t>
  </si>
  <si>
    <t xml:space="preserve">5. Transakcije platnim karticama izdanima u RH (4) </t>
  </si>
  <si>
    <t>5.1. Debitne platne kartice</t>
  </si>
  <si>
    <t xml:space="preserve">5.2. Kreditne platne kartice </t>
  </si>
  <si>
    <t>UKUPNO NACIONALNE PLATNE TRANSAKCIJE (1. –  5.)</t>
  </si>
  <si>
    <t xml:space="preserve">B) MEĐUNARODNE PLATNE TRANSAKCIJE </t>
  </si>
  <si>
    <t xml:space="preserve">6. Poslani kreditni transferi  (5) </t>
  </si>
  <si>
    <t>7. Primljeni kreditni transferi (6)</t>
  </si>
  <si>
    <t xml:space="preserve">8. Transakcije platnim karticama izdanima u RH (7) </t>
  </si>
  <si>
    <t xml:space="preserve">9. Transakcije prihvata platnih kartica izdanih izvan RH (8) </t>
  </si>
  <si>
    <t>UKUPNO MEĐUNARODNE PLATNE TRANSAKCIJE (6. – 9.)</t>
  </si>
  <si>
    <t>UKUPNO (A + B)</t>
  </si>
  <si>
    <t>Slika 1. Broj i vrijednost nacionalnih bezgotovinskih platnih transakcija</t>
  </si>
  <si>
    <t>Slika 2. Struktura nacionalnih bezgotovinskih platnih transakcija prema broju izvršenih platnih transakcija</t>
  </si>
  <si>
    <t>Slika 3. Struktura nacionalnih bezgotovinskih platnih transakcija prema vrijednosti izvršenih platnih transakcija</t>
  </si>
  <si>
    <t>Slika 5. Broj i vrijednost poslanih kreditnih transfera</t>
  </si>
  <si>
    <t>Slika 7. Kreditni transferi (Potkategorija 1.1.)</t>
  </si>
  <si>
    <t>Slika 8. Trajni nalozi (Potkategorija 1.2.)</t>
  </si>
  <si>
    <t xml:space="preserve">Slika 9. Usluga plaćanja računa </t>
  </si>
  <si>
    <t xml:space="preserve">Slika 10. Izravna terećenja </t>
  </si>
  <si>
    <t xml:space="preserve">Slika 11. Broj i vrijednost transakcija terećenja bez naloga </t>
  </si>
  <si>
    <t xml:space="preserve">Slika 12. Transakcije platnim karticama izdanima u RH </t>
  </si>
  <si>
    <t>Slika 14. Broj i vrijednost međunarodnih bezgotovinskih platnih transakcija</t>
  </si>
  <si>
    <t>Slika 15. Struktura međunarodnih bezgotovinskih platnih transakcija prema broju izvršenih platnih transakcija</t>
  </si>
  <si>
    <t>Slika 16. Struktura međunarodnih bezgotovinskih platnih transakcija prema vrijednosti izvršenih platnih transakcija</t>
  </si>
  <si>
    <t>Slika 17. Prosječna vrijednost međunarodne bezgotovinske platne transakcije</t>
  </si>
  <si>
    <t xml:space="preserve">Slika 18. Poslani međunarodni kreditni transferi </t>
  </si>
  <si>
    <t>Slika 19. Struktura poslanih međunarodnih kreditnih transfera prema valuti</t>
  </si>
  <si>
    <t xml:space="preserve">Slika 20. Primljeni međunarodni kreditni transferi </t>
  </si>
  <si>
    <t>Slika 21. Struktura primljenih međunarodnih kreditnih transfera prema valuti</t>
  </si>
  <si>
    <t>Slika 22. Transakcije platnim karticama izdanima u RH</t>
  </si>
  <si>
    <t>Slika 23. Transakcije prihvata platnih kartica izdanih izvan RH</t>
  </si>
  <si>
    <t>Izvještajno razdoblje</t>
  </si>
  <si>
    <t>Ukupno</t>
  </si>
  <si>
    <t>vlj. 19</t>
  </si>
  <si>
    <t>Izvor: HNB</t>
  </si>
  <si>
    <t>Poslani kreditni transferi</t>
  </si>
  <si>
    <t>Usluga plaćanja računa</t>
  </si>
  <si>
    <t>Izravno terećenje</t>
  </si>
  <si>
    <t>Terećenje bez naloga</t>
  </si>
  <si>
    <t>Transakcije platnim karticama izdanima u RH</t>
  </si>
  <si>
    <t>broj transakcija</t>
  </si>
  <si>
    <t>vrijednost transakcija</t>
  </si>
  <si>
    <t>vlj. 18</t>
  </si>
  <si>
    <t>Kreditni transferi</t>
  </si>
  <si>
    <t>Trajni nalozi</t>
  </si>
  <si>
    <t>Primljeni kreditni transferi</t>
  </si>
  <si>
    <t>Transakcije prihvata platnih kartica izdanih izvan RH</t>
  </si>
  <si>
    <t>Valuta</t>
  </si>
  <si>
    <t>Euro</t>
  </si>
  <si>
    <t>Američki dolar</t>
  </si>
  <si>
    <t>Funta sterlinga</t>
  </si>
  <si>
    <t>Kuna</t>
  </si>
  <si>
    <t xml:space="preserve">Broj transakcija </t>
  </si>
  <si>
    <t>Vrijednost transakcija</t>
  </si>
  <si>
    <t xml:space="preserve">Slika 4. Prosječna vrijednost  nacionalne bezgotovinske platne transakcije </t>
  </si>
  <si>
    <t>Ukupno (potrošač)</t>
  </si>
  <si>
    <t>Ukupno (poslovni subjekt)</t>
  </si>
  <si>
    <t>Poslani kreditni trasnferi</t>
  </si>
  <si>
    <t>Napomena: Uključene su platne transakcije potrošača, poslovnih subjekata, kreditnih institucija i Fine, izvršene u svim valutama, preračunato u kune.</t>
  </si>
  <si>
    <t>Napomena: Nacionalne bezgotovinske platne transakcije obuhvaćaju izvršene bezgotovinske platne transakcije u svim valutama, preračunato u kune.</t>
  </si>
  <si>
    <t>platne transakcije u svim valutama, preračunato u kune.</t>
  </si>
  <si>
    <t xml:space="preserve">Napomena: Nacionalne bezgotovinske platne transakcije obuhvaćaju izvršene bezgotovinske </t>
  </si>
  <si>
    <t>Napomena: Podaci se odnose na izvršene platne transakcije poslanih nacionalnih kreditnih transfera izvršenih u svim valutama, preračunato u kune.</t>
  </si>
  <si>
    <t>u svim valutama, preračunato u kune.</t>
  </si>
  <si>
    <t>Napomena: Podaci se odnose na poslane kreditne transfere izvršene</t>
  </si>
  <si>
    <t>izvršenih u svim valutama, preračunato u kune.</t>
  </si>
  <si>
    <t xml:space="preserve">Napomena: Podaci se odnose na transakcije poslanih nacionalnih kreditnih transfera </t>
  </si>
  <si>
    <t>Napomena: Podaci se odnose na transakcije trajnih naloga izvršenih</t>
  </si>
  <si>
    <t>u kunama.</t>
  </si>
  <si>
    <t>Napomena: Podaci se odnose na transakcije izravnih terećenja izvršenih</t>
  </si>
  <si>
    <t>Napomena: Podaci se odnose na transakcije terećenja bez naloga izvršenih</t>
  </si>
  <si>
    <t>Napomena: Podaci se odnose na transakcije platnim karticama</t>
  </si>
  <si>
    <t>Napomena: Podaci se odnose na međunarodne bezgotovinske platne transakcije</t>
  </si>
  <si>
    <t>izvršene u svim valutama, preračunato u kune.</t>
  </si>
  <si>
    <t xml:space="preserve">Napomena: Podaci se odnose na vrijednost međunarodnih bezgotovinskih platnih transakcija </t>
  </si>
  <si>
    <t>Napomena: Međunarodne bezgotovinske platne transakcije obuhvaćaju izvršene bezgotovinske platne transakcije u svim valutama, preračunato u kune.</t>
  </si>
  <si>
    <t>svim valutama, preračunato u kune.</t>
  </si>
  <si>
    <t xml:space="preserve">Napomena: Podaci se odnose na poslane međunarodne kreditne transfere izvršene u </t>
  </si>
  <si>
    <t>Napomena: Podaci se odnose na poslane međunarodne kreditne transfere</t>
  </si>
  <si>
    <t>prema valuti. Vrijednost transakcije po pojednim valutama preračunata je u kune.</t>
  </si>
  <si>
    <t>Napomena: Podaci se odnose na primljene međunarodne kreditne transfere izvršene</t>
  </si>
  <si>
    <t>Napomena: Podaci se odnose na primljene međunarodne kreditne transfere</t>
  </si>
  <si>
    <t xml:space="preserve">Napomena: Podaci se odnose na nacionalne transakcije platnim karticama izdanima u RH, a koje obuhvaćaju platne transakcije </t>
  </si>
  <si>
    <t>Napomena: Podaci se odnose na međunarodne transakcije platnim karticama izdanima u RH,</t>
  </si>
  <si>
    <t>a koje obuhvaćaju platne transakcije kupnje robe i usluga platnom katicom i platne transakcije</t>
  </si>
  <si>
    <t>izdanih izvan RH, a koje obuhvaćaju transakcije prihvata za kupnju</t>
  </si>
  <si>
    <t>robe i usluga preko EFTPOS uređaja i internetom na prodajnom</t>
  </si>
  <si>
    <t xml:space="preserve">Napomena: Podaci se odnose na transakcije prihvata platnih kartica </t>
  </si>
  <si>
    <t>kartice, izvršene u kunama.</t>
  </si>
  <si>
    <t>podizanja gotovog novca platnom karticom, izvršene u svim valutama, preračunato u kune.</t>
  </si>
  <si>
    <t>mjestu preko platne kartice, izvršene u kunama.</t>
  </si>
  <si>
    <t xml:space="preserve">Napomena: Podaci se odnose na platne transakcije izvršene kao usluga plaćanja računa </t>
  </si>
  <si>
    <t>Tablica 1. Izvještaj o bezgotovinskim platnim transakcijama u Republici Hrvatskoj u 2020.</t>
  </si>
  <si>
    <t xml:space="preserve">  37.18%</t>
  </si>
  <si>
    <t xml:space="preserve">  96.11%</t>
  </si>
  <si>
    <t xml:space="preserve">  93.06%</t>
  </si>
  <si>
    <t xml:space="preserve">  97.39%</t>
  </si>
  <si>
    <t xml:space="preserve">   6.94%</t>
  </si>
  <si>
    <t xml:space="preserve">   2.61%</t>
  </si>
  <si>
    <t xml:space="preserve">   1.44%</t>
  </si>
  <si>
    <t xml:space="preserve">   0.19%</t>
  </si>
  <si>
    <t xml:space="preserve">   2.09%</t>
  </si>
  <si>
    <t xml:space="preserve">   0.57%</t>
  </si>
  <si>
    <t xml:space="preserve">  19.32%</t>
  </si>
  <si>
    <t xml:space="preserve">   0.13%</t>
  </si>
  <si>
    <t xml:space="preserve">  39.97%</t>
  </si>
  <si>
    <t xml:space="preserve">   3.00%</t>
  </si>
  <si>
    <t xml:space="preserve">  78.17%</t>
  </si>
  <si>
    <t xml:space="preserve">  70.52%</t>
  </si>
  <si>
    <t xml:space="preserve">  21.83%</t>
  </si>
  <si>
    <t xml:space="preserve">  29.48%</t>
  </si>
  <si>
    <t xml:space="preserve"> 100.00%</t>
  </si>
  <si>
    <t xml:space="preserve">   5.62%</t>
  </si>
  <si>
    <t xml:space="preserve">  48.74%</t>
  </si>
  <si>
    <t xml:space="preserve">   9.24%</t>
  </si>
  <si>
    <t xml:space="preserve">  47.31%</t>
  </si>
  <si>
    <t xml:space="preserve">  45.72%</t>
  </si>
  <si>
    <t xml:space="preserve">   2.03%</t>
  </si>
  <si>
    <t xml:space="preserve">  39.42%</t>
  </si>
  <si>
    <t xml:space="preserve">   1.92%</t>
  </si>
  <si>
    <t>vlj. 20</t>
  </si>
  <si>
    <t>Slika 6. Udio kreditnih transfera i trajnih naloga u ukupnom broju i vrijednosti poslanih kreditnih transfera u 2020.</t>
  </si>
  <si>
    <t>Švicarski franak</t>
  </si>
  <si>
    <t>Broj transakcija – lijevo</t>
  </si>
  <si>
    <t>Vrijednost transakcija – desno</t>
  </si>
  <si>
    <t>Prosječna vrijednost – potrošač</t>
  </si>
  <si>
    <t xml:space="preserve">Prosječna vrijednost – poslovni subjekt </t>
  </si>
  <si>
    <t>Platne transakcije izvršene kao usluga plaćanja računa u RH u 2020. mogli su zadati isključivo potrošači.</t>
  </si>
  <si>
    <t>kupnje robe i usluga platnom karticom i izravna terećenja naplaćena preko platne</t>
  </si>
  <si>
    <t>Slika 13. Udio debitnih i kreditnih platnih kartica u ukupnom broju i vrijednosti transakcija platnim karticama izdanima u RH</t>
  </si>
  <si>
    <t>Debitne platne kartice</t>
  </si>
  <si>
    <t>Kreditne platne kartice</t>
  </si>
  <si>
    <t>izdanima u RH izvršenih u kunama.</t>
  </si>
  <si>
    <t>Ostale valute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</si>
</sst>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"/>
    <numFmt numFmtId="165" formatCode="0.000%"/>
    <numFmt numFmtId="166" formatCode="#,##0.0"/>
    <numFmt numFmtId="167" formatCode="[$-41A]mmm/\ yy;@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6" fontId="13" fillId="0" borderId="4" applyNumberFormat="0" applyProtection="0">
      <alignment horizontal="right" vertical="center" wrapText="1"/>
    </xf>
    <xf numFmtId="166" fontId="14" fillId="0" borderId="6" applyNumberFormat="0" applyFill="0" applyAlignment="0" applyProtection="0"/>
    <xf numFmtId="166" fontId="13" fillId="0" borderId="6" applyNumberFormat="0" applyFill="0" applyAlignment="0" applyProtection="0"/>
  </cellStyleXfs>
  <cellXfs count="193">
    <xf numFmtId="0" fontId="0" fillId="0" borderId="0" xfId="0"/>
    <xf numFmtId="0" fontId="0" fillId="2" borderId="0" xfId="0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4" fillId="4" borderId="0" xfId="0" applyFont="1" applyFill="1" applyAlignment="1">
      <alignment horizontal="left" vertical="center"/>
    </xf>
    <xf numFmtId="3" fontId="4" fillId="2" borderId="0" xfId="0" applyNumberFormat="1" applyFont="1" applyFill="1" applyBorder="1" applyAlignment="1" applyProtection="1">
      <alignment vertical="center"/>
    </xf>
    <xf numFmtId="10" fontId="4" fillId="2" borderId="0" xfId="1" applyNumberFormat="1" applyFont="1" applyFill="1" applyBorder="1" applyAlignment="1" applyProtection="1">
      <alignment horizontal="right" vertical="center"/>
    </xf>
    <xf numFmtId="0" fontId="6" fillId="4" borderId="0" xfId="0" applyFont="1" applyFill="1" applyAlignment="1">
      <alignment horizontal="left" vertical="center" indent="1"/>
    </xf>
    <xf numFmtId="3" fontId="8" fillId="2" borderId="0" xfId="0" applyNumberFormat="1" applyFont="1" applyFill="1" applyBorder="1" applyAlignment="1" applyProtection="1">
      <alignment vertical="center"/>
    </xf>
    <xf numFmtId="10" fontId="8" fillId="2" borderId="0" xfId="1" applyNumberFormat="1" applyFont="1" applyFill="1" applyBorder="1" applyAlignment="1" applyProtection="1">
      <alignment horizontal="right" vertical="center"/>
    </xf>
    <xf numFmtId="0" fontId="9" fillId="4" borderId="0" xfId="0" applyFont="1" applyFill="1" applyAlignment="1">
      <alignment horizontal="left" vertical="center"/>
    </xf>
    <xf numFmtId="10" fontId="8" fillId="2" borderId="0" xfId="0" applyNumberFormat="1" applyFont="1" applyFill="1" applyBorder="1" applyAlignment="1" applyProtection="1">
      <alignment horizontal="right" vertical="center"/>
    </xf>
    <xf numFmtId="0" fontId="4" fillId="4" borderId="2" xfId="0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 applyProtection="1">
      <alignment vertical="center"/>
    </xf>
    <xf numFmtId="9" fontId="4" fillId="2" borderId="2" xfId="1" applyNumberFormat="1" applyFont="1" applyFill="1" applyBorder="1" applyAlignment="1" applyProtection="1">
      <alignment horizontal="right" vertical="center"/>
    </xf>
    <xf numFmtId="3" fontId="10" fillId="3" borderId="0" xfId="0" applyNumberFormat="1" applyFont="1" applyFill="1" applyBorder="1" applyAlignment="1" applyProtection="1">
      <alignment vertical="center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8" fillId="3" borderId="0" xfId="0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 applyProtection="1">
      <alignment vertical="center"/>
    </xf>
    <xf numFmtId="1" fontId="3" fillId="2" borderId="0" xfId="0" applyNumberFormat="1" applyFont="1" applyFill="1" applyBorder="1" applyAlignment="1" applyProtection="1">
      <alignment horizontal="right" vertical="center"/>
    </xf>
    <xf numFmtId="10" fontId="4" fillId="2" borderId="0" xfId="1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/>
    <xf numFmtId="3" fontId="3" fillId="2" borderId="2" xfId="0" applyNumberFormat="1" applyFont="1" applyFill="1" applyBorder="1" applyAlignment="1" applyProtection="1">
      <alignment vertical="center"/>
    </xf>
    <xf numFmtId="3" fontId="5" fillId="3" borderId="0" xfId="0" applyNumberFormat="1" applyFont="1" applyFill="1" applyBorder="1" applyAlignment="1" applyProtection="1">
      <alignment vertical="center"/>
    </xf>
    <xf numFmtId="3" fontId="5" fillId="3" borderId="3" xfId="0" applyNumberFormat="1" applyFont="1" applyFill="1" applyBorder="1" applyAlignment="1" applyProtection="1">
      <alignment vertical="center"/>
    </xf>
    <xf numFmtId="164" fontId="0" fillId="2" borderId="0" xfId="0" applyNumberFormat="1" applyFill="1"/>
    <xf numFmtId="3" fontId="0" fillId="2" borderId="0" xfId="0" applyNumberFormat="1" applyFill="1"/>
    <xf numFmtId="165" fontId="0" fillId="2" borderId="0" xfId="1" applyNumberFormat="1" applyFont="1" applyFill="1"/>
    <xf numFmtId="0" fontId="11" fillId="0" borderId="0" xfId="0" applyFont="1"/>
    <xf numFmtId="0" fontId="0" fillId="2" borderId="0" xfId="0" applyFill="1"/>
    <xf numFmtId="0" fontId="0" fillId="2" borderId="0" xfId="0" applyFill="1"/>
    <xf numFmtId="3" fontId="14" fillId="2" borderId="6" xfId="3" applyNumberFormat="1" applyFill="1"/>
    <xf numFmtId="3" fontId="14" fillId="2" borderId="0" xfId="0" applyNumberFormat="1" applyFont="1" applyFill="1"/>
    <xf numFmtId="0" fontId="13" fillId="0" borderId="4" xfId="2" applyNumberFormat="1" applyFont="1">
      <alignment horizontal="right" vertical="center" wrapText="1"/>
    </xf>
    <xf numFmtId="0" fontId="13" fillId="0" borderId="4" xfId="2" applyNumberFormat="1" applyFont="1" applyAlignment="1">
      <alignment horizontal="center" vertical="center" wrapText="1"/>
    </xf>
    <xf numFmtId="167" fontId="14" fillId="2" borderId="6" xfId="3" applyNumberFormat="1" applyFon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167" fontId="14" fillId="2" borderId="0" xfId="0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/>
    <xf numFmtId="0" fontId="12" fillId="2" borderId="0" xfId="0" applyFont="1" applyFill="1"/>
    <xf numFmtId="0" fontId="15" fillId="2" borderId="0" xfId="0" applyFont="1" applyFill="1"/>
    <xf numFmtId="0" fontId="14" fillId="2" borderId="6" xfId="3" applyNumberFormat="1" applyFill="1"/>
    <xf numFmtId="0" fontId="13" fillId="2" borderId="6" xfId="4" applyNumberFormat="1" applyFill="1"/>
    <xf numFmtId="0" fontId="13" fillId="2" borderId="6" xfId="4" applyNumberFormat="1" applyFill="1" applyAlignment="1">
      <alignment horizontal="center"/>
    </xf>
    <xf numFmtId="0" fontId="15" fillId="0" borderId="0" xfId="0" applyFont="1"/>
    <xf numFmtId="0" fontId="13" fillId="2" borderId="6" xfId="3" applyNumberFormat="1" applyFont="1" applyFill="1" applyAlignment="1">
      <alignment horizontal="center"/>
    </xf>
    <xf numFmtId="0" fontId="13" fillId="2" borderId="6" xfId="3" applyNumberFormat="1" applyFont="1" applyFill="1"/>
    <xf numFmtId="0" fontId="0" fillId="2" borderId="0" xfId="0" applyFill="1"/>
    <xf numFmtId="0" fontId="14" fillId="2" borderId="0" xfId="3" applyNumberFormat="1" applyFill="1" applyBorder="1"/>
    <xf numFmtId="0" fontId="16" fillId="2" borderId="0" xfId="0" applyFont="1" applyFill="1"/>
    <xf numFmtId="0" fontId="13" fillId="2" borderId="0" xfId="4" applyNumberFormat="1" applyFill="1" applyBorder="1"/>
    <xf numFmtId="0" fontId="0" fillId="2" borderId="0" xfId="0" applyFill="1"/>
    <xf numFmtId="3" fontId="14" fillId="2" borderId="6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3" fillId="2" borderId="6" xfId="3" applyNumberFormat="1" applyFont="1" applyFill="1" applyAlignment="1">
      <alignment horizontal="center"/>
    </xf>
    <xf numFmtId="3" fontId="14" fillId="2" borderId="0" xfId="3" applyNumberFormat="1" applyFill="1" applyBorder="1"/>
    <xf numFmtId="0" fontId="14" fillId="2" borderId="0" xfId="3" applyNumberFormat="1" applyFont="1" applyFill="1" applyBorder="1"/>
    <xf numFmtId="0" fontId="0" fillId="2" borderId="0" xfId="0" applyFill="1"/>
    <xf numFmtId="3" fontId="14" fillId="2" borderId="6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 vertical="center"/>
    </xf>
    <xf numFmtId="0" fontId="13" fillId="2" borderId="6" xfId="3" applyNumberFormat="1" applyFont="1" applyFill="1" applyAlignment="1">
      <alignment horizontal="center"/>
    </xf>
    <xf numFmtId="0" fontId="14" fillId="2" borderId="6" xfId="3" applyNumberFormat="1" applyFont="1" applyFill="1" applyBorder="1" applyAlignment="1">
      <alignment horizontal="center"/>
    </xf>
    <xf numFmtId="17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17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6" xfId="3" applyNumberForma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0" fontId="13" fillId="2" borderId="6" xfId="3" applyNumberFormat="1" applyFont="1" applyFill="1" applyAlignment="1">
      <alignment vertical="center" wrapText="1"/>
    </xf>
    <xf numFmtId="3" fontId="14" fillId="2" borderId="5" xfId="0" applyNumberFormat="1" applyFont="1" applyFill="1" applyBorder="1" applyAlignment="1"/>
    <xf numFmtId="3" fontId="14" fillId="2" borderId="6" xfId="3" applyNumberFormat="1" applyFill="1" applyAlignment="1"/>
    <xf numFmtId="0" fontId="14" fillId="2" borderId="5" xfId="3" applyNumberFormat="1" applyFont="1" applyFill="1" applyBorder="1" applyAlignment="1"/>
    <xf numFmtId="0" fontId="13" fillId="2" borderId="4" xfId="3" applyNumberFormat="1" applyFont="1" applyFill="1" applyBorder="1" applyAlignment="1"/>
    <xf numFmtId="0" fontId="14" fillId="2" borderId="5" xfId="0" applyFont="1" applyFill="1" applyBorder="1" applyAlignment="1"/>
    <xf numFmtId="0" fontId="14" fillId="2" borderId="6" xfId="3" applyNumberFormat="1" applyFill="1" applyAlignment="1"/>
    <xf numFmtId="17" fontId="14" fillId="2" borderId="6" xfId="4" applyNumberFormat="1" applyFont="1" applyFill="1" applyAlignment="1">
      <alignment horizontal="center"/>
    </xf>
    <xf numFmtId="3" fontId="14" fillId="2" borderId="6" xfId="4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17" fontId="14" fillId="2" borderId="0" xfId="0" applyNumberFormat="1" applyFont="1" applyFill="1" applyAlignment="1">
      <alignment horizontal="center"/>
    </xf>
    <xf numFmtId="3" fontId="14" fillId="2" borderId="6" xfId="3" applyNumberFormat="1" applyFill="1" applyAlignment="1">
      <alignment horizontal="center"/>
    </xf>
    <xf numFmtId="0" fontId="14" fillId="2" borderId="0" xfId="3" applyNumberFormat="1" applyFont="1" applyFill="1" applyBorder="1" applyAlignment="1"/>
    <xf numFmtId="0" fontId="14" fillId="2" borderId="6" xfId="3" applyNumberFormat="1" applyFont="1" applyFill="1" applyBorder="1" applyAlignment="1"/>
    <xf numFmtId="0" fontId="14" fillId="2" borderId="6" xfId="3" applyNumberFormat="1" applyFill="1" applyAlignment="1">
      <alignment vertical="center"/>
    </xf>
    <xf numFmtId="0" fontId="14" fillId="2" borderId="5" xfId="3" applyNumberFormat="1" applyFill="1" applyBorder="1" applyAlignment="1">
      <alignment vertical="center"/>
    </xf>
    <xf numFmtId="0" fontId="13" fillId="2" borderId="6" xfId="3" applyNumberFormat="1" applyFont="1" applyFill="1" applyAlignment="1">
      <alignment horizontal="center"/>
    </xf>
    <xf numFmtId="17" fontId="14" fillId="2" borderId="0" xfId="0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17" fontId="14" fillId="2" borderId="0" xfId="0" applyNumberFormat="1" applyFont="1" applyFill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0" fontId="13" fillId="2" borderId="5" xfId="3" applyNumberFormat="1" applyFont="1" applyFill="1" applyBorder="1" applyAlignment="1">
      <alignment vertical="center"/>
    </xf>
    <xf numFmtId="0" fontId="13" fillId="2" borderId="0" xfId="3" applyNumberFormat="1" applyFont="1" applyFill="1" applyBorder="1" applyAlignment="1">
      <alignment vertical="center"/>
    </xf>
    <xf numFmtId="0" fontId="13" fillId="2" borderId="6" xfId="3" applyNumberFormat="1" applyFont="1" applyFill="1" applyBorder="1" applyAlignment="1">
      <alignment vertical="center"/>
    </xf>
    <xf numFmtId="3" fontId="14" fillId="2" borderId="5" xfId="0" applyNumberFormat="1" applyFont="1" applyFill="1" applyBorder="1" applyAlignment="1">
      <alignment horizontal="right"/>
    </xf>
    <xf numFmtId="3" fontId="14" fillId="2" borderId="0" xfId="3" applyNumberFormat="1" applyFill="1" applyBorder="1" applyAlignment="1">
      <alignment horizontal="right"/>
    </xf>
    <xf numFmtId="3" fontId="14" fillId="2" borderId="0" xfId="0" applyNumberFormat="1" applyFont="1" applyFill="1" applyAlignment="1">
      <alignment horizontal="right"/>
    </xf>
    <xf numFmtId="3" fontId="14" fillId="2" borderId="6" xfId="3" applyNumberFormat="1" applyFill="1" applyAlignment="1">
      <alignment horizontal="right"/>
    </xf>
    <xf numFmtId="0" fontId="13" fillId="2" borderId="6" xfId="4" applyNumberFormat="1" applyFill="1" applyAlignment="1">
      <alignment horizontal="center"/>
    </xf>
    <xf numFmtId="0" fontId="0" fillId="2" borderId="0" xfId="0" applyFill="1"/>
    <xf numFmtId="0" fontId="13" fillId="2" borderId="6" xfId="4" applyNumberFormat="1" applyFill="1" applyAlignment="1">
      <alignment vertical="center"/>
    </xf>
    <xf numFmtId="0" fontId="0" fillId="2" borderId="0" xfId="0" applyFill="1"/>
    <xf numFmtId="0" fontId="13" fillId="2" borderId="6" xfId="4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4" fillId="2" borderId="6" xfId="4" applyNumberFormat="1" applyFont="1" applyFill="1"/>
    <xf numFmtId="17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left" vertical="center" wrapText="1"/>
    </xf>
    <xf numFmtId="0" fontId="17" fillId="2" borderId="0" xfId="0" applyNumberFormat="1" applyFont="1" applyFill="1" applyBorder="1" applyAlignment="1" applyProtection="1"/>
    <xf numFmtId="0" fontId="18" fillId="2" borderId="0" xfId="0" applyNumberFormat="1" applyFont="1" applyFill="1" applyBorder="1" applyAlignment="1" applyProtection="1"/>
    <xf numFmtId="0" fontId="0" fillId="2" borderId="0" xfId="0" applyFill="1"/>
    <xf numFmtId="0" fontId="14" fillId="0" borderId="0" xfId="0" applyFont="1" applyAlignment="1">
      <alignment horizontal="left" vertical="center"/>
    </xf>
    <xf numFmtId="0" fontId="14" fillId="0" borderId="0" xfId="0" applyFont="1"/>
    <xf numFmtId="3" fontId="14" fillId="2" borderId="6" xfId="4" applyNumberFormat="1" applyFont="1" applyFill="1" applyAlignment="1">
      <alignment horizontal="right"/>
    </xf>
    <xf numFmtId="0" fontId="13" fillId="2" borderId="6" xfId="4" applyNumberFormat="1" applyFill="1" applyAlignment="1">
      <alignment horizontal="left" vertical="center"/>
    </xf>
    <xf numFmtId="0" fontId="13" fillId="2" borderId="6" xfId="3" applyNumberFormat="1" applyFont="1" applyFill="1" applyAlignment="1">
      <alignment horizontal="center" vertical="center"/>
    </xf>
    <xf numFmtId="10" fontId="4" fillId="2" borderId="2" xfId="1" applyNumberFormat="1" applyFont="1" applyFill="1" applyBorder="1" applyAlignment="1" applyProtection="1">
      <alignment horizontal="right" vertical="center"/>
    </xf>
    <xf numFmtId="10" fontId="3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/>
    <xf numFmtId="17" fontId="14" fillId="2" borderId="0" xfId="3" applyNumberFormat="1" applyFill="1" applyBorder="1" applyAlignment="1">
      <alignment horizontal="center"/>
    </xf>
    <xf numFmtId="0" fontId="0" fillId="2" borderId="0" xfId="0" applyFill="1"/>
    <xf numFmtId="0" fontId="13" fillId="0" borderId="6" xfId="4" applyNumberFormat="1" applyAlignment="1">
      <alignment horizontal="center" vertical="center" wrapText="1"/>
    </xf>
    <xf numFmtId="0" fontId="13" fillId="0" borderId="4" xfId="2" applyNumberFormat="1" applyFont="1" applyAlignment="1">
      <alignment horizontal="center" vertical="center" wrapText="1"/>
    </xf>
    <xf numFmtId="0" fontId="13" fillId="2" borderId="6" xfId="4" applyNumberFormat="1" applyFill="1" applyAlignment="1">
      <alignment horizontal="center" vertical="center"/>
    </xf>
    <xf numFmtId="0" fontId="14" fillId="2" borderId="6" xfId="3" applyNumberFormat="1" applyFill="1" applyAlignment="1">
      <alignment horizontal="center" vertical="center"/>
    </xf>
    <xf numFmtId="0" fontId="13" fillId="2" borderId="4" xfId="4" applyNumberFormat="1" applyFill="1" applyBorder="1" applyAlignment="1">
      <alignment horizontal="center"/>
    </xf>
    <xf numFmtId="0" fontId="13" fillId="2" borderId="5" xfId="3" applyNumberFormat="1" applyFont="1" applyFill="1" applyBorder="1" applyAlignment="1">
      <alignment horizontal="center" vertical="center" wrapText="1"/>
    </xf>
    <xf numFmtId="0" fontId="13" fillId="2" borderId="6" xfId="3" applyNumberFormat="1" applyFont="1" applyFill="1" applyAlignment="1">
      <alignment horizontal="center" vertical="center" wrapText="1"/>
    </xf>
    <xf numFmtId="0" fontId="13" fillId="2" borderId="6" xfId="3" applyNumberFormat="1" applyFont="1" applyFill="1" applyAlignment="1">
      <alignment horizontal="center"/>
    </xf>
    <xf numFmtId="0" fontId="13" fillId="2" borderId="4" xfId="3" applyNumberFormat="1" applyFont="1" applyFill="1" applyBorder="1" applyAlignment="1">
      <alignment horizontal="center" vertical="center" wrapText="1"/>
    </xf>
    <xf numFmtId="0" fontId="13" fillId="2" borderId="6" xfId="3" applyNumberFormat="1" applyFont="1" applyFill="1" applyBorder="1" applyAlignment="1">
      <alignment horizontal="center" vertical="center" wrapText="1"/>
    </xf>
    <xf numFmtId="0" fontId="13" fillId="2" borderId="6" xfId="4" applyNumberFormat="1" applyFill="1" applyAlignment="1">
      <alignment horizontal="center"/>
    </xf>
    <xf numFmtId="0" fontId="13" fillId="2" borderId="5" xfId="4" applyNumberFormat="1" applyFill="1" applyBorder="1" applyAlignment="1">
      <alignment horizontal="center" vertical="center"/>
    </xf>
    <xf numFmtId="0" fontId="13" fillId="2" borderId="5" xfId="3" applyNumberFormat="1" applyFont="1" applyFill="1" applyBorder="1" applyAlignment="1">
      <alignment horizontal="center" vertical="center"/>
    </xf>
    <xf numFmtId="0" fontId="13" fillId="2" borderId="0" xfId="3" applyNumberFormat="1" applyFont="1" applyFill="1" applyBorder="1" applyAlignment="1">
      <alignment horizontal="center" vertical="center"/>
    </xf>
    <xf numFmtId="0" fontId="13" fillId="2" borderId="6" xfId="3" applyNumberFormat="1" applyFont="1" applyFill="1" applyBorder="1" applyAlignment="1">
      <alignment horizontal="center" vertical="center"/>
    </xf>
    <xf numFmtId="0" fontId="13" fillId="2" borderId="0" xfId="3" applyNumberFormat="1" applyFont="1" applyFill="1" applyBorder="1" applyAlignment="1">
      <alignment horizontal="center" vertical="center" wrapText="1"/>
    </xf>
    <xf numFmtId="1" fontId="14" fillId="2" borderId="0" xfId="0" applyNumberFormat="1" applyFont="1" applyFill="1" applyAlignment="1">
      <alignment horizontal="center"/>
    </xf>
    <xf numFmtId="1" fontId="14" fillId="2" borderId="6" xfId="4" applyNumberFormat="1" applyFont="1" applyFill="1" applyAlignment="1">
      <alignment horizontal="center"/>
    </xf>
  </cellXfs>
  <cellStyles count="5">
    <cellStyle name="Normalno" xfId="0" builtinId="0"/>
    <cellStyle name="Postotak" xfId="1" builtinId="5"/>
    <cellStyle name="Ukupno - zadnji redak" xfId="4"/>
    <cellStyle name="Zadnji redak" xfId="3"/>
    <cellStyle name="Zaglavlj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1.'!$B$6:$B$17</c:f>
              <c:strCache>
                <c:ptCount val="12"/>
                <c:pt idx="0">
                  <c:v>sij. 20</c:v>
                </c:pt>
                <c:pt idx="1">
                  <c:v>vlj. 20</c:v>
                </c:pt>
                <c:pt idx="2">
                  <c:v>ožu. 20</c:v>
                </c:pt>
                <c:pt idx="3">
                  <c:v>tra. 20</c:v>
                </c:pt>
                <c:pt idx="4">
                  <c:v>svi. 20</c:v>
                </c:pt>
                <c:pt idx="5">
                  <c:v>lip. 20</c:v>
                </c:pt>
                <c:pt idx="6">
                  <c:v>srp. 20</c:v>
                </c:pt>
                <c:pt idx="7">
                  <c:v>kol. 20</c:v>
                </c:pt>
                <c:pt idx="8">
                  <c:v>ruj. 20</c:v>
                </c:pt>
                <c:pt idx="9">
                  <c:v>lis. 20</c:v>
                </c:pt>
                <c:pt idx="10">
                  <c:v>stu. 20</c:v>
                </c:pt>
                <c:pt idx="11">
                  <c:v>pro. 20</c:v>
                </c:pt>
              </c:strCache>
            </c:strRef>
          </c:cat>
          <c:val>
            <c:numRef>
              <c:f>'Slika 1.'!$C$6:$C$17</c:f>
              <c:numCache>
                <c:formatCode>#,##0</c:formatCode>
                <c:ptCount val="12"/>
                <c:pt idx="0">
                  <c:v>75481532</c:v>
                </c:pt>
                <c:pt idx="1">
                  <c:v>75603317</c:v>
                </c:pt>
                <c:pt idx="2">
                  <c:v>74789970</c:v>
                </c:pt>
                <c:pt idx="3">
                  <c:v>68062079</c:v>
                </c:pt>
                <c:pt idx="4">
                  <c:v>75530360</c:v>
                </c:pt>
                <c:pt idx="5">
                  <c:v>82137656</c:v>
                </c:pt>
                <c:pt idx="6">
                  <c:v>85178442</c:v>
                </c:pt>
                <c:pt idx="7">
                  <c:v>80059041</c:v>
                </c:pt>
                <c:pt idx="8">
                  <c:v>82511852</c:v>
                </c:pt>
                <c:pt idx="9">
                  <c:v>83750851</c:v>
                </c:pt>
                <c:pt idx="10">
                  <c:v>81246463</c:v>
                </c:pt>
                <c:pt idx="11">
                  <c:v>85993154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8-49CB-AE59-BDB5434D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989680"/>
        <c:axId val="119642928"/>
      </c:lineChart>
      <c:lineChart>
        <c:grouping val="standard"/>
        <c:varyColors val="0"/>
        <c:ser>
          <c:idx val="1"/>
          <c:order val="1"/>
          <c:tx>
            <c:strRef>
              <c:f>'Slika 1.'!$D$5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1.'!$B$6:$B$17</c:f>
              <c:strCache>
                <c:ptCount val="12"/>
                <c:pt idx="0">
                  <c:v>sij. 20</c:v>
                </c:pt>
                <c:pt idx="1">
                  <c:v>vlj. 20</c:v>
                </c:pt>
                <c:pt idx="2">
                  <c:v>ožu. 20</c:v>
                </c:pt>
                <c:pt idx="3">
                  <c:v>tra. 20</c:v>
                </c:pt>
                <c:pt idx="4">
                  <c:v>svi. 20</c:v>
                </c:pt>
                <c:pt idx="5">
                  <c:v>lip. 20</c:v>
                </c:pt>
                <c:pt idx="6">
                  <c:v>srp. 20</c:v>
                </c:pt>
                <c:pt idx="7">
                  <c:v>kol. 20</c:v>
                </c:pt>
                <c:pt idx="8">
                  <c:v>ruj. 20</c:v>
                </c:pt>
                <c:pt idx="9">
                  <c:v>lis. 20</c:v>
                </c:pt>
                <c:pt idx="10">
                  <c:v>stu. 20</c:v>
                </c:pt>
                <c:pt idx="11">
                  <c:v>pro. 20</c:v>
                </c:pt>
              </c:strCache>
            </c:strRef>
          </c:cat>
          <c:val>
            <c:numRef>
              <c:f>'Slika 1.'!$D$6:$D$17</c:f>
              <c:numCache>
                <c:formatCode>#,##0</c:formatCode>
                <c:ptCount val="12"/>
                <c:pt idx="0">
                  <c:v>197861813727</c:v>
                </c:pt>
                <c:pt idx="1">
                  <c:v>187436516309</c:v>
                </c:pt>
                <c:pt idx="2">
                  <c:v>230075611375</c:v>
                </c:pt>
                <c:pt idx="3">
                  <c:v>167784299043</c:v>
                </c:pt>
                <c:pt idx="4">
                  <c:v>185951085774</c:v>
                </c:pt>
                <c:pt idx="5">
                  <c:v>192140964725</c:v>
                </c:pt>
                <c:pt idx="6">
                  <c:v>210627633604</c:v>
                </c:pt>
                <c:pt idx="7">
                  <c:v>175604204760</c:v>
                </c:pt>
                <c:pt idx="8">
                  <c:v>181074649615</c:v>
                </c:pt>
                <c:pt idx="9">
                  <c:v>184347649639</c:v>
                </c:pt>
                <c:pt idx="10">
                  <c:v>184483467046</c:v>
                </c:pt>
                <c:pt idx="11">
                  <c:v>235325855422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8-49CB-AE59-BDB5434D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44048"/>
        <c:axId val="119643488"/>
      </c:lineChart>
      <c:catAx>
        <c:axId val="26098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9642928"/>
        <c:crosses val="autoZero"/>
        <c:auto val="1"/>
        <c:lblAlgn val="ctr"/>
        <c:lblOffset val="100"/>
        <c:noMultiLvlLbl val="0"/>
      </c:catAx>
      <c:valAx>
        <c:axId val="11964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09896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6041666666666668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196434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9644048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175770997375329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1964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643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9.'!$C$5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9.'!$B$6:$B$17</c:f>
              <c:strCache>
                <c:ptCount val="12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</c:strCache>
            </c:strRef>
          </c:cat>
          <c:val>
            <c:numRef>
              <c:f>'Slika 9.'!$C$6:$C$17</c:f>
              <c:numCache>
                <c:formatCode>#,##0</c:formatCode>
                <c:ptCount val="12"/>
                <c:pt idx="0">
                  <c:v>1296548</c:v>
                </c:pt>
                <c:pt idx="1">
                  <c:v>1286499</c:v>
                </c:pt>
                <c:pt idx="2">
                  <c:v>1139062</c:v>
                </c:pt>
                <c:pt idx="3">
                  <c:v>977144</c:v>
                </c:pt>
                <c:pt idx="4">
                  <c:v>1117472</c:v>
                </c:pt>
                <c:pt idx="5">
                  <c:v>1163022</c:v>
                </c:pt>
                <c:pt idx="6">
                  <c:v>1179033</c:v>
                </c:pt>
                <c:pt idx="7">
                  <c:v>1087611</c:v>
                </c:pt>
                <c:pt idx="8">
                  <c:v>1117498</c:v>
                </c:pt>
                <c:pt idx="9">
                  <c:v>1162177</c:v>
                </c:pt>
                <c:pt idx="10">
                  <c:v>1068339</c:v>
                </c:pt>
                <c:pt idx="11">
                  <c:v>1105250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6-4333-81E0-9F3E7DF9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991856"/>
        <c:axId val="263992416"/>
      </c:lineChart>
      <c:lineChart>
        <c:grouping val="standard"/>
        <c:varyColors val="0"/>
        <c:ser>
          <c:idx val="1"/>
          <c:order val="1"/>
          <c:tx>
            <c:strRef>
              <c:f>'Slika 9.'!$D$5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9.'!$B$6:$B$17</c:f>
              <c:strCache>
                <c:ptCount val="12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</c:strCache>
            </c:strRef>
          </c:cat>
          <c:val>
            <c:numRef>
              <c:f>'Slika 9.'!$D$6:$D$17</c:f>
              <c:numCache>
                <c:formatCode>#,##0</c:formatCode>
                <c:ptCount val="12"/>
                <c:pt idx="0">
                  <c:v>426609765</c:v>
                </c:pt>
                <c:pt idx="1">
                  <c:v>434815065</c:v>
                </c:pt>
                <c:pt idx="2">
                  <c:v>362368455</c:v>
                </c:pt>
                <c:pt idx="3">
                  <c:v>312757880</c:v>
                </c:pt>
                <c:pt idx="4">
                  <c:v>336472463</c:v>
                </c:pt>
                <c:pt idx="5">
                  <c:v>348083543</c:v>
                </c:pt>
                <c:pt idx="6">
                  <c:v>384530947</c:v>
                </c:pt>
                <c:pt idx="7">
                  <c:v>388168049</c:v>
                </c:pt>
                <c:pt idx="8">
                  <c:v>385556904</c:v>
                </c:pt>
                <c:pt idx="9">
                  <c:v>368627738</c:v>
                </c:pt>
                <c:pt idx="10">
                  <c:v>358844834</c:v>
                </c:pt>
                <c:pt idx="11">
                  <c:v>371755270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6-4333-81E0-9F3E7DF9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993536"/>
        <c:axId val="263992976"/>
      </c:lineChart>
      <c:catAx>
        <c:axId val="26399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992416"/>
        <c:crosses val="autoZero"/>
        <c:auto val="1"/>
        <c:lblAlgn val="ctr"/>
        <c:lblOffset val="100"/>
        <c:noMultiLvlLbl val="0"/>
      </c:catAx>
      <c:valAx>
        <c:axId val="26399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9918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3992976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99353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387489063867014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399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3992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10.'!$C$5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10.'!$B$6:$B$17</c:f>
              <c:strCache>
                <c:ptCount val="12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</c:strCache>
            </c:strRef>
          </c:cat>
          <c:val>
            <c:numRef>
              <c:f>'Slika 10.'!$C$6:$C$17</c:f>
              <c:numCache>
                <c:formatCode>#,##0</c:formatCode>
                <c:ptCount val="12"/>
                <c:pt idx="0">
                  <c:v>1689658</c:v>
                </c:pt>
                <c:pt idx="1">
                  <c:v>1628932</c:v>
                </c:pt>
                <c:pt idx="2">
                  <c:v>1690846</c:v>
                </c:pt>
                <c:pt idx="3">
                  <c:v>1593917</c:v>
                </c:pt>
                <c:pt idx="4">
                  <c:v>1601244</c:v>
                </c:pt>
                <c:pt idx="5">
                  <c:v>1645690</c:v>
                </c:pt>
                <c:pt idx="6">
                  <c:v>1691157</c:v>
                </c:pt>
                <c:pt idx="7">
                  <c:v>1649626</c:v>
                </c:pt>
                <c:pt idx="8">
                  <c:v>1627483</c:v>
                </c:pt>
                <c:pt idx="9">
                  <c:v>1672488</c:v>
                </c:pt>
                <c:pt idx="10">
                  <c:v>1675992</c:v>
                </c:pt>
                <c:pt idx="11">
                  <c:v>1722990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F-4D5D-9C00-80ACBF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281936"/>
        <c:axId val="264282496"/>
      </c:lineChart>
      <c:lineChart>
        <c:grouping val="standard"/>
        <c:varyColors val="0"/>
        <c:ser>
          <c:idx val="1"/>
          <c:order val="1"/>
          <c:tx>
            <c:strRef>
              <c:f>'Slika 10.'!$D$5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10.'!$B$6:$B$17</c:f>
              <c:strCache>
                <c:ptCount val="12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</c:strCache>
            </c:strRef>
          </c:cat>
          <c:val>
            <c:numRef>
              <c:f>'Slika 10.'!$D$6:$D$17</c:f>
              <c:numCache>
                <c:formatCode>#,##0</c:formatCode>
                <c:ptCount val="12"/>
                <c:pt idx="0">
                  <c:v>1211146913</c:v>
                </c:pt>
                <c:pt idx="1">
                  <c:v>1161309627</c:v>
                </c:pt>
                <c:pt idx="2">
                  <c:v>1149994603</c:v>
                </c:pt>
                <c:pt idx="3">
                  <c:v>1037511987</c:v>
                </c:pt>
                <c:pt idx="4">
                  <c:v>945263709</c:v>
                </c:pt>
                <c:pt idx="5">
                  <c:v>1078849087</c:v>
                </c:pt>
                <c:pt idx="6">
                  <c:v>1103904172</c:v>
                </c:pt>
                <c:pt idx="7">
                  <c:v>1110124516</c:v>
                </c:pt>
                <c:pt idx="8">
                  <c:v>1093590610</c:v>
                </c:pt>
                <c:pt idx="9">
                  <c:v>1116255635</c:v>
                </c:pt>
                <c:pt idx="10">
                  <c:v>1123110415</c:v>
                </c:pt>
                <c:pt idx="11">
                  <c:v>1143275493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F-4D5D-9C00-80ACBF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283616"/>
        <c:axId val="264283056"/>
      </c:lineChart>
      <c:catAx>
        <c:axId val="26428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282496"/>
        <c:crosses val="autoZero"/>
        <c:auto val="1"/>
        <c:lblAlgn val="ctr"/>
        <c:lblOffset val="100"/>
        <c:noMultiLvlLbl val="0"/>
      </c:catAx>
      <c:valAx>
        <c:axId val="2642824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281936"/>
        <c:crosses val="autoZero"/>
        <c:crossBetween val="between"/>
        <c:majorUnit val="400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4283056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28361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4283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283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7136319498521"/>
          <c:y val="4.8027047466524309E-2"/>
          <c:w val="0.72928364723640315"/>
          <c:h val="0.67357210557013703"/>
        </c:manualLayout>
      </c:layout>
      <c:lineChart>
        <c:grouping val="standard"/>
        <c:varyColors val="0"/>
        <c:ser>
          <c:idx val="0"/>
          <c:order val="0"/>
          <c:tx>
            <c:strRef>
              <c:f>'Slika 11.'!$C$6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11.'!$B$7:$B$30</c:f>
              <c:strCache>
                <c:ptCount val="24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  <c:pt idx="12">
                  <c:v>sij.20</c:v>
                </c:pt>
                <c:pt idx="13">
                  <c:v>vlj. 20</c:v>
                </c:pt>
                <c:pt idx="14">
                  <c:v>ožu.20</c:v>
                </c:pt>
                <c:pt idx="15">
                  <c:v>tra.20</c:v>
                </c:pt>
                <c:pt idx="16">
                  <c:v>svi.20</c:v>
                </c:pt>
                <c:pt idx="17">
                  <c:v>lip.20</c:v>
                </c:pt>
                <c:pt idx="18">
                  <c:v>srp.20</c:v>
                </c:pt>
                <c:pt idx="19">
                  <c:v>kol.20</c:v>
                </c:pt>
                <c:pt idx="20">
                  <c:v>ruj.20</c:v>
                </c:pt>
                <c:pt idx="21">
                  <c:v>lis.20</c:v>
                </c:pt>
                <c:pt idx="22">
                  <c:v>stu.20</c:v>
                </c:pt>
                <c:pt idx="23">
                  <c:v>pro.20</c:v>
                </c:pt>
              </c:strCache>
            </c:strRef>
          </c:cat>
          <c:val>
            <c:numRef>
              <c:f>'Slika 11.'!$C$7:$C$30</c:f>
              <c:numCache>
                <c:formatCode>#,##0</c:formatCode>
                <c:ptCount val="24"/>
                <c:pt idx="0">
                  <c:v>14051758</c:v>
                </c:pt>
                <c:pt idx="1">
                  <c:v>13993705</c:v>
                </c:pt>
                <c:pt idx="2">
                  <c:v>15018362</c:v>
                </c:pt>
                <c:pt idx="3">
                  <c:v>14573386</c:v>
                </c:pt>
                <c:pt idx="4">
                  <c:v>15274233</c:v>
                </c:pt>
                <c:pt idx="5">
                  <c:v>15041226</c:v>
                </c:pt>
                <c:pt idx="6">
                  <c:v>15403097</c:v>
                </c:pt>
                <c:pt idx="7">
                  <c:v>14762747</c:v>
                </c:pt>
                <c:pt idx="8">
                  <c:v>14697605</c:v>
                </c:pt>
                <c:pt idx="9">
                  <c:v>15394413</c:v>
                </c:pt>
                <c:pt idx="10">
                  <c:v>14755458</c:v>
                </c:pt>
                <c:pt idx="11">
                  <c:v>15431812</c:v>
                </c:pt>
                <c:pt idx="12">
                  <c:v>14934534</c:v>
                </c:pt>
                <c:pt idx="13">
                  <c:v>14581295</c:v>
                </c:pt>
                <c:pt idx="14">
                  <c:v>14949924</c:v>
                </c:pt>
                <c:pt idx="15">
                  <c:v>15475047</c:v>
                </c:pt>
                <c:pt idx="16">
                  <c:v>14836361</c:v>
                </c:pt>
                <c:pt idx="17">
                  <c:v>15221341</c:v>
                </c:pt>
                <c:pt idx="18">
                  <c:v>15852587</c:v>
                </c:pt>
                <c:pt idx="19">
                  <c:v>15230743</c:v>
                </c:pt>
                <c:pt idx="20">
                  <c:v>15480174</c:v>
                </c:pt>
                <c:pt idx="21">
                  <c:v>15793838</c:v>
                </c:pt>
                <c:pt idx="22">
                  <c:v>15391839</c:v>
                </c:pt>
                <c:pt idx="23">
                  <c:v>15841467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4-40A2-BCFB-341F7650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184352"/>
        <c:axId val="264184912"/>
      </c:lineChart>
      <c:lineChart>
        <c:grouping val="standard"/>
        <c:varyColors val="0"/>
        <c:ser>
          <c:idx val="1"/>
          <c:order val="1"/>
          <c:tx>
            <c:strRef>
              <c:f>'Slika 11.'!$D$6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11.'!$B$7:$B$30</c:f>
              <c:strCache>
                <c:ptCount val="24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  <c:pt idx="12">
                  <c:v>sij.20</c:v>
                </c:pt>
                <c:pt idx="13">
                  <c:v>vlj. 20</c:v>
                </c:pt>
                <c:pt idx="14">
                  <c:v>ožu.20</c:v>
                </c:pt>
                <c:pt idx="15">
                  <c:v>tra.20</c:v>
                </c:pt>
                <c:pt idx="16">
                  <c:v>svi.20</c:v>
                </c:pt>
                <c:pt idx="17">
                  <c:v>lip.20</c:v>
                </c:pt>
                <c:pt idx="18">
                  <c:v>srp.20</c:v>
                </c:pt>
                <c:pt idx="19">
                  <c:v>kol.20</c:v>
                </c:pt>
                <c:pt idx="20">
                  <c:v>ruj.20</c:v>
                </c:pt>
                <c:pt idx="21">
                  <c:v>lis.20</c:v>
                </c:pt>
                <c:pt idx="22">
                  <c:v>stu.20</c:v>
                </c:pt>
                <c:pt idx="23">
                  <c:v>pro.20</c:v>
                </c:pt>
              </c:strCache>
            </c:strRef>
          </c:cat>
          <c:val>
            <c:numRef>
              <c:f>'Slika 11.'!$D$7:$D$30</c:f>
              <c:numCache>
                <c:formatCode>#,##0</c:formatCode>
                <c:ptCount val="24"/>
                <c:pt idx="0">
                  <c:v>254905722</c:v>
                </c:pt>
                <c:pt idx="1">
                  <c:v>229595316</c:v>
                </c:pt>
                <c:pt idx="2">
                  <c:v>254579024</c:v>
                </c:pt>
                <c:pt idx="3">
                  <c:v>257260948</c:v>
                </c:pt>
                <c:pt idx="4">
                  <c:v>239246814</c:v>
                </c:pt>
                <c:pt idx="5">
                  <c:v>271420442</c:v>
                </c:pt>
                <c:pt idx="6">
                  <c:v>276217103</c:v>
                </c:pt>
                <c:pt idx="7">
                  <c:v>258217927</c:v>
                </c:pt>
                <c:pt idx="8">
                  <c:v>272748365</c:v>
                </c:pt>
                <c:pt idx="9">
                  <c:v>281803251</c:v>
                </c:pt>
                <c:pt idx="10">
                  <c:v>255023382</c:v>
                </c:pt>
                <c:pt idx="11">
                  <c:v>266073129</c:v>
                </c:pt>
                <c:pt idx="12">
                  <c:v>284859071</c:v>
                </c:pt>
                <c:pt idx="13">
                  <c:v>229852329</c:v>
                </c:pt>
                <c:pt idx="14">
                  <c:v>240194846</c:v>
                </c:pt>
                <c:pt idx="15">
                  <c:v>254216050</c:v>
                </c:pt>
                <c:pt idx="16">
                  <c:v>209134785</c:v>
                </c:pt>
                <c:pt idx="17">
                  <c:v>214011646</c:v>
                </c:pt>
                <c:pt idx="18">
                  <c:v>277989322</c:v>
                </c:pt>
                <c:pt idx="19">
                  <c:v>239415645</c:v>
                </c:pt>
                <c:pt idx="20">
                  <c:v>237357638</c:v>
                </c:pt>
                <c:pt idx="21">
                  <c:v>301853932</c:v>
                </c:pt>
                <c:pt idx="22">
                  <c:v>234179022</c:v>
                </c:pt>
                <c:pt idx="23">
                  <c:v>239682251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4-40A2-BCFB-341F7650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186032"/>
        <c:axId val="264185472"/>
      </c:lineChart>
      <c:catAx>
        <c:axId val="26418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184912"/>
        <c:crosses val="autoZero"/>
        <c:auto val="1"/>
        <c:lblAlgn val="ctr"/>
        <c:lblOffset val="100"/>
        <c:noMultiLvlLbl val="0"/>
      </c:catAx>
      <c:valAx>
        <c:axId val="264184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18435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4.7985347985347981E-2"/>
                <c:y val="0.296076515859246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418547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18603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4186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185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12.'!$B$6:$B$29</c:f>
              <c:strCache>
                <c:ptCount val="24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  <c:pt idx="12">
                  <c:v>sij.20</c:v>
                </c:pt>
                <c:pt idx="13">
                  <c:v>vlj. 20</c:v>
                </c:pt>
                <c:pt idx="14">
                  <c:v>ožu.20</c:v>
                </c:pt>
                <c:pt idx="15">
                  <c:v>tra.20</c:v>
                </c:pt>
                <c:pt idx="16">
                  <c:v>svi.20</c:v>
                </c:pt>
                <c:pt idx="17">
                  <c:v>lip.20</c:v>
                </c:pt>
                <c:pt idx="18">
                  <c:v>srp.20</c:v>
                </c:pt>
                <c:pt idx="19">
                  <c:v>kol.20</c:v>
                </c:pt>
                <c:pt idx="20">
                  <c:v>ruj.20</c:v>
                </c:pt>
                <c:pt idx="21">
                  <c:v>lis.20</c:v>
                </c:pt>
                <c:pt idx="22">
                  <c:v>stu.20</c:v>
                </c:pt>
                <c:pt idx="23">
                  <c:v>pro.20</c:v>
                </c:pt>
              </c:strCache>
            </c:strRef>
          </c:cat>
          <c:val>
            <c:numRef>
              <c:f>'Slika 12.'!$C$6:$C$29</c:f>
              <c:numCache>
                <c:formatCode>#,##0</c:formatCode>
                <c:ptCount val="24"/>
                <c:pt idx="0">
                  <c:v>25337861</c:v>
                </c:pt>
                <c:pt idx="1">
                  <c:v>24877501</c:v>
                </c:pt>
                <c:pt idx="2">
                  <c:v>28696517</c:v>
                </c:pt>
                <c:pt idx="3">
                  <c:v>28389936</c:v>
                </c:pt>
                <c:pt idx="4">
                  <c:v>29168602</c:v>
                </c:pt>
                <c:pt idx="5">
                  <c:v>30050923</c:v>
                </c:pt>
                <c:pt idx="6">
                  <c:v>31477207</c:v>
                </c:pt>
                <c:pt idx="7">
                  <c:v>29816249</c:v>
                </c:pt>
                <c:pt idx="8">
                  <c:v>30580830</c:v>
                </c:pt>
                <c:pt idx="9">
                  <c:v>31225999</c:v>
                </c:pt>
                <c:pt idx="10">
                  <c:v>30198337</c:v>
                </c:pt>
                <c:pt idx="11">
                  <c:v>33337111</c:v>
                </c:pt>
                <c:pt idx="12">
                  <c:v>29304697</c:v>
                </c:pt>
                <c:pt idx="13">
                  <c:v>29831606</c:v>
                </c:pt>
                <c:pt idx="14">
                  <c:v>28609157</c:v>
                </c:pt>
                <c:pt idx="15">
                  <c:v>22811373</c:v>
                </c:pt>
                <c:pt idx="16">
                  <c:v>31008472</c:v>
                </c:pt>
                <c:pt idx="17">
                  <c:v>33899579</c:v>
                </c:pt>
                <c:pt idx="18">
                  <c:v>35194797</c:v>
                </c:pt>
                <c:pt idx="19">
                  <c:v>33170654</c:v>
                </c:pt>
                <c:pt idx="20">
                  <c:v>34132416</c:v>
                </c:pt>
                <c:pt idx="21">
                  <c:v>34392176</c:v>
                </c:pt>
                <c:pt idx="22">
                  <c:v>32703782</c:v>
                </c:pt>
                <c:pt idx="23">
                  <c:v>34752449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9-48E2-83F1-93FFC601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189392"/>
        <c:axId val="264189952"/>
      </c:lineChart>
      <c:lineChart>
        <c:grouping val="standard"/>
        <c:varyColors val="0"/>
        <c:ser>
          <c:idx val="1"/>
          <c:order val="1"/>
          <c:tx>
            <c:strRef>
              <c:f>'Slika 12.'!$D$5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12.'!$B$6:$B$29</c:f>
              <c:strCache>
                <c:ptCount val="24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  <c:pt idx="12">
                  <c:v>sij.20</c:v>
                </c:pt>
                <c:pt idx="13">
                  <c:v>vlj. 20</c:v>
                </c:pt>
                <c:pt idx="14">
                  <c:v>ožu.20</c:v>
                </c:pt>
                <c:pt idx="15">
                  <c:v>tra.20</c:v>
                </c:pt>
                <c:pt idx="16">
                  <c:v>svi.20</c:v>
                </c:pt>
                <c:pt idx="17">
                  <c:v>lip.20</c:v>
                </c:pt>
                <c:pt idx="18">
                  <c:v>srp.20</c:v>
                </c:pt>
                <c:pt idx="19">
                  <c:v>kol.20</c:v>
                </c:pt>
                <c:pt idx="20">
                  <c:v>ruj.20</c:v>
                </c:pt>
                <c:pt idx="21">
                  <c:v>lis.20</c:v>
                </c:pt>
                <c:pt idx="22">
                  <c:v>stu.20</c:v>
                </c:pt>
                <c:pt idx="23">
                  <c:v>pro.20</c:v>
                </c:pt>
              </c:strCache>
            </c:strRef>
          </c:cat>
          <c:val>
            <c:numRef>
              <c:f>'Slika 12.'!$D$6:$D$29</c:f>
              <c:numCache>
                <c:formatCode>#,##0</c:formatCode>
                <c:ptCount val="24"/>
                <c:pt idx="0">
                  <c:v>4616673833</c:v>
                </c:pt>
                <c:pt idx="1">
                  <c:v>4475528460</c:v>
                </c:pt>
                <c:pt idx="2">
                  <c:v>5288989900</c:v>
                </c:pt>
                <c:pt idx="3">
                  <c:v>5395843612</c:v>
                </c:pt>
                <c:pt idx="4">
                  <c:v>5472530446</c:v>
                </c:pt>
                <c:pt idx="5">
                  <c:v>5716370515</c:v>
                </c:pt>
                <c:pt idx="6">
                  <c:v>5862445556</c:v>
                </c:pt>
                <c:pt idx="7">
                  <c:v>5537153765</c:v>
                </c:pt>
                <c:pt idx="8">
                  <c:v>5780991861</c:v>
                </c:pt>
                <c:pt idx="9">
                  <c:v>5824653317</c:v>
                </c:pt>
                <c:pt idx="10">
                  <c:v>5783217581</c:v>
                </c:pt>
                <c:pt idx="11">
                  <c:v>6585341688</c:v>
                </c:pt>
                <c:pt idx="12">
                  <c:v>5251783123</c:v>
                </c:pt>
                <c:pt idx="13">
                  <c:v>5245012555</c:v>
                </c:pt>
                <c:pt idx="14">
                  <c:v>5320506613</c:v>
                </c:pt>
                <c:pt idx="15">
                  <c:v>4356503408</c:v>
                </c:pt>
                <c:pt idx="16">
                  <c:v>5900730096</c:v>
                </c:pt>
                <c:pt idx="17">
                  <c:v>6355720067</c:v>
                </c:pt>
                <c:pt idx="18">
                  <c:v>6428486515</c:v>
                </c:pt>
                <c:pt idx="19">
                  <c:v>6039832755</c:v>
                </c:pt>
                <c:pt idx="20">
                  <c:v>6156499326</c:v>
                </c:pt>
                <c:pt idx="21">
                  <c:v>6258775705</c:v>
                </c:pt>
                <c:pt idx="22">
                  <c:v>6107889120</c:v>
                </c:pt>
                <c:pt idx="23">
                  <c:v>6527433897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9-48E2-83F1-93FFC601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191072"/>
        <c:axId val="264190512"/>
      </c:lineChart>
      <c:catAx>
        <c:axId val="26418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189952"/>
        <c:crosses val="autoZero"/>
        <c:auto val="1"/>
        <c:lblAlgn val="ctr"/>
        <c:lblOffset val="100"/>
        <c:noMultiLvlLbl val="0"/>
      </c:catAx>
      <c:valAx>
        <c:axId val="26418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18939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4242424242424242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41905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19107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5101808637556673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419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190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13.'!$C$6</c:f>
              <c:strCache>
                <c:ptCount val="1"/>
                <c:pt idx="0">
                  <c:v>Broj transakcija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92-49D7-BC36-A79632535C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92-49D7-BC36-A79632535C7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13.'!$B$7:$B$8</c:f>
              <c:strCache>
                <c:ptCount val="2"/>
                <c:pt idx="0">
                  <c:v>Debitne platne kartice</c:v>
                </c:pt>
                <c:pt idx="1">
                  <c:v>Kreditne platne kartice</c:v>
                </c:pt>
              </c:strCache>
            </c:strRef>
          </c:cat>
          <c:val>
            <c:numRef>
              <c:f>'Slika 13.'!$C$7:$C$8</c:f>
              <c:numCache>
                <c:formatCode>#,##0</c:formatCode>
                <c:ptCount val="2"/>
                <c:pt idx="0">
                  <c:v>296901841</c:v>
                </c:pt>
                <c:pt idx="1">
                  <c:v>82909317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E-4401-BE50-41B6CCC6C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13.'!$D$6</c:f>
              <c:strCache>
                <c:ptCount val="1"/>
                <c:pt idx="0">
                  <c:v>Vrijednost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13-4551-9514-5C725AB78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FB-4D48-965E-6062B095D3D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13.'!$B$7:$B$8</c:f>
              <c:strCache>
                <c:ptCount val="2"/>
                <c:pt idx="0">
                  <c:v>Debitne platne kartice</c:v>
                </c:pt>
                <c:pt idx="1">
                  <c:v>Kreditne platne kartice</c:v>
                </c:pt>
              </c:strCache>
            </c:strRef>
          </c:cat>
          <c:val>
            <c:numRef>
              <c:f>'Slika 13.'!$D$7:$D$8</c:f>
              <c:numCache>
                <c:formatCode>#,##0</c:formatCode>
                <c:ptCount val="2"/>
                <c:pt idx="0">
                  <c:v>49326416784</c:v>
                </c:pt>
                <c:pt idx="1">
                  <c:v>20622756396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B-4D48-965E-6062B095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14.'!$C$5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14.'!$B$6:$B$17</c:f>
              <c:strCache>
                <c:ptCount val="12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</c:strCache>
            </c:strRef>
          </c:cat>
          <c:val>
            <c:numRef>
              <c:f>'Slika 14.'!$C$6:$C$17</c:f>
              <c:numCache>
                <c:formatCode>#,##0</c:formatCode>
                <c:ptCount val="12"/>
                <c:pt idx="0">
                  <c:v>5746583</c:v>
                </c:pt>
                <c:pt idx="1">
                  <c:v>5070021</c:v>
                </c:pt>
                <c:pt idx="2">
                  <c:v>4032576</c:v>
                </c:pt>
                <c:pt idx="3">
                  <c:v>3273476</c:v>
                </c:pt>
                <c:pt idx="4">
                  <c:v>3855149</c:v>
                </c:pt>
                <c:pt idx="5">
                  <c:v>6231192</c:v>
                </c:pt>
                <c:pt idx="6">
                  <c:v>10790819</c:v>
                </c:pt>
                <c:pt idx="7">
                  <c:v>12374701</c:v>
                </c:pt>
                <c:pt idx="8">
                  <c:v>6608532</c:v>
                </c:pt>
                <c:pt idx="9">
                  <c:v>5534364</c:v>
                </c:pt>
                <c:pt idx="10">
                  <c:v>5017302</c:v>
                </c:pt>
                <c:pt idx="11">
                  <c:v>5000660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4-48CB-974C-07831724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197792"/>
        <c:axId val="264198352"/>
      </c:lineChart>
      <c:lineChart>
        <c:grouping val="standard"/>
        <c:varyColors val="0"/>
        <c:ser>
          <c:idx val="1"/>
          <c:order val="1"/>
          <c:tx>
            <c:strRef>
              <c:f>'Slika 14.'!$D$5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14.'!$B$6:$B$17</c:f>
              <c:strCache>
                <c:ptCount val="12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</c:strCache>
            </c:strRef>
          </c:cat>
          <c:val>
            <c:numRef>
              <c:f>'Slika 14.'!$D$6:$D$17</c:f>
              <c:numCache>
                <c:formatCode>#,##0</c:formatCode>
                <c:ptCount val="12"/>
                <c:pt idx="0">
                  <c:v>44832720630</c:v>
                </c:pt>
                <c:pt idx="1">
                  <c:v>39820008721</c:v>
                </c:pt>
                <c:pt idx="2">
                  <c:v>46208523299</c:v>
                </c:pt>
                <c:pt idx="3">
                  <c:v>40435000023</c:v>
                </c:pt>
                <c:pt idx="4">
                  <c:v>38111213208</c:v>
                </c:pt>
                <c:pt idx="5">
                  <c:v>43713524084</c:v>
                </c:pt>
                <c:pt idx="6">
                  <c:v>45927421465</c:v>
                </c:pt>
                <c:pt idx="7">
                  <c:v>43347299491</c:v>
                </c:pt>
                <c:pt idx="8">
                  <c:v>41939759035</c:v>
                </c:pt>
                <c:pt idx="9">
                  <c:v>42712814113</c:v>
                </c:pt>
                <c:pt idx="10">
                  <c:v>43888810267</c:v>
                </c:pt>
                <c:pt idx="11">
                  <c:v>56197466610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4-48CB-974C-07831724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199472"/>
        <c:axId val="264198912"/>
      </c:lineChart>
      <c:catAx>
        <c:axId val="26419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198352"/>
        <c:crosses val="autoZero"/>
        <c:auto val="1"/>
        <c:lblAlgn val="ctr"/>
        <c:lblOffset val="100"/>
        <c:noMultiLvlLbl val="0"/>
      </c:catAx>
      <c:valAx>
        <c:axId val="26419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19779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5000000000000001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41989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19947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226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4199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198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30-4CDF-9227-8150F3F941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30-4CDF-9227-8150F3F941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C30-4CDF-9227-8150F3F941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C30-4CDF-9227-8150F3F941A8}"/>
              </c:ext>
            </c:extLst>
          </c:dPt>
          <c:dLbls>
            <c:dLbl>
              <c:idx val="1"/>
              <c:layout>
                <c:manualLayout>
                  <c:x val="6.5915284525604509E-2"/>
                  <c:y val="-1.09840295386805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9,3%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30-4CDF-9227-8150F3F941A8}"/>
                </c:ext>
              </c:extLst>
            </c:dLbl>
            <c:dLbl>
              <c:idx val="2"/>
              <c:layout>
                <c:manualLayout>
                  <c:x val="-3.6135868654716033E-2"/>
                  <c:y val="0.1114435695538057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30-4CDF-9227-8150F3F941A8}"/>
                </c:ext>
              </c:extLst>
            </c:dLbl>
            <c:dLbl>
              <c:idx val="3"/>
              <c:layout>
                <c:manualLayout>
                  <c:x val="-4.2680236778913277E-2"/>
                  <c:y val="3.72779038213443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30-4CDF-9227-8150F3F941A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15.'!$B$6:$B$9</c:f>
              <c:strCache>
                <c:ptCount val="4"/>
                <c:pt idx="0">
                  <c:v>Poslani kreditni transferi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15.'!$C$6:$C$9</c:f>
              <c:numCache>
                <c:formatCode>#,##0</c:formatCode>
                <c:ptCount val="4"/>
                <c:pt idx="0">
                  <c:v>4133350</c:v>
                </c:pt>
                <c:pt idx="1">
                  <c:v>6792809</c:v>
                </c:pt>
                <c:pt idx="2">
                  <c:v>33622169</c:v>
                </c:pt>
                <c:pt idx="3">
                  <c:v>28987047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9-4A2E-AB12-F97B767BF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875-472F-9AE3-43C0A927C3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875-472F-9AE3-43C0A927C3F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875-472F-9AE3-43C0A927C3F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875-472F-9AE3-43C0A927C3F1}"/>
              </c:ext>
            </c:extLst>
          </c:dPt>
          <c:dLbls>
            <c:dLbl>
              <c:idx val="0"/>
              <c:layout>
                <c:manualLayout>
                  <c:x val="2.6202755905511813E-2"/>
                  <c:y val="0.1057906425664403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48,8%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75-472F-9AE3-43C0A927C3F1}"/>
                </c:ext>
              </c:extLst>
            </c:dLbl>
            <c:dLbl>
              <c:idx val="1"/>
              <c:layout>
                <c:manualLayout>
                  <c:x val="-2.8809186351706099E-2"/>
                  <c:y val="5.74448234456523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75-472F-9AE3-43C0A927C3F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16.'!$B$6:$B$9</c:f>
              <c:strCache>
                <c:ptCount val="4"/>
                <c:pt idx="0">
                  <c:v>Poslani kreditni transferi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16.'!$C$6:$C$9</c:f>
              <c:numCache>
                <c:formatCode>#,##0</c:formatCode>
                <c:ptCount val="4"/>
                <c:pt idx="0">
                  <c:v>256926278539</c:v>
                </c:pt>
                <c:pt idx="1">
                  <c:v>249403513225</c:v>
                </c:pt>
                <c:pt idx="2">
                  <c:v>10674524281</c:v>
                </c:pt>
                <c:pt idx="3">
                  <c:v>10130244903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E-489A-92D5-5C5C2B2FD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'Slika 17.'!$E$6</c:f>
              <c:strCache>
                <c:ptCount val="1"/>
                <c:pt idx="0">
                  <c:v>Prosječna vrijednost – potrošač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17.'!$B$7:$B$10</c:f>
              <c:strCache>
                <c:ptCount val="4"/>
                <c:pt idx="0">
                  <c:v>Poslani kreditni trasnferi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17.'!$E$7:$E$10</c:f>
              <c:numCache>
                <c:formatCode>#,##0</c:formatCode>
                <c:ptCount val="4"/>
                <c:pt idx="0">
                  <c:v>19007.427615539385</c:v>
                </c:pt>
                <c:pt idx="1">
                  <c:v>7690.533166719777</c:v>
                </c:pt>
                <c:pt idx="2">
                  <c:v>291.96991499792568</c:v>
                </c:pt>
                <c:pt idx="3">
                  <c:v>340.04174989168814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7-4D87-AA3F-3CF941F76B1C}"/>
            </c:ext>
          </c:extLst>
        </c:ser>
        <c:ser>
          <c:idx val="1"/>
          <c:order val="1"/>
          <c:tx>
            <c:strRef>
              <c:f>'Slika 17.'!$H$6</c:f>
              <c:strCache>
                <c:ptCount val="1"/>
                <c:pt idx="0">
                  <c:v>Prosječna vrijednost – poslovni subjekt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17.'!$B$7:$B$10</c:f>
              <c:strCache>
                <c:ptCount val="4"/>
                <c:pt idx="0">
                  <c:v>Poslani kreditni trasnferi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17.'!$H$7:$H$10</c:f>
              <c:numCache>
                <c:formatCode>#,##0</c:formatCode>
                <c:ptCount val="4"/>
                <c:pt idx="0">
                  <c:v>66291.831937645256</c:v>
                </c:pt>
                <c:pt idx="1">
                  <c:v>104937.57930837324</c:v>
                </c:pt>
                <c:pt idx="2">
                  <c:v>815.6551846439163</c:v>
                </c:pt>
                <c:pt idx="3">
                  <c:v>551.75536293600715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7-4D87-AA3F-3CF941F76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5364832"/>
        <c:axId val="265365392"/>
      </c:barChart>
      <c:catAx>
        <c:axId val="2653648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5365392"/>
        <c:crosses val="autoZero"/>
        <c:auto val="1"/>
        <c:lblAlgn val="ctr"/>
        <c:lblOffset val="100"/>
        <c:noMultiLvlLbl val="0"/>
      </c:catAx>
      <c:valAx>
        <c:axId val="265365392"/>
        <c:scaling>
          <c:logBase val="10"/>
          <c:orientation val="minMax"/>
          <c:max val="10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5364832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'Slika 2.'!$G$4</c:f>
              <c:strCache>
                <c:ptCount val="1"/>
                <c:pt idx="0">
                  <c:v>Ukupno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4A-43A1-9046-2BE2B9C0F9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D4A-43A1-9046-2BE2B9C0F9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4A-43A1-9046-2BE2B9C0F9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D4A-43A1-9046-2BE2B9C0F9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D4A-43A1-9046-2BE2B9C0F959}"/>
              </c:ext>
            </c:extLst>
          </c:dPt>
          <c:dLbls>
            <c:dLbl>
              <c:idx val="0"/>
              <c:layout>
                <c:manualLayout>
                  <c:x val="9.4865240725506318E-3"/>
                  <c:y val="-0.159519174686497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4A-43A1-9046-2BE2B9C0F959}"/>
                </c:ext>
              </c:extLst>
            </c:dLbl>
            <c:dLbl>
              <c:idx val="2"/>
              <c:layout>
                <c:manualLayout>
                  <c:x val="-1.9864261370313784E-2"/>
                  <c:y val="2.389909594634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4A-43A1-9046-2BE2B9C0F959}"/>
                </c:ext>
              </c:extLst>
            </c:dLbl>
            <c:dLbl>
              <c:idx val="3"/>
              <c:layout>
                <c:manualLayout>
                  <c:x val="-0.21613254593175854"/>
                  <c:y val="-1.40970399533391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4A-43A1-9046-2BE2B9C0F959}"/>
                </c:ext>
              </c:extLst>
            </c:dLbl>
            <c:dLbl>
              <c:idx val="4"/>
              <c:layout>
                <c:manualLayout>
                  <c:x val="9.9256342957130357E-4"/>
                  <c:y val="-5.8379265091863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4A-43A1-9046-2BE2B9C0F95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'Slika 2.'!$B$5:$F$10</c15:sqref>
                  </c15:fullRef>
                </c:ext>
              </c:extLst>
              <c:f>'Slika 2.'!$B$6:$F$10</c:f>
              <c:strCache>
                <c:ptCount val="5"/>
                <c:pt idx="0">
                  <c:v>Poslani kreditni transferi</c:v>
                </c:pt>
                <c:pt idx="1">
                  <c:v>Usluga plaćanja računa</c:v>
                </c:pt>
                <c:pt idx="2">
                  <c:v>Izravno terećenje</c:v>
                </c:pt>
                <c:pt idx="3">
                  <c:v>Terećenje bez naloga</c:v>
                </c:pt>
                <c:pt idx="4">
                  <c:v>Transakcije platnim karticama izdanima u RH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'Slika 2.'!$G$5:$G$10</c15:sqref>
                  </c15:fullRef>
                </c:ext>
              </c:extLst>
              <c:f>'Slika 2.'!$G$6:$G$10</c:f>
              <c:numCache>
                <c:formatCode>#,##0</c:formatCode>
                <c:ptCount val="5"/>
                <c:pt idx="0">
                  <c:v>353354731</c:v>
                </c:pt>
                <c:pt idx="1">
                  <c:v>13699655</c:v>
                </c:pt>
                <c:pt idx="2">
                  <c:v>19890023</c:v>
                </c:pt>
                <c:pt idx="3">
                  <c:v>183589150</c:v>
                </c:pt>
                <c:pt idx="4">
                  <c:v>379811158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'Slika 2.'!$G$5</c15:sqref>
                  <c15:dLbl>
                    <c:idx val="-1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 xmlns:c16="http://schemas.microsoft.com/office/drawing/2014/chart">
                      <c:ext uri="{CE6537A1-D6FC-4f65-9D91-7224C49458BB}"/>
                      <c:ext xmlns:c16="http://schemas.microsoft.com/office/drawing/2014/chart" uri="{C3380CC4-5D6E-409C-BE32-E72D297353CC}">
                        <c16:uniqueId val="{0000000A-BEF7-4520-9800-65D9599D029B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0D4A-43A1-9046-2BE2B9C0F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18.'!$C$5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18.'!$B$6:$B$29</c:f>
              <c:strCache>
                <c:ptCount val="24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  <c:pt idx="12">
                  <c:v>sij.20</c:v>
                </c:pt>
                <c:pt idx="13">
                  <c:v>vlj. 20</c:v>
                </c:pt>
                <c:pt idx="14">
                  <c:v>ožu.20</c:v>
                </c:pt>
                <c:pt idx="15">
                  <c:v>tra.20</c:v>
                </c:pt>
                <c:pt idx="16">
                  <c:v>svi.20</c:v>
                </c:pt>
                <c:pt idx="17">
                  <c:v>lip.20</c:v>
                </c:pt>
                <c:pt idx="18">
                  <c:v>srp.20</c:v>
                </c:pt>
                <c:pt idx="19">
                  <c:v>kol.20</c:v>
                </c:pt>
                <c:pt idx="20">
                  <c:v>ruj.20</c:v>
                </c:pt>
                <c:pt idx="21">
                  <c:v>lis.20</c:v>
                </c:pt>
                <c:pt idx="22">
                  <c:v>stu.20</c:v>
                </c:pt>
                <c:pt idx="23">
                  <c:v>pro.20</c:v>
                </c:pt>
              </c:strCache>
            </c:strRef>
          </c:cat>
          <c:val>
            <c:numRef>
              <c:f>'Slika 18.'!$C$6:$C$29</c:f>
              <c:numCache>
                <c:formatCode>#,##0</c:formatCode>
                <c:ptCount val="24"/>
                <c:pt idx="0">
                  <c:v>320078</c:v>
                </c:pt>
                <c:pt idx="1">
                  <c:v>316492</c:v>
                </c:pt>
                <c:pt idx="2">
                  <c:v>335948</c:v>
                </c:pt>
                <c:pt idx="3">
                  <c:v>341258</c:v>
                </c:pt>
                <c:pt idx="4">
                  <c:v>358577</c:v>
                </c:pt>
                <c:pt idx="5">
                  <c:v>327234</c:v>
                </c:pt>
                <c:pt idx="6">
                  <c:v>367649</c:v>
                </c:pt>
                <c:pt idx="7">
                  <c:v>326772</c:v>
                </c:pt>
                <c:pt idx="8">
                  <c:v>344040</c:v>
                </c:pt>
                <c:pt idx="9">
                  <c:v>361767</c:v>
                </c:pt>
                <c:pt idx="10">
                  <c:v>339353</c:v>
                </c:pt>
                <c:pt idx="11">
                  <c:v>341408</c:v>
                </c:pt>
                <c:pt idx="12">
                  <c:v>334778</c:v>
                </c:pt>
                <c:pt idx="13">
                  <c:v>335533</c:v>
                </c:pt>
                <c:pt idx="14">
                  <c:v>331555</c:v>
                </c:pt>
                <c:pt idx="15">
                  <c:v>319128</c:v>
                </c:pt>
                <c:pt idx="16">
                  <c:v>329820</c:v>
                </c:pt>
                <c:pt idx="17">
                  <c:v>342182</c:v>
                </c:pt>
                <c:pt idx="18">
                  <c:v>365587</c:v>
                </c:pt>
                <c:pt idx="19">
                  <c:v>333814</c:v>
                </c:pt>
                <c:pt idx="20">
                  <c:v>360919</c:v>
                </c:pt>
                <c:pt idx="21">
                  <c:v>362038</c:v>
                </c:pt>
                <c:pt idx="22">
                  <c:v>353021</c:v>
                </c:pt>
                <c:pt idx="23">
                  <c:v>364975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F-4737-AD71-BC55853B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368752"/>
        <c:axId val="265369312"/>
      </c:lineChart>
      <c:lineChart>
        <c:grouping val="standard"/>
        <c:varyColors val="0"/>
        <c:ser>
          <c:idx val="1"/>
          <c:order val="1"/>
          <c:tx>
            <c:strRef>
              <c:f>'Slika 18.'!$D$5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18.'!$B$6:$B$29</c:f>
              <c:strCache>
                <c:ptCount val="24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  <c:pt idx="12">
                  <c:v>sij.20</c:v>
                </c:pt>
                <c:pt idx="13">
                  <c:v>vlj. 20</c:v>
                </c:pt>
                <c:pt idx="14">
                  <c:v>ožu.20</c:v>
                </c:pt>
                <c:pt idx="15">
                  <c:v>tra.20</c:v>
                </c:pt>
                <c:pt idx="16">
                  <c:v>svi.20</c:v>
                </c:pt>
                <c:pt idx="17">
                  <c:v>lip.20</c:v>
                </c:pt>
                <c:pt idx="18">
                  <c:v>srp.20</c:v>
                </c:pt>
                <c:pt idx="19">
                  <c:v>kol.20</c:v>
                </c:pt>
                <c:pt idx="20">
                  <c:v>ruj.20</c:v>
                </c:pt>
                <c:pt idx="21">
                  <c:v>lis.20</c:v>
                </c:pt>
                <c:pt idx="22">
                  <c:v>stu.20</c:v>
                </c:pt>
                <c:pt idx="23">
                  <c:v>pro.20</c:v>
                </c:pt>
              </c:strCache>
            </c:strRef>
          </c:cat>
          <c:val>
            <c:numRef>
              <c:f>'Slika 18.'!$D$6:$D$29</c:f>
              <c:numCache>
                <c:formatCode>#,##0</c:formatCode>
                <c:ptCount val="24"/>
                <c:pt idx="0">
                  <c:v>20454331611</c:v>
                </c:pt>
                <c:pt idx="1">
                  <c:v>21423292366</c:v>
                </c:pt>
                <c:pt idx="2">
                  <c:v>20718302928</c:v>
                </c:pt>
                <c:pt idx="3">
                  <c:v>21147197183</c:v>
                </c:pt>
                <c:pt idx="4">
                  <c:v>24453451742</c:v>
                </c:pt>
                <c:pt idx="5">
                  <c:v>21225230260</c:v>
                </c:pt>
                <c:pt idx="6">
                  <c:v>25664857127</c:v>
                </c:pt>
                <c:pt idx="7">
                  <c:v>22069591348</c:v>
                </c:pt>
                <c:pt idx="8">
                  <c:v>23438399164</c:v>
                </c:pt>
                <c:pt idx="9">
                  <c:v>23770762039</c:v>
                </c:pt>
                <c:pt idx="10">
                  <c:v>20741458752</c:v>
                </c:pt>
                <c:pt idx="11">
                  <c:v>25153241597</c:v>
                </c:pt>
                <c:pt idx="12">
                  <c:v>22249943879</c:v>
                </c:pt>
                <c:pt idx="13">
                  <c:v>19623745576</c:v>
                </c:pt>
                <c:pt idx="14">
                  <c:v>22567755050</c:v>
                </c:pt>
                <c:pt idx="15">
                  <c:v>19593398201</c:v>
                </c:pt>
                <c:pt idx="16">
                  <c:v>19976656893</c:v>
                </c:pt>
                <c:pt idx="17">
                  <c:v>21488698786</c:v>
                </c:pt>
                <c:pt idx="18">
                  <c:v>20702202908</c:v>
                </c:pt>
                <c:pt idx="19">
                  <c:v>18747434175</c:v>
                </c:pt>
                <c:pt idx="20">
                  <c:v>20377534144</c:v>
                </c:pt>
                <c:pt idx="21">
                  <c:v>20731442390</c:v>
                </c:pt>
                <c:pt idx="22">
                  <c:v>21563298636</c:v>
                </c:pt>
                <c:pt idx="23">
                  <c:v>29304167901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F-4737-AD71-BC55853B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370432"/>
        <c:axId val="265369872"/>
      </c:lineChart>
      <c:catAx>
        <c:axId val="26536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5369312"/>
        <c:crosses val="autoZero"/>
        <c:auto val="1"/>
        <c:lblAlgn val="ctr"/>
        <c:lblOffset val="100"/>
        <c:noMultiLvlLbl val="0"/>
      </c:catAx>
      <c:valAx>
        <c:axId val="2653693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53687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8645833333333332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536987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537043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15354330708666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537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5369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30659820647419073"/>
          <c:y val="0.20839354887712991"/>
          <c:w val="0.41458136482939628"/>
          <c:h val="0.63986834443122254"/>
        </c:manualLayout>
      </c:layout>
      <c:doughnutChart>
        <c:varyColors val="1"/>
        <c:ser>
          <c:idx val="0"/>
          <c:order val="0"/>
          <c:tx>
            <c:strRef>
              <c:f>'Slika 19.'!$C$6</c:f>
              <c:strCache>
                <c:ptCount val="1"/>
                <c:pt idx="0">
                  <c:v>Broj transakcija </c:v>
                </c:pt>
              </c:strCache>
            </c:strRef>
          </c:tx>
          <c:explosion val="2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182-4998-A5D6-E82F67BEDB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82-4998-A5D6-E82F67BEDB5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182-4998-A5D6-E82F67BEDB5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182-4998-A5D6-E82F67BEDB5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82-4998-A5D6-E82F67BEDB5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72-4CD7-ADEB-F32967EC2F01}"/>
              </c:ext>
            </c:extLst>
          </c:dPt>
          <c:dLbls>
            <c:dLbl>
              <c:idx val="0"/>
              <c:layout>
                <c:manualLayout>
                  <c:x val="0.23277795275590543"/>
                  <c:y val="4.90523796548846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82-4998-A5D6-E82F67BEDB52}"/>
                </c:ext>
              </c:extLst>
            </c:dLbl>
            <c:dLbl>
              <c:idx val="1"/>
              <c:layout>
                <c:manualLayout>
                  <c:x val="-0.21611093613298338"/>
                  <c:y val="8.760958659763987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82-4998-A5D6-E82F67BEDB52}"/>
                </c:ext>
              </c:extLst>
            </c:dLbl>
            <c:dLbl>
              <c:idx val="2"/>
              <c:layout>
                <c:manualLayout>
                  <c:x val="-0.25037661817696516"/>
                  <c:y val="-0.1464514125083477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Funta</a:t>
                    </a:r>
                    <a:r>
                      <a:rPr lang="en-US" baseline="0"/>
                      <a:t> sterlinga 0,6%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82-4998-A5D6-E82F67BEDB52}"/>
                </c:ext>
              </c:extLst>
            </c:dLbl>
            <c:dLbl>
              <c:idx val="3"/>
              <c:layout>
                <c:manualLayout>
                  <c:x val="-7.8431372549019648E-2"/>
                  <c:y val="-0.18934911242603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82-4998-A5D6-E82F67BEDB52}"/>
                </c:ext>
              </c:extLst>
            </c:dLbl>
            <c:dLbl>
              <c:idx val="4"/>
              <c:layout>
                <c:manualLayout>
                  <c:x val="4.6666666666666586E-2"/>
                  <c:y val="-0.1560613572586285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82-4998-A5D6-E82F67BEDB52}"/>
                </c:ext>
              </c:extLst>
            </c:dLbl>
            <c:dLbl>
              <c:idx val="5"/>
              <c:layout>
                <c:manualLayout>
                  <c:x val="0.21944444444444444"/>
                  <c:y val="-9.8606645230439438E-2"/>
                </c:manualLayout>
              </c:layout>
              <c:tx>
                <c:rich>
                  <a:bodyPr/>
                  <a:lstStyle/>
                  <a:p>
                    <a:fld id="{82887527-7EFF-4B6C-925F-0D9ACFE44040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3,1%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B672-4CD7-ADEB-F32967EC2F0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19.'!$B$7:$B$12</c:f>
              <c:strCache>
                <c:ptCount val="6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Kuna</c:v>
                </c:pt>
                <c:pt idx="5">
                  <c:v>Ostale valute</c:v>
                </c:pt>
              </c:strCache>
            </c:strRef>
          </c:cat>
          <c:val>
            <c:numRef>
              <c:f>'Slika 19.'!$C$7:$C$12</c:f>
              <c:numCache>
                <c:formatCode>#,##0</c:formatCode>
                <c:ptCount val="6"/>
                <c:pt idx="0">
                  <c:v>3823462</c:v>
                </c:pt>
                <c:pt idx="1">
                  <c:v>104342</c:v>
                </c:pt>
                <c:pt idx="2">
                  <c:v>21901</c:v>
                </c:pt>
                <c:pt idx="3">
                  <c:v>14119</c:v>
                </c:pt>
                <c:pt idx="4">
                  <c:v>40147</c:v>
                </c:pt>
                <c:pt idx="5">
                  <c:v>129379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2-4998-A5D6-E82F67BED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31517652398713319"/>
          <c:y val="0.37935620923638724"/>
          <c:w val="0.38631381603615345"/>
          <c:h val="0.34367717413249771"/>
        </c:manualLayout>
      </c:layout>
      <c:doughnutChart>
        <c:varyColors val="1"/>
        <c:ser>
          <c:idx val="0"/>
          <c:order val="0"/>
          <c:tx>
            <c:strRef>
              <c:f>'Slika 19.'!$D$6</c:f>
              <c:strCache>
                <c:ptCount val="1"/>
                <c:pt idx="0">
                  <c:v>Vrijednost transakcija</c:v>
                </c:pt>
              </c:strCache>
            </c:strRef>
          </c:tx>
          <c:explosion val="1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A4B-4492-878A-91042F47BA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A4B-4492-878A-91042F47BA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A4B-4492-878A-91042F47BA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4B-4492-878A-91042F47BA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ED2-457B-B1CC-9B88DB430F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BBD-4A12-B586-0C9597D5B721}"/>
              </c:ext>
            </c:extLst>
          </c:dPt>
          <c:dLbls>
            <c:dLbl>
              <c:idx val="0"/>
              <c:layout>
                <c:manualLayout>
                  <c:x val="0.19548872180451127"/>
                  <c:y val="2.67558528428093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4B-4492-878A-91042F47BA61}"/>
                </c:ext>
              </c:extLst>
            </c:dLbl>
            <c:dLbl>
              <c:idx val="1"/>
              <c:layout>
                <c:manualLayout>
                  <c:x val="-0.23652868391451068"/>
                  <c:y val="-0.105629789587338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4B-4492-878A-91042F47BA61}"/>
                </c:ext>
              </c:extLst>
            </c:dLbl>
            <c:dLbl>
              <c:idx val="2"/>
              <c:layout>
                <c:manualLayout>
                  <c:x val="-0.14864229471316084"/>
                  <c:y val="-0.2212312256954502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4B-4492-878A-91042F47BA61}"/>
                </c:ext>
              </c:extLst>
            </c:dLbl>
            <c:dLbl>
              <c:idx val="3"/>
              <c:layout>
                <c:manualLayout>
                  <c:x val="2.2075055187637929E-2"/>
                  <c:y val="-0.2406310889651682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0,3%</a:t>
                    </a:r>
                    <a:r>
                      <a:rPr lang="en-US" baseline="0"/>
                      <a:t>
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4B-4492-878A-91042F47BA61}"/>
                </c:ext>
              </c:extLst>
            </c:dLbl>
            <c:dLbl>
              <c:idx val="4"/>
              <c:layout>
                <c:manualLayout>
                  <c:x val="9.6878030974604915E-2"/>
                  <c:y val="-0.1348080775262614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0C90D70-A21A-471E-B307-B5848D06826F}" type="CATEGORYNAME">
                      <a:rPr lang="en-US"/>
                      <a:pPr>
                        <a:defRPr/>
                      </a:pPr>
                      <a:t>[NAZIV KATEGORIJE]</a:t>
                    </a:fld>
                    <a:r>
                      <a:rPr lang="en-US" baseline="0"/>
                      <a:t>
10,1%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66441694788148"/>
                      <c:h val="0.11648451970259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6ED2-457B-B1CC-9B88DB430FD0}"/>
                </c:ext>
              </c:extLst>
            </c:dLbl>
            <c:dLbl>
              <c:idx val="5"/>
              <c:layout>
                <c:manualLayout>
                  <c:x val="0.29466200830856393"/>
                  <c:y val="-8.48983258325720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BD-4A12-B586-0C9597D5B72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19.'!$B$7:$B$12</c:f>
              <c:strCache>
                <c:ptCount val="6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Kuna</c:v>
                </c:pt>
                <c:pt idx="5">
                  <c:v>Ostale valute</c:v>
                </c:pt>
              </c:strCache>
            </c:strRef>
          </c:cat>
          <c:val>
            <c:numRef>
              <c:f>'Slika 19.'!$D$7:$D$12</c:f>
              <c:numCache>
                <c:formatCode>#,##0</c:formatCode>
                <c:ptCount val="6"/>
                <c:pt idx="0">
                  <c:v>200724506781</c:v>
                </c:pt>
                <c:pt idx="1">
                  <c:v>26548460468</c:v>
                </c:pt>
                <c:pt idx="2">
                  <c:v>1009221929</c:v>
                </c:pt>
                <c:pt idx="3">
                  <c:v>623187290</c:v>
                </c:pt>
                <c:pt idx="4">
                  <c:v>26036543402</c:v>
                </c:pt>
                <c:pt idx="5">
                  <c:v>1984358669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B-4492-878A-91042F47B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20.'!$C$5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20.'!$B$6:$B$29</c:f>
              <c:strCache>
                <c:ptCount val="24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pro.20</c:v>
                </c:pt>
                <c:pt idx="12">
                  <c:v>sij.20</c:v>
                </c:pt>
                <c:pt idx="13">
                  <c:v>vlj. 20</c:v>
                </c:pt>
                <c:pt idx="14">
                  <c:v>ožu.20</c:v>
                </c:pt>
                <c:pt idx="15">
                  <c:v>tra.20</c:v>
                </c:pt>
                <c:pt idx="16">
                  <c:v>svi.20</c:v>
                </c:pt>
                <c:pt idx="17">
                  <c:v>lip.20</c:v>
                </c:pt>
                <c:pt idx="18">
                  <c:v>srp.20</c:v>
                </c:pt>
                <c:pt idx="19">
                  <c:v>kol.20</c:v>
                </c:pt>
                <c:pt idx="20">
                  <c:v>ruj.20</c:v>
                </c:pt>
                <c:pt idx="21">
                  <c:v>lis.20</c:v>
                </c:pt>
                <c:pt idx="22">
                  <c:v>stu.20</c:v>
                </c:pt>
                <c:pt idx="23">
                  <c:v>pro.20</c:v>
                </c:pt>
              </c:strCache>
            </c:strRef>
          </c:cat>
          <c:val>
            <c:numRef>
              <c:f>'Slika 20.'!$C$6:$C$29</c:f>
              <c:numCache>
                <c:formatCode>#,##0</c:formatCode>
                <c:ptCount val="24"/>
                <c:pt idx="0">
                  <c:v>476280</c:v>
                </c:pt>
                <c:pt idx="1">
                  <c:v>490220</c:v>
                </c:pt>
                <c:pt idx="2">
                  <c:v>523506</c:v>
                </c:pt>
                <c:pt idx="3">
                  <c:v>569607</c:v>
                </c:pt>
                <c:pt idx="4">
                  <c:v>596357</c:v>
                </c:pt>
                <c:pt idx="5">
                  <c:v>595773</c:v>
                </c:pt>
                <c:pt idx="6">
                  <c:v>718880</c:v>
                </c:pt>
                <c:pt idx="7">
                  <c:v>676521</c:v>
                </c:pt>
                <c:pt idx="8">
                  <c:v>606974</c:v>
                </c:pt>
                <c:pt idx="9">
                  <c:v>597555</c:v>
                </c:pt>
                <c:pt idx="10">
                  <c:v>531100</c:v>
                </c:pt>
                <c:pt idx="11">
                  <c:v>535262</c:v>
                </c:pt>
                <c:pt idx="12">
                  <c:v>536477</c:v>
                </c:pt>
                <c:pt idx="13">
                  <c:v>531850</c:v>
                </c:pt>
                <c:pt idx="14">
                  <c:v>513951</c:v>
                </c:pt>
                <c:pt idx="15">
                  <c:v>514502</c:v>
                </c:pt>
                <c:pt idx="16">
                  <c:v>498228</c:v>
                </c:pt>
                <c:pt idx="17">
                  <c:v>564271</c:v>
                </c:pt>
                <c:pt idx="18">
                  <c:v>665655</c:v>
                </c:pt>
                <c:pt idx="19">
                  <c:v>605764</c:v>
                </c:pt>
                <c:pt idx="20">
                  <c:v>600772</c:v>
                </c:pt>
                <c:pt idx="21">
                  <c:v>589410</c:v>
                </c:pt>
                <c:pt idx="22">
                  <c:v>542127</c:v>
                </c:pt>
                <c:pt idx="23">
                  <c:v>629802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7-45D6-B3FF-705010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594656"/>
        <c:axId val="265595216"/>
      </c:lineChart>
      <c:lineChart>
        <c:grouping val="standard"/>
        <c:varyColors val="0"/>
        <c:ser>
          <c:idx val="1"/>
          <c:order val="1"/>
          <c:tx>
            <c:strRef>
              <c:f>'Slika 20.'!$D$5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20.'!$B$6:$B$29</c:f>
              <c:strCache>
                <c:ptCount val="24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pro.20</c:v>
                </c:pt>
                <c:pt idx="12">
                  <c:v>sij.20</c:v>
                </c:pt>
                <c:pt idx="13">
                  <c:v>vlj. 20</c:v>
                </c:pt>
                <c:pt idx="14">
                  <c:v>ožu.20</c:v>
                </c:pt>
                <c:pt idx="15">
                  <c:v>tra.20</c:v>
                </c:pt>
                <c:pt idx="16">
                  <c:v>svi.20</c:v>
                </c:pt>
                <c:pt idx="17">
                  <c:v>lip.20</c:v>
                </c:pt>
                <c:pt idx="18">
                  <c:v>srp.20</c:v>
                </c:pt>
                <c:pt idx="19">
                  <c:v>kol.20</c:v>
                </c:pt>
                <c:pt idx="20">
                  <c:v>ruj.20</c:v>
                </c:pt>
                <c:pt idx="21">
                  <c:v>lis.20</c:v>
                </c:pt>
                <c:pt idx="22">
                  <c:v>stu.20</c:v>
                </c:pt>
                <c:pt idx="23">
                  <c:v>pro.20</c:v>
                </c:pt>
              </c:strCache>
            </c:strRef>
          </c:cat>
          <c:val>
            <c:numRef>
              <c:f>'Slika 20.'!$D$6:$D$29</c:f>
              <c:numCache>
                <c:formatCode>#,##0</c:formatCode>
                <c:ptCount val="24"/>
                <c:pt idx="0">
                  <c:v>18541267136</c:v>
                </c:pt>
                <c:pt idx="1">
                  <c:v>17775666658</c:v>
                </c:pt>
                <c:pt idx="2">
                  <c:v>20235243740</c:v>
                </c:pt>
                <c:pt idx="3">
                  <c:v>22836322879</c:v>
                </c:pt>
                <c:pt idx="4">
                  <c:v>23871941269</c:v>
                </c:pt>
                <c:pt idx="5">
                  <c:v>23452743427</c:v>
                </c:pt>
                <c:pt idx="6">
                  <c:v>29359503246</c:v>
                </c:pt>
                <c:pt idx="7">
                  <c:v>26262551415</c:v>
                </c:pt>
                <c:pt idx="8">
                  <c:v>25783450648</c:v>
                </c:pt>
                <c:pt idx="9">
                  <c:v>23040247163</c:v>
                </c:pt>
                <c:pt idx="10">
                  <c:v>19864117023</c:v>
                </c:pt>
                <c:pt idx="11">
                  <c:v>22675568347</c:v>
                </c:pt>
                <c:pt idx="12">
                  <c:v>20916495749</c:v>
                </c:pt>
                <c:pt idx="13">
                  <c:v>18757396671</c:v>
                </c:pt>
                <c:pt idx="14">
                  <c:v>22626372758</c:v>
                </c:pt>
                <c:pt idx="15">
                  <c:v>20088400314</c:v>
                </c:pt>
                <c:pt idx="16">
                  <c:v>17197865986</c:v>
                </c:pt>
                <c:pt idx="17">
                  <c:v>20442947552</c:v>
                </c:pt>
                <c:pt idx="18">
                  <c:v>21760742097</c:v>
                </c:pt>
                <c:pt idx="19">
                  <c:v>20479308088</c:v>
                </c:pt>
                <c:pt idx="20">
                  <c:v>19768104478</c:v>
                </c:pt>
                <c:pt idx="21">
                  <c:v>20606703205</c:v>
                </c:pt>
                <c:pt idx="22">
                  <c:v>21090743320</c:v>
                </c:pt>
                <c:pt idx="23">
                  <c:v>25668433006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7-45D6-B3FF-705010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596336"/>
        <c:axId val="265595776"/>
      </c:lineChart>
      <c:catAx>
        <c:axId val="26559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5595216"/>
        <c:crosses val="autoZero"/>
        <c:auto val="1"/>
        <c:lblAlgn val="ctr"/>
        <c:lblOffset val="100"/>
        <c:noMultiLvlLbl val="0"/>
      </c:catAx>
      <c:valAx>
        <c:axId val="26559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55946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55957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559633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596105719344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559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5595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3672881212429095"/>
          <c:y val="0.27019822522184728"/>
          <c:w val="0.55234882736432145"/>
          <c:h val="0.54358138566012582"/>
        </c:manualLayout>
      </c:layout>
      <c:doughnutChart>
        <c:varyColors val="1"/>
        <c:ser>
          <c:idx val="0"/>
          <c:order val="0"/>
          <c:tx>
            <c:strRef>
              <c:f>'Slika 21.'!$C$6</c:f>
              <c:strCache>
                <c:ptCount val="1"/>
                <c:pt idx="0">
                  <c:v>Broj transakcija </c:v>
                </c:pt>
              </c:strCache>
            </c:strRef>
          </c:tx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61-4D2C-A21B-81CB91092D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61-4D2C-A21B-81CB91092D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61-4D2C-A21B-81CB91092D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861-4D2C-A21B-81CB91092D1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861-4D2C-A21B-81CB91092D1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E4A-4FC1-8F9D-0873306C128E}"/>
              </c:ext>
            </c:extLst>
          </c:dPt>
          <c:dLbls>
            <c:dLbl>
              <c:idx val="0"/>
              <c:layout>
                <c:manualLayout>
                  <c:x val="0.21734669529945111"/>
                  <c:y val="-3.3333166687497397E-2"/>
                </c:manualLayout>
              </c:layout>
              <c:tx>
                <c:rich>
                  <a:bodyPr/>
                  <a:lstStyle/>
                  <a:p>
                    <a:fld id="{6DB0F6A9-0325-49F0-B200-AD30B252E8B0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r>
                      <a:rPr lang="en-US" baseline="0"/>
                      <a:t>90%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861-4D2C-A21B-81CB91092D18}"/>
                </c:ext>
              </c:extLst>
            </c:dLbl>
            <c:dLbl>
              <c:idx val="1"/>
              <c:layout>
                <c:manualLayout>
                  <c:x val="-0.19444444444444445"/>
                  <c:y val="8.33333333333332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61-4D2C-A21B-81CB91092D18}"/>
                </c:ext>
              </c:extLst>
            </c:dLbl>
            <c:dLbl>
              <c:idx val="2"/>
              <c:layout>
                <c:manualLayout>
                  <c:x val="-0.18333333333333335"/>
                  <c:y val="-9.72222222222222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61-4D2C-A21B-81CB91092D18}"/>
                </c:ext>
              </c:extLst>
            </c:dLbl>
            <c:dLbl>
              <c:idx val="3"/>
              <c:layout>
                <c:manualLayout>
                  <c:x val="1.3986013986013901E-2"/>
                  <c:y val="-0.1791044776119402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61-4D2C-A21B-81CB91092D18}"/>
                </c:ext>
              </c:extLst>
            </c:dLbl>
            <c:dLbl>
              <c:idx val="4"/>
              <c:layout>
                <c:manualLayout>
                  <c:x val="0.31367509131288657"/>
                  <c:y val="4.28573095029787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61-4D2C-A21B-81CB91092D18}"/>
                </c:ext>
              </c:extLst>
            </c:dLbl>
            <c:dLbl>
              <c:idx val="5"/>
              <c:layout>
                <c:manualLayout>
                  <c:x val="0.2361111111111111"/>
                  <c:y val="-0.11111111111111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4A-4FC1-8F9D-0873306C128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21.'!$B$7:$B$12</c:f>
              <c:strCache>
                <c:ptCount val="6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Kuna</c:v>
                </c:pt>
                <c:pt idx="5">
                  <c:v>Ostale valute</c:v>
                </c:pt>
              </c:strCache>
            </c:strRef>
          </c:cat>
          <c:val>
            <c:numRef>
              <c:f>'Slika 21.'!$C$7:$C$12</c:f>
              <c:numCache>
                <c:formatCode>#,##0</c:formatCode>
                <c:ptCount val="6"/>
                <c:pt idx="0">
                  <c:v>6117513</c:v>
                </c:pt>
                <c:pt idx="1">
                  <c:v>168743</c:v>
                </c:pt>
                <c:pt idx="2">
                  <c:v>18374</c:v>
                </c:pt>
                <c:pt idx="3">
                  <c:v>51019</c:v>
                </c:pt>
                <c:pt idx="4">
                  <c:v>381741</c:v>
                </c:pt>
                <c:pt idx="5">
                  <c:v>55419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1-4D2C-A21B-81CB91092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Vrijednost transakcija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4102988739310813"/>
          <c:y val="0.25326700829063031"/>
          <c:w val="0.51363914994496651"/>
          <c:h val="0.50548614756488763"/>
        </c:manualLayout>
      </c:layout>
      <c:doughnutChart>
        <c:varyColors val="1"/>
        <c:ser>
          <c:idx val="0"/>
          <c:order val="0"/>
          <c:explosion val="2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035-4727-86BD-3797B4255B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035-4727-86BD-3797B4255B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035-4727-86BD-3797B4255B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035-4727-86BD-3797B4255B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035-4727-86BD-3797B4255B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84F-475D-9687-2666341ACD0B}"/>
              </c:ext>
            </c:extLst>
          </c:dPt>
          <c:dLbls>
            <c:dLbl>
              <c:idx val="0"/>
              <c:layout>
                <c:manualLayout>
                  <c:x val="0.17204301075268819"/>
                  <c:y val="0.10582010582010574"/>
                </c:manualLayout>
              </c:layout>
              <c:tx>
                <c:rich>
                  <a:bodyPr/>
                  <a:lstStyle/>
                  <a:p>
                    <a:fld id="{464E0B41-98A9-4963-9F40-D7890A5078B1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77,6%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035-4727-86BD-3797B4255B9C}"/>
                </c:ext>
              </c:extLst>
            </c:dLbl>
            <c:dLbl>
              <c:idx val="1"/>
              <c:layout>
                <c:manualLayout>
                  <c:x val="-0.18064516129032257"/>
                  <c:y val="7.61904761904761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35-4727-86BD-3797B4255B9C}"/>
                </c:ext>
              </c:extLst>
            </c:dLbl>
            <c:dLbl>
              <c:idx val="2"/>
              <c:layout>
                <c:manualLayout>
                  <c:x val="-0.2021505376344086"/>
                  <c:y val="-0.114285714285714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35-4727-86BD-3797B4255B9C}"/>
                </c:ext>
              </c:extLst>
            </c:dLbl>
            <c:dLbl>
              <c:idx val="3"/>
              <c:layout>
                <c:manualLayout>
                  <c:x val="-3.0107526881720432E-2"/>
                  <c:y val="-0.167164179104477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35-4727-86BD-3797B4255B9C}"/>
                </c:ext>
              </c:extLst>
            </c:dLbl>
            <c:dLbl>
              <c:idx val="4"/>
              <c:layout>
                <c:manualLayout>
                  <c:x val="0.13915129963593262"/>
                  <c:y val="-0.149435186273357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35-4727-86BD-3797B4255B9C}"/>
                </c:ext>
              </c:extLst>
            </c:dLbl>
            <c:dLbl>
              <c:idx val="5"/>
              <c:layout>
                <c:manualLayout>
                  <c:x val="0.30640792481584961"/>
                  <c:y val="-9.00220805732616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4F-475D-9687-2666341ACD0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21.'!$B$7:$B$12</c:f>
              <c:strCache>
                <c:ptCount val="6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Kuna</c:v>
                </c:pt>
                <c:pt idx="5">
                  <c:v>Ostale valute</c:v>
                </c:pt>
              </c:strCache>
            </c:strRef>
          </c:cat>
          <c:val>
            <c:numRef>
              <c:f>'Slika 21.'!$D$7:$D$12</c:f>
              <c:numCache>
                <c:formatCode>#,##0</c:formatCode>
                <c:ptCount val="6"/>
                <c:pt idx="0">
                  <c:v>193660839035</c:v>
                </c:pt>
                <c:pt idx="1">
                  <c:v>23091020589</c:v>
                </c:pt>
                <c:pt idx="2">
                  <c:v>1143388970</c:v>
                </c:pt>
                <c:pt idx="3">
                  <c:v>1190565598</c:v>
                </c:pt>
                <c:pt idx="4">
                  <c:v>26731434051</c:v>
                </c:pt>
                <c:pt idx="5">
                  <c:v>3586264982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5-4727-86BD-3797B4255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22.'!$B$6:$B$29</c:f>
              <c:strCache>
                <c:ptCount val="24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  <c:pt idx="12">
                  <c:v>sij.20</c:v>
                </c:pt>
                <c:pt idx="13">
                  <c:v>vlj. 20</c:v>
                </c:pt>
                <c:pt idx="14">
                  <c:v>ožu.20</c:v>
                </c:pt>
                <c:pt idx="15">
                  <c:v>tra.20</c:v>
                </c:pt>
                <c:pt idx="16">
                  <c:v>svi.20</c:v>
                </c:pt>
                <c:pt idx="17">
                  <c:v>lip.20</c:v>
                </c:pt>
                <c:pt idx="18">
                  <c:v>srp.20</c:v>
                </c:pt>
                <c:pt idx="19">
                  <c:v>kol.20</c:v>
                </c:pt>
                <c:pt idx="20">
                  <c:v>ruj.20</c:v>
                </c:pt>
                <c:pt idx="21">
                  <c:v>lis.20</c:v>
                </c:pt>
                <c:pt idx="22">
                  <c:v>stu.20</c:v>
                </c:pt>
                <c:pt idx="23">
                  <c:v>pro.20</c:v>
                </c:pt>
              </c:strCache>
            </c:strRef>
          </c:cat>
          <c:val>
            <c:numRef>
              <c:f>'Slika 22.'!$C$6:$C$29</c:f>
              <c:numCache>
                <c:formatCode>#,##0</c:formatCode>
                <c:ptCount val="24"/>
                <c:pt idx="0">
                  <c:v>2913979</c:v>
                </c:pt>
                <c:pt idx="1">
                  <c:v>2560577</c:v>
                </c:pt>
                <c:pt idx="2">
                  <c:v>2810234</c:v>
                </c:pt>
                <c:pt idx="3">
                  <c:v>2888192</c:v>
                </c:pt>
                <c:pt idx="4">
                  <c:v>2939289</c:v>
                </c:pt>
                <c:pt idx="5">
                  <c:v>2863556</c:v>
                </c:pt>
                <c:pt idx="6">
                  <c:v>2885572</c:v>
                </c:pt>
                <c:pt idx="7">
                  <c:v>2940650</c:v>
                </c:pt>
                <c:pt idx="8">
                  <c:v>3131352</c:v>
                </c:pt>
                <c:pt idx="9">
                  <c:v>3533789</c:v>
                </c:pt>
                <c:pt idx="10">
                  <c:v>3425425</c:v>
                </c:pt>
                <c:pt idx="11">
                  <c:v>3519880</c:v>
                </c:pt>
                <c:pt idx="12">
                  <c:v>3566905</c:v>
                </c:pt>
                <c:pt idx="13">
                  <c:v>2979757</c:v>
                </c:pt>
                <c:pt idx="14">
                  <c:v>2408904</c:v>
                </c:pt>
                <c:pt idx="15">
                  <c:v>2042680</c:v>
                </c:pt>
                <c:pt idx="16">
                  <c:v>2283539</c:v>
                </c:pt>
                <c:pt idx="17">
                  <c:v>2743315</c:v>
                </c:pt>
                <c:pt idx="18">
                  <c:v>2659954</c:v>
                </c:pt>
                <c:pt idx="19">
                  <c:v>2741896</c:v>
                </c:pt>
                <c:pt idx="20">
                  <c:v>2859464</c:v>
                </c:pt>
                <c:pt idx="21">
                  <c:v>3165602</c:v>
                </c:pt>
                <c:pt idx="22">
                  <c:v>3107930</c:v>
                </c:pt>
                <c:pt idx="23">
                  <c:v>3062223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D-43D4-88DF-1F9A3CCE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603056"/>
        <c:axId val="265603616"/>
      </c:lineChart>
      <c:lineChart>
        <c:grouping val="standard"/>
        <c:varyColors val="0"/>
        <c:ser>
          <c:idx val="1"/>
          <c:order val="1"/>
          <c:tx>
            <c:strRef>
              <c:f>'Slika 22.'!$D$5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22.'!$B$6:$B$29</c:f>
              <c:strCache>
                <c:ptCount val="24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  <c:pt idx="12">
                  <c:v>sij.20</c:v>
                </c:pt>
                <c:pt idx="13">
                  <c:v>vlj. 20</c:v>
                </c:pt>
                <c:pt idx="14">
                  <c:v>ožu.20</c:v>
                </c:pt>
                <c:pt idx="15">
                  <c:v>tra.20</c:v>
                </c:pt>
                <c:pt idx="16">
                  <c:v>svi.20</c:v>
                </c:pt>
                <c:pt idx="17">
                  <c:v>lip.20</c:v>
                </c:pt>
                <c:pt idx="18">
                  <c:v>srp.20</c:v>
                </c:pt>
                <c:pt idx="19">
                  <c:v>kol.20</c:v>
                </c:pt>
                <c:pt idx="20">
                  <c:v>ruj.20</c:v>
                </c:pt>
                <c:pt idx="21">
                  <c:v>lis.20</c:v>
                </c:pt>
                <c:pt idx="22">
                  <c:v>stu.20</c:v>
                </c:pt>
                <c:pt idx="23">
                  <c:v>pro.20</c:v>
                </c:pt>
              </c:strCache>
            </c:strRef>
          </c:cat>
          <c:val>
            <c:numRef>
              <c:f>'Slika 22.'!$D$6:$D$29</c:f>
              <c:numCache>
                <c:formatCode>#,##0</c:formatCode>
                <c:ptCount val="24"/>
                <c:pt idx="0">
                  <c:v>964859478</c:v>
                </c:pt>
                <c:pt idx="1">
                  <c:v>801230409</c:v>
                </c:pt>
                <c:pt idx="2">
                  <c:v>893619939</c:v>
                </c:pt>
                <c:pt idx="3">
                  <c:v>934260221</c:v>
                </c:pt>
                <c:pt idx="4">
                  <c:v>928013285</c:v>
                </c:pt>
                <c:pt idx="5">
                  <c:v>931594027</c:v>
                </c:pt>
                <c:pt idx="6">
                  <c:v>960824948</c:v>
                </c:pt>
                <c:pt idx="7">
                  <c:v>970372665</c:v>
                </c:pt>
                <c:pt idx="8">
                  <c:v>1046414153</c:v>
                </c:pt>
                <c:pt idx="9">
                  <c:v>1167784591</c:v>
                </c:pt>
                <c:pt idx="10">
                  <c:v>1126379975</c:v>
                </c:pt>
                <c:pt idx="11">
                  <c:v>1188209703</c:v>
                </c:pt>
                <c:pt idx="12">
                  <c:v>1206627968</c:v>
                </c:pt>
                <c:pt idx="13">
                  <c:v>1020150607</c:v>
                </c:pt>
                <c:pt idx="14">
                  <c:v>780995204</c:v>
                </c:pt>
                <c:pt idx="15">
                  <c:v>644105044</c:v>
                </c:pt>
                <c:pt idx="16">
                  <c:v>717731632</c:v>
                </c:pt>
                <c:pt idx="17">
                  <c:v>848762353</c:v>
                </c:pt>
                <c:pt idx="18">
                  <c:v>842697903</c:v>
                </c:pt>
                <c:pt idx="19">
                  <c:v>848986839</c:v>
                </c:pt>
                <c:pt idx="20">
                  <c:v>880779501</c:v>
                </c:pt>
                <c:pt idx="21">
                  <c:v>958044657</c:v>
                </c:pt>
                <c:pt idx="22">
                  <c:v>957044664</c:v>
                </c:pt>
                <c:pt idx="23">
                  <c:v>968597909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D-43D4-88DF-1F9A3CCE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604736"/>
        <c:axId val="265604176"/>
      </c:lineChart>
      <c:catAx>
        <c:axId val="26560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5603616"/>
        <c:crosses val="autoZero"/>
        <c:auto val="1"/>
        <c:lblAlgn val="ctr"/>
        <c:lblOffset val="100"/>
        <c:noMultiLvlLbl val="0"/>
      </c:catAx>
      <c:valAx>
        <c:axId val="26560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56030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56041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560473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5604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5604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23.'!$C$5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23.'!$B$6:$B$89</c:f>
              <c:strCache>
                <c:ptCount val="84"/>
                <c:pt idx="0">
                  <c:v>sij.14</c:v>
                </c:pt>
                <c:pt idx="1">
                  <c:v>vlj.14</c:v>
                </c:pt>
                <c:pt idx="2">
                  <c:v>ožu.14</c:v>
                </c:pt>
                <c:pt idx="3">
                  <c:v>tra.14</c:v>
                </c:pt>
                <c:pt idx="4">
                  <c:v>svi.14</c:v>
                </c:pt>
                <c:pt idx="5">
                  <c:v>lip.14</c:v>
                </c:pt>
                <c:pt idx="6">
                  <c:v>srp.14</c:v>
                </c:pt>
                <c:pt idx="7">
                  <c:v>kol.14</c:v>
                </c:pt>
                <c:pt idx="8">
                  <c:v>ruj.14</c:v>
                </c:pt>
                <c:pt idx="9">
                  <c:v>lis.14</c:v>
                </c:pt>
                <c:pt idx="10">
                  <c:v>stu.14</c:v>
                </c:pt>
                <c:pt idx="11">
                  <c:v>pro.14</c:v>
                </c:pt>
                <c:pt idx="12">
                  <c:v>sij.15</c:v>
                </c:pt>
                <c:pt idx="13">
                  <c:v>vlj.15</c:v>
                </c:pt>
                <c:pt idx="14">
                  <c:v>ožu.15</c:v>
                </c:pt>
                <c:pt idx="15">
                  <c:v>tra.15</c:v>
                </c:pt>
                <c:pt idx="16">
                  <c:v>svi.15</c:v>
                </c:pt>
                <c:pt idx="17">
                  <c:v>lip.15</c:v>
                </c:pt>
                <c:pt idx="18">
                  <c:v>srp.15</c:v>
                </c:pt>
                <c:pt idx="19">
                  <c:v>kol.15</c:v>
                </c:pt>
                <c:pt idx="20">
                  <c:v>ruj.15</c:v>
                </c:pt>
                <c:pt idx="21">
                  <c:v>lis.15</c:v>
                </c:pt>
                <c:pt idx="22">
                  <c:v>stu.15</c:v>
                </c:pt>
                <c:pt idx="23">
                  <c:v>pro.15</c:v>
                </c:pt>
                <c:pt idx="24">
                  <c:v>sij.16</c:v>
                </c:pt>
                <c:pt idx="25">
                  <c:v>vlj.16</c:v>
                </c:pt>
                <c:pt idx="26">
                  <c:v>ožu.16</c:v>
                </c:pt>
                <c:pt idx="27">
                  <c:v>tra.16</c:v>
                </c:pt>
                <c:pt idx="28">
                  <c:v>svi.16</c:v>
                </c:pt>
                <c:pt idx="29">
                  <c:v>lip.16</c:v>
                </c:pt>
                <c:pt idx="30">
                  <c:v>srp.16</c:v>
                </c:pt>
                <c:pt idx="31">
                  <c:v>kol.16</c:v>
                </c:pt>
                <c:pt idx="32">
                  <c:v>ruj.16</c:v>
                </c:pt>
                <c:pt idx="33">
                  <c:v>lis.16</c:v>
                </c:pt>
                <c:pt idx="34">
                  <c:v>stu.16</c:v>
                </c:pt>
                <c:pt idx="35">
                  <c:v>pro.16</c:v>
                </c:pt>
                <c:pt idx="36">
                  <c:v>sij.17</c:v>
                </c:pt>
                <c:pt idx="37">
                  <c:v>vlj.17</c:v>
                </c:pt>
                <c:pt idx="38">
                  <c:v>ožu.17</c:v>
                </c:pt>
                <c:pt idx="39">
                  <c:v>tra.17</c:v>
                </c:pt>
                <c:pt idx="40">
                  <c:v>svi.17</c:v>
                </c:pt>
                <c:pt idx="41">
                  <c:v>lip.17</c:v>
                </c:pt>
                <c:pt idx="42">
                  <c:v>srp.17</c:v>
                </c:pt>
                <c:pt idx="43">
                  <c:v>kol.17</c:v>
                </c:pt>
                <c:pt idx="44">
                  <c:v>ruj.17</c:v>
                </c:pt>
                <c:pt idx="45">
                  <c:v>lis.17</c:v>
                </c:pt>
                <c:pt idx="46">
                  <c:v>stu.17</c:v>
                </c:pt>
                <c:pt idx="47">
                  <c:v>pro.17</c:v>
                </c:pt>
                <c:pt idx="48">
                  <c:v>sij.18</c:v>
                </c:pt>
                <c:pt idx="49">
                  <c:v>vlj. 18</c:v>
                </c:pt>
                <c:pt idx="50">
                  <c:v>ožu.18</c:v>
                </c:pt>
                <c:pt idx="51">
                  <c:v>tra.18</c:v>
                </c:pt>
                <c:pt idx="52">
                  <c:v>svi.18</c:v>
                </c:pt>
                <c:pt idx="53">
                  <c:v>lip.18</c:v>
                </c:pt>
                <c:pt idx="54">
                  <c:v>srp.18</c:v>
                </c:pt>
                <c:pt idx="55">
                  <c:v>kol.18</c:v>
                </c:pt>
                <c:pt idx="56">
                  <c:v>ruj.18</c:v>
                </c:pt>
                <c:pt idx="57">
                  <c:v>lis.18</c:v>
                </c:pt>
                <c:pt idx="58">
                  <c:v>stu.18</c:v>
                </c:pt>
                <c:pt idx="59">
                  <c:v>pro.18</c:v>
                </c:pt>
                <c:pt idx="60">
                  <c:v>sij.19</c:v>
                </c:pt>
                <c:pt idx="61">
                  <c:v>vlj. 19</c:v>
                </c:pt>
                <c:pt idx="62">
                  <c:v>ožu.19</c:v>
                </c:pt>
                <c:pt idx="63">
                  <c:v>tra.19</c:v>
                </c:pt>
                <c:pt idx="64">
                  <c:v>svi.19</c:v>
                </c:pt>
                <c:pt idx="65">
                  <c:v>lip.19</c:v>
                </c:pt>
                <c:pt idx="66">
                  <c:v>srp.19</c:v>
                </c:pt>
                <c:pt idx="67">
                  <c:v>kol.19</c:v>
                </c:pt>
                <c:pt idx="68">
                  <c:v>ruj.19</c:v>
                </c:pt>
                <c:pt idx="69">
                  <c:v>lis.19</c:v>
                </c:pt>
                <c:pt idx="70">
                  <c:v>stu.19</c:v>
                </c:pt>
                <c:pt idx="71">
                  <c:v>pro.19</c:v>
                </c:pt>
                <c:pt idx="72">
                  <c:v>sij.20</c:v>
                </c:pt>
                <c:pt idx="73">
                  <c:v>vlj. 20</c:v>
                </c:pt>
                <c:pt idx="74">
                  <c:v>ožu.20</c:v>
                </c:pt>
                <c:pt idx="75">
                  <c:v>tra.20</c:v>
                </c:pt>
                <c:pt idx="76">
                  <c:v>svi.20</c:v>
                </c:pt>
                <c:pt idx="77">
                  <c:v>lip.20</c:v>
                </c:pt>
                <c:pt idx="78">
                  <c:v>srp.20</c:v>
                </c:pt>
                <c:pt idx="79">
                  <c:v>kol.20</c:v>
                </c:pt>
                <c:pt idx="80">
                  <c:v>ruj.20</c:v>
                </c:pt>
                <c:pt idx="81">
                  <c:v>lis.20</c:v>
                </c:pt>
                <c:pt idx="82">
                  <c:v>stu.20</c:v>
                </c:pt>
                <c:pt idx="83">
                  <c:v>pro.20</c:v>
                </c:pt>
              </c:strCache>
            </c:strRef>
          </c:cat>
          <c:val>
            <c:numRef>
              <c:f>'Slika 23.'!$C$6:$C$89</c:f>
              <c:numCache>
                <c:formatCode>#,##0</c:formatCode>
                <c:ptCount val="84"/>
                <c:pt idx="0">
                  <c:v>397343</c:v>
                </c:pt>
                <c:pt idx="1">
                  <c:v>361078</c:v>
                </c:pt>
                <c:pt idx="2">
                  <c:v>493145</c:v>
                </c:pt>
                <c:pt idx="3">
                  <c:v>934003</c:v>
                </c:pt>
                <c:pt idx="4">
                  <c:v>1295388</c:v>
                </c:pt>
                <c:pt idx="5">
                  <c:v>2322493</c:v>
                </c:pt>
                <c:pt idx="6">
                  <c:v>4472930</c:v>
                </c:pt>
                <c:pt idx="7">
                  <c:v>5380145</c:v>
                </c:pt>
                <c:pt idx="8">
                  <c:v>2354410</c:v>
                </c:pt>
                <c:pt idx="9">
                  <c:v>1061057</c:v>
                </c:pt>
                <c:pt idx="10">
                  <c:v>515074</c:v>
                </c:pt>
                <c:pt idx="11">
                  <c:v>552008</c:v>
                </c:pt>
                <c:pt idx="12">
                  <c:v>487873</c:v>
                </c:pt>
                <c:pt idx="13">
                  <c:v>434472</c:v>
                </c:pt>
                <c:pt idx="14">
                  <c:v>618192</c:v>
                </c:pt>
                <c:pt idx="15">
                  <c:v>1071368</c:v>
                </c:pt>
                <c:pt idx="16">
                  <c:v>1684681</c:v>
                </c:pt>
                <c:pt idx="17">
                  <c:v>2777989</c:v>
                </c:pt>
                <c:pt idx="18">
                  <c:v>5680159</c:v>
                </c:pt>
                <c:pt idx="19">
                  <c:v>6394748</c:v>
                </c:pt>
                <c:pt idx="20">
                  <c:v>2918051</c:v>
                </c:pt>
                <c:pt idx="21">
                  <c:v>1209535</c:v>
                </c:pt>
                <c:pt idx="22">
                  <c:v>648645</c:v>
                </c:pt>
                <c:pt idx="23">
                  <c:v>1601674</c:v>
                </c:pt>
                <c:pt idx="24">
                  <c:v>584292</c:v>
                </c:pt>
                <c:pt idx="25">
                  <c:v>574917</c:v>
                </c:pt>
                <c:pt idx="26">
                  <c:v>823749</c:v>
                </c:pt>
                <c:pt idx="27">
                  <c:v>1149524</c:v>
                </c:pt>
                <c:pt idx="28">
                  <c:v>2038066</c:v>
                </c:pt>
                <c:pt idx="29">
                  <c:v>3106484</c:v>
                </c:pt>
                <c:pt idx="30">
                  <c:v>6928007</c:v>
                </c:pt>
                <c:pt idx="31">
                  <c:v>7595443</c:v>
                </c:pt>
                <c:pt idx="32">
                  <c:v>3649461</c:v>
                </c:pt>
                <c:pt idx="33">
                  <c:v>1590986</c:v>
                </c:pt>
                <c:pt idx="34">
                  <c:v>802784</c:v>
                </c:pt>
                <c:pt idx="35">
                  <c:v>832600</c:v>
                </c:pt>
                <c:pt idx="36">
                  <c:v>684062</c:v>
                </c:pt>
                <c:pt idx="37">
                  <c:v>667841</c:v>
                </c:pt>
                <c:pt idx="38">
                  <c:v>903419</c:v>
                </c:pt>
                <c:pt idx="39">
                  <c:v>1701419</c:v>
                </c:pt>
                <c:pt idx="40">
                  <c:v>2408336</c:v>
                </c:pt>
                <c:pt idx="41">
                  <c:v>4486057</c:v>
                </c:pt>
                <c:pt idx="42">
                  <c:v>8663549</c:v>
                </c:pt>
                <c:pt idx="43">
                  <c:v>9142665</c:v>
                </c:pt>
                <c:pt idx="44">
                  <c:v>4345036</c:v>
                </c:pt>
                <c:pt idx="45">
                  <c:v>2028244</c:v>
                </c:pt>
                <c:pt idx="46">
                  <c:v>958090</c:v>
                </c:pt>
                <c:pt idx="47">
                  <c:v>1004475</c:v>
                </c:pt>
                <c:pt idx="48">
                  <c:v>877554</c:v>
                </c:pt>
                <c:pt idx="49">
                  <c:v>761371</c:v>
                </c:pt>
                <c:pt idx="50">
                  <c:v>1143138</c:v>
                </c:pt>
                <c:pt idx="51">
                  <c:v>1996709</c:v>
                </c:pt>
                <c:pt idx="52">
                  <c:v>3328942</c:v>
                </c:pt>
                <c:pt idx="53">
                  <c:v>5198448</c:v>
                </c:pt>
                <c:pt idx="54">
                  <c:v>10409271</c:v>
                </c:pt>
                <c:pt idx="55">
                  <c:v>10932790</c:v>
                </c:pt>
                <c:pt idx="56">
                  <c:v>5457745</c:v>
                </c:pt>
                <c:pt idx="57">
                  <c:v>2502920</c:v>
                </c:pt>
                <c:pt idx="58">
                  <c:v>1207090</c:v>
                </c:pt>
                <c:pt idx="59">
                  <c:v>1267869</c:v>
                </c:pt>
                <c:pt idx="60">
                  <c:v>1030317</c:v>
                </c:pt>
                <c:pt idx="61">
                  <c:v>978277</c:v>
                </c:pt>
                <c:pt idx="62">
                  <c:v>1348516</c:v>
                </c:pt>
                <c:pt idx="63">
                  <c:v>2678504</c:v>
                </c:pt>
                <c:pt idx="64">
                  <c:v>3636139</c:v>
                </c:pt>
                <c:pt idx="65">
                  <c:v>6740954</c:v>
                </c:pt>
                <c:pt idx="66">
                  <c:v>12076123</c:v>
                </c:pt>
                <c:pt idx="67">
                  <c:v>13149487</c:v>
                </c:pt>
                <c:pt idx="68">
                  <c:v>6567510</c:v>
                </c:pt>
                <c:pt idx="69">
                  <c:v>3056294</c:v>
                </c:pt>
                <c:pt idx="70">
                  <c:v>1430865</c:v>
                </c:pt>
                <c:pt idx="71">
                  <c:v>1661546</c:v>
                </c:pt>
                <c:pt idx="72">
                  <c:v>1308423</c:v>
                </c:pt>
                <c:pt idx="73">
                  <c:v>1222881</c:v>
                </c:pt>
                <c:pt idx="74">
                  <c:v>778166</c:v>
                </c:pt>
                <c:pt idx="75">
                  <c:v>397166</c:v>
                </c:pt>
                <c:pt idx="76">
                  <c:v>743562</c:v>
                </c:pt>
                <c:pt idx="77">
                  <c:v>2581424</c:v>
                </c:pt>
                <c:pt idx="78">
                  <c:v>7099623</c:v>
                </c:pt>
                <c:pt idx="79">
                  <c:v>8693227</c:v>
                </c:pt>
                <c:pt idx="80">
                  <c:v>2787377</c:v>
                </c:pt>
                <c:pt idx="81">
                  <c:v>1417314</c:v>
                </c:pt>
                <c:pt idx="82">
                  <c:v>1014224</c:v>
                </c:pt>
                <c:pt idx="83">
                  <c:v>943660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5-4068-BCFA-C6C6471F7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608096"/>
        <c:axId val="265608656"/>
      </c:lineChart>
      <c:lineChart>
        <c:grouping val="standard"/>
        <c:varyColors val="0"/>
        <c:ser>
          <c:idx val="1"/>
          <c:order val="1"/>
          <c:tx>
            <c:strRef>
              <c:f>'Slika 23.'!$D$5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23.'!$B$6:$B$89</c:f>
              <c:strCache>
                <c:ptCount val="84"/>
                <c:pt idx="0">
                  <c:v>sij.14</c:v>
                </c:pt>
                <c:pt idx="1">
                  <c:v>vlj.14</c:v>
                </c:pt>
                <c:pt idx="2">
                  <c:v>ožu.14</c:v>
                </c:pt>
                <c:pt idx="3">
                  <c:v>tra.14</c:v>
                </c:pt>
                <c:pt idx="4">
                  <c:v>svi.14</c:v>
                </c:pt>
                <c:pt idx="5">
                  <c:v>lip.14</c:v>
                </c:pt>
                <c:pt idx="6">
                  <c:v>srp.14</c:v>
                </c:pt>
                <c:pt idx="7">
                  <c:v>kol.14</c:v>
                </c:pt>
                <c:pt idx="8">
                  <c:v>ruj.14</c:v>
                </c:pt>
                <c:pt idx="9">
                  <c:v>lis.14</c:v>
                </c:pt>
                <c:pt idx="10">
                  <c:v>stu.14</c:v>
                </c:pt>
                <c:pt idx="11">
                  <c:v>pro.14</c:v>
                </c:pt>
                <c:pt idx="12">
                  <c:v>sij.15</c:v>
                </c:pt>
                <c:pt idx="13">
                  <c:v>vlj.15</c:v>
                </c:pt>
                <c:pt idx="14">
                  <c:v>ožu.15</c:v>
                </c:pt>
                <c:pt idx="15">
                  <c:v>tra.15</c:v>
                </c:pt>
                <c:pt idx="16">
                  <c:v>svi.15</c:v>
                </c:pt>
                <c:pt idx="17">
                  <c:v>lip.15</c:v>
                </c:pt>
                <c:pt idx="18">
                  <c:v>srp.15</c:v>
                </c:pt>
                <c:pt idx="19">
                  <c:v>kol.15</c:v>
                </c:pt>
                <c:pt idx="20">
                  <c:v>ruj.15</c:v>
                </c:pt>
                <c:pt idx="21">
                  <c:v>lis.15</c:v>
                </c:pt>
                <c:pt idx="22">
                  <c:v>stu.15</c:v>
                </c:pt>
                <c:pt idx="23">
                  <c:v>pro.15</c:v>
                </c:pt>
                <c:pt idx="24">
                  <c:v>sij.16</c:v>
                </c:pt>
                <c:pt idx="25">
                  <c:v>vlj.16</c:v>
                </c:pt>
                <c:pt idx="26">
                  <c:v>ožu.16</c:v>
                </c:pt>
                <c:pt idx="27">
                  <c:v>tra.16</c:v>
                </c:pt>
                <c:pt idx="28">
                  <c:v>svi.16</c:v>
                </c:pt>
                <c:pt idx="29">
                  <c:v>lip.16</c:v>
                </c:pt>
                <c:pt idx="30">
                  <c:v>srp.16</c:v>
                </c:pt>
                <c:pt idx="31">
                  <c:v>kol.16</c:v>
                </c:pt>
                <c:pt idx="32">
                  <c:v>ruj.16</c:v>
                </c:pt>
                <c:pt idx="33">
                  <c:v>lis.16</c:v>
                </c:pt>
                <c:pt idx="34">
                  <c:v>stu.16</c:v>
                </c:pt>
                <c:pt idx="35">
                  <c:v>pro.16</c:v>
                </c:pt>
                <c:pt idx="36">
                  <c:v>sij.17</c:v>
                </c:pt>
                <c:pt idx="37">
                  <c:v>vlj.17</c:v>
                </c:pt>
                <c:pt idx="38">
                  <c:v>ožu.17</c:v>
                </c:pt>
                <c:pt idx="39">
                  <c:v>tra.17</c:v>
                </c:pt>
                <c:pt idx="40">
                  <c:v>svi.17</c:v>
                </c:pt>
                <c:pt idx="41">
                  <c:v>lip.17</c:v>
                </c:pt>
                <c:pt idx="42">
                  <c:v>srp.17</c:v>
                </c:pt>
                <c:pt idx="43">
                  <c:v>kol.17</c:v>
                </c:pt>
                <c:pt idx="44">
                  <c:v>ruj.17</c:v>
                </c:pt>
                <c:pt idx="45">
                  <c:v>lis.17</c:v>
                </c:pt>
                <c:pt idx="46">
                  <c:v>stu.17</c:v>
                </c:pt>
                <c:pt idx="47">
                  <c:v>pro.17</c:v>
                </c:pt>
                <c:pt idx="48">
                  <c:v>sij.18</c:v>
                </c:pt>
                <c:pt idx="49">
                  <c:v>vlj. 18</c:v>
                </c:pt>
                <c:pt idx="50">
                  <c:v>ožu.18</c:v>
                </c:pt>
                <c:pt idx="51">
                  <c:v>tra.18</c:v>
                </c:pt>
                <c:pt idx="52">
                  <c:v>svi.18</c:v>
                </c:pt>
                <c:pt idx="53">
                  <c:v>lip.18</c:v>
                </c:pt>
                <c:pt idx="54">
                  <c:v>srp.18</c:v>
                </c:pt>
                <c:pt idx="55">
                  <c:v>kol.18</c:v>
                </c:pt>
                <c:pt idx="56">
                  <c:v>ruj.18</c:v>
                </c:pt>
                <c:pt idx="57">
                  <c:v>lis.18</c:v>
                </c:pt>
                <c:pt idx="58">
                  <c:v>stu.18</c:v>
                </c:pt>
                <c:pt idx="59">
                  <c:v>pro.18</c:v>
                </c:pt>
                <c:pt idx="60">
                  <c:v>sij.19</c:v>
                </c:pt>
                <c:pt idx="61">
                  <c:v>vlj. 19</c:v>
                </c:pt>
                <c:pt idx="62">
                  <c:v>ožu.19</c:v>
                </c:pt>
                <c:pt idx="63">
                  <c:v>tra.19</c:v>
                </c:pt>
                <c:pt idx="64">
                  <c:v>svi.19</c:v>
                </c:pt>
                <c:pt idx="65">
                  <c:v>lip.19</c:v>
                </c:pt>
                <c:pt idx="66">
                  <c:v>srp.19</c:v>
                </c:pt>
                <c:pt idx="67">
                  <c:v>kol.19</c:v>
                </c:pt>
                <c:pt idx="68">
                  <c:v>ruj.19</c:v>
                </c:pt>
                <c:pt idx="69">
                  <c:v>lis.19</c:v>
                </c:pt>
                <c:pt idx="70">
                  <c:v>stu.19</c:v>
                </c:pt>
                <c:pt idx="71">
                  <c:v>pro.19</c:v>
                </c:pt>
                <c:pt idx="72">
                  <c:v>sij.20</c:v>
                </c:pt>
                <c:pt idx="73">
                  <c:v>vlj. 20</c:v>
                </c:pt>
                <c:pt idx="74">
                  <c:v>ožu.20</c:v>
                </c:pt>
                <c:pt idx="75">
                  <c:v>tra.20</c:v>
                </c:pt>
                <c:pt idx="76">
                  <c:v>svi.20</c:v>
                </c:pt>
                <c:pt idx="77">
                  <c:v>lip.20</c:v>
                </c:pt>
                <c:pt idx="78">
                  <c:v>srp.20</c:v>
                </c:pt>
                <c:pt idx="79">
                  <c:v>kol.20</c:v>
                </c:pt>
                <c:pt idx="80">
                  <c:v>ruj.20</c:v>
                </c:pt>
                <c:pt idx="81">
                  <c:v>lis.20</c:v>
                </c:pt>
                <c:pt idx="82">
                  <c:v>stu.20</c:v>
                </c:pt>
                <c:pt idx="83">
                  <c:v>pro.20</c:v>
                </c:pt>
              </c:strCache>
            </c:strRef>
          </c:cat>
          <c:val>
            <c:numRef>
              <c:f>'Slika 23.'!$D$6:$D$89</c:f>
              <c:numCache>
                <c:formatCode>#,##0</c:formatCode>
                <c:ptCount val="84"/>
                <c:pt idx="0">
                  <c:v>164199939</c:v>
                </c:pt>
                <c:pt idx="1">
                  <c:v>155189573</c:v>
                </c:pt>
                <c:pt idx="2">
                  <c:v>217420538</c:v>
                </c:pt>
                <c:pt idx="3">
                  <c:v>427624328</c:v>
                </c:pt>
                <c:pt idx="4">
                  <c:v>606370598</c:v>
                </c:pt>
                <c:pt idx="5">
                  <c:v>1156095963</c:v>
                </c:pt>
                <c:pt idx="6">
                  <c:v>2175929120</c:v>
                </c:pt>
                <c:pt idx="7">
                  <c:v>2676632005</c:v>
                </c:pt>
                <c:pt idx="8">
                  <c:v>1164571803</c:v>
                </c:pt>
                <c:pt idx="9">
                  <c:v>466396912</c:v>
                </c:pt>
                <c:pt idx="10">
                  <c:v>201930104</c:v>
                </c:pt>
                <c:pt idx="11">
                  <c:v>210586195</c:v>
                </c:pt>
                <c:pt idx="12">
                  <c:v>208047407</c:v>
                </c:pt>
                <c:pt idx="13">
                  <c:v>195902488</c:v>
                </c:pt>
                <c:pt idx="14">
                  <c:v>294715670</c:v>
                </c:pt>
                <c:pt idx="15">
                  <c:v>503010698</c:v>
                </c:pt>
                <c:pt idx="16">
                  <c:v>838834760</c:v>
                </c:pt>
                <c:pt idx="17">
                  <c:v>1409788967</c:v>
                </c:pt>
                <c:pt idx="18">
                  <c:v>2710370397</c:v>
                </c:pt>
                <c:pt idx="19">
                  <c:v>3160974045</c:v>
                </c:pt>
                <c:pt idx="20">
                  <c:v>1430514017</c:v>
                </c:pt>
                <c:pt idx="21">
                  <c:v>539071936</c:v>
                </c:pt>
                <c:pt idx="22">
                  <c:v>256853753</c:v>
                </c:pt>
                <c:pt idx="23">
                  <c:v>429241412</c:v>
                </c:pt>
                <c:pt idx="24">
                  <c:v>242185910</c:v>
                </c:pt>
                <c:pt idx="25">
                  <c:v>251390073</c:v>
                </c:pt>
                <c:pt idx="26">
                  <c:v>368440118</c:v>
                </c:pt>
                <c:pt idx="27">
                  <c:v>511286872</c:v>
                </c:pt>
                <c:pt idx="28">
                  <c:v>974203822</c:v>
                </c:pt>
                <c:pt idx="29">
                  <c:v>1473702926</c:v>
                </c:pt>
                <c:pt idx="30">
                  <c:v>3193310619</c:v>
                </c:pt>
                <c:pt idx="31">
                  <c:v>3619303802</c:v>
                </c:pt>
                <c:pt idx="32">
                  <c:v>1701172026</c:v>
                </c:pt>
                <c:pt idx="33">
                  <c:v>682033580</c:v>
                </c:pt>
                <c:pt idx="34">
                  <c:v>312162785</c:v>
                </c:pt>
                <c:pt idx="35">
                  <c:v>311666085</c:v>
                </c:pt>
                <c:pt idx="36">
                  <c:v>299176941</c:v>
                </c:pt>
                <c:pt idx="37">
                  <c:v>297659404</c:v>
                </c:pt>
                <c:pt idx="38">
                  <c:v>409192494</c:v>
                </c:pt>
                <c:pt idx="39">
                  <c:v>739501207</c:v>
                </c:pt>
                <c:pt idx="40">
                  <c:v>1097742426</c:v>
                </c:pt>
                <c:pt idx="41">
                  <c:v>2074829418</c:v>
                </c:pt>
                <c:pt idx="42">
                  <c:v>3805837567</c:v>
                </c:pt>
                <c:pt idx="43">
                  <c:v>4145488655</c:v>
                </c:pt>
                <c:pt idx="44">
                  <c:v>1929850192</c:v>
                </c:pt>
                <c:pt idx="45">
                  <c:v>842433405</c:v>
                </c:pt>
                <c:pt idx="46">
                  <c:v>373188455</c:v>
                </c:pt>
                <c:pt idx="47">
                  <c:v>369920525</c:v>
                </c:pt>
                <c:pt idx="48">
                  <c:v>371507201</c:v>
                </c:pt>
                <c:pt idx="49">
                  <c:v>328664817</c:v>
                </c:pt>
                <c:pt idx="50">
                  <c:v>488270995</c:v>
                </c:pt>
                <c:pt idx="51">
                  <c:v>824679610</c:v>
                </c:pt>
                <c:pt idx="52">
                  <c:v>1464073841</c:v>
                </c:pt>
                <c:pt idx="53">
                  <c:v>2282945698</c:v>
                </c:pt>
                <c:pt idx="54">
                  <c:v>4498717740</c:v>
                </c:pt>
                <c:pt idx="55">
                  <c:v>4861887585</c:v>
                </c:pt>
                <c:pt idx="56">
                  <c:v>2321240741</c:v>
                </c:pt>
                <c:pt idx="57">
                  <c:v>992182261</c:v>
                </c:pt>
                <c:pt idx="58">
                  <c:v>435373312</c:v>
                </c:pt>
                <c:pt idx="59">
                  <c:v>437899279</c:v>
                </c:pt>
                <c:pt idx="60">
                  <c:v>410896969</c:v>
                </c:pt>
                <c:pt idx="61">
                  <c:v>393363933</c:v>
                </c:pt>
                <c:pt idx="62">
                  <c:v>544861634</c:v>
                </c:pt>
                <c:pt idx="63">
                  <c:v>1052138556</c:v>
                </c:pt>
                <c:pt idx="64">
                  <c:v>1481900363</c:v>
                </c:pt>
                <c:pt idx="65">
                  <c:v>2849155922</c:v>
                </c:pt>
                <c:pt idx="66">
                  <c:v>4906541069</c:v>
                </c:pt>
                <c:pt idx="67">
                  <c:v>5363132667</c:v>
                </c:pt>
                <c:pt idx="68">
                  <c:v>2570528065</c:v>
                </c:pt>
                <c:pt idx="69">
                  <c:v>1097103855</c:v>
                </c:pt>
                <c:pt idx="70">
                  <c:v>464896647</c:v>
                </c:pt>
                <c:pt idx="71">
                  <c:v>511100176</c:v>
                </c:pt>
                <c:pt idx="72">
                  <c:v>459653035</c:v>
                </c:pt>
                <c:pt idx="73">
                  <c:v>418715866</c:v>
                </c:pt>
                <c:pt idx="74">
                  <c:v>233400287</c:v>
                </c:pt>
                <c:pt idx="75">
                  <c:v>109096463</c:v>
                </c:pt>
                <c:pt idx="76">
                  <c:v>218958697</c:v>
                </c:pt>
                <c:pt idx="77">
                  <c:v>933115393</c:v>
                </c:pt>
                <c:pt idx="78">
                  <c:v>2621778557</c:v>
                </c:pt>
                <c:pt idx="79">
                  <c:v>3271570389</c:v>
                </c:pt>
                <c:pt idx="80">
                  <c:v>913340912</c:v>
                </c:pt>
                <c:pt idx="81">
                  <c:v>416623861</c:v>
                </c:pt>
                <c:pt idx="82">
                  <c:v>277723648</c:v>
                </c:pt>
                <c:pt idx="83">
                  <c:v>256267795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5-4068-BCFA-C6C6471F7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323696"/>
        <c:axId val="266323136"/>
      </c:lineChart>
      <c:catAx>
        <c:axId val="2656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5608656"/>
        <c:crosses val="autoZero"/>
        <c:auto val="1"/>
        <c:lblAlgn val="ctr"/>
        <c:lblOffset val="100"/>
        <c:noMultiLvlLbl val="0"/>
      </c:catAx>
      <c:valAx>
        <c:axId val="26560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560809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5039123630672927E-2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632313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63236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532073162216224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632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6323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'Slika 3.'!$G$4</c:f>
              <c:strCache>
                <c:ptCount val="1"/>
                <c:pt idx="0">
                  <c:v>Ukupno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3A7-4EA8-9F42-8131B3E57A92}"/>
              </c:ext>
            </c:extLst>
          </c:dPt>
          <c:dPt>
            <c:idx val="1"/>
            <c:bubble3D val="0"/>
            <c:explosion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3A7-4EA8-9F42-8131B3E57A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A7-4EA8-9F42-8131B3E57A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3A7-4EA8-9F42-8131B3E57A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A7-4EA8-9F42-8131B3E57A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A7-4EA8-9F42-8131B3E57A9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A7-4EA8-9F42-8131B3E57A92}"/>
                </c:ext>
              </c:extLst>
            </c:dLbl>
            <c:dLbl>
              <c:idx val="1"/>
              <c:layout>
                <c:manualLayout>
                  <c:x val="0.22816994750656169"/>
                  <c:y val="-1.756926217556138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A7-4EA8-9F42-8131B3E57A92}"/>
                </c:ext>
              </c:extLst>
            </c:dLbl>
            <c:dLbl>
              <c:idx val="2"/>
              <c:layout>
                <c:manualLayout>
                  <c:x val="-0.17677821522309711"/>
                  <c:y val="0.1400462962962963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A7-4EA8-9F42-8131B3E57A92}"/>
                </c:ext>
              </c:extLst>
            </c:dLbl>
            <c:dLbl>
              <c:idx val="3"/>
              <c:layout>
                <c:manualLayout>
                  <c:x val="-2.4837489063867017E-2"/>
                  <c:y val="5.7870370370370367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A7-4EA8-9F42-8131B3E57A92}"/>
                </c:ext>
              </c:extLst>
            </c:dLbl>
            <c:dLbl>
              <c:idx val="4"/>
              <c:layout>
                <c:manualLayout>
                  <c:x val="0.23422637795275592"/>
                  <c:y val="1.1574074074074073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A7-4EA8-9F42-8131B3E57A92}"/>
                </c:ext>
              </c:extLst>
            </c:dLbl>
            <c:dLbl>
              <c:idx val="5"/>
              <c:layout>
                <c:manualLayout>
                  <c:x val="-0.29610071790671555"/>
                  <c:y val="0.5127219016651258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A7-4EA8-9F42-8131B3E57A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3.'!$B$5:$F$10</c:f>
              <c:strCache>
                <c:ptCount val="6"/>
                <c:pt idx="1">
                  <c:v>Poslani kreditni transferi</c:v>
                </c:pt>
                <c:pt idx="2">
                  <c:v>Usluga plaćanja računa</c:v>
                </c:pt>
                <c:pt idx="3">
                  <c:v>Izravno terećenje</c:v>
                </c:pt>
                <c:pt idx="4">
                  <c:v>Terećenje bez naloga</c:v>
                </c:pt>
                <c:pt idx="5">
                  <c:v>Transakcije platnim karticama izdanima u RH</c:v>
                </c:pt>
              </c:strCache>
            </c:strRef>
          </c:cat>
          <c:val>
            <c:numRef>
              <c:f>'Slika 3.'!$G$5:$G$10</c:f>
              <c:numCache>
                <c:formatCode>#,##0</c:formatCode>
                <c:ptCount val="6"/>
                <c:pt idx="0" formatCode="General">
                  <c:v>0</c:v>
                </c:pt>
                <c:pt idx="1">
                  <c:v>2242048903642</c:v>
                </c:pt>
                <c:pt idx="2">
                  <c:v>4478590913</c:v>
                </c:pt>
                <c:pt idx="3">
                  <c:v>13274336766</c:v>
                </c:pt>
                <c:pt idx="4">
                  <c:v>2962746537</c:v>
                </c:pt>
                <c:pt idx="5">
                  <c:v>69949173180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7-4EA8-9F42-8131B3E57A92}"/>
            </c:ext>
          </c:extLst>
        </c:ser>
        <c:ser>
          <c:idx val="1"/>
          <c:order val="1"/>
          <c:tx>
            <c:strRef>
              <c:f>'Slika 3.'!$H$4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0E4-4F28-8D27-2A1BAD49D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0E4-4F28-8D27-2A1BAD49DD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0E4-4F28-8D27-2A1BAD49DD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0E4-4F28-8D27-2A1BAD49D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0E4-4F28-8D27-2A1BAD49DD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0E4-4F28-8D27-2A1BAD49DDA3}"/>
              </c:ext>
            </c:extLst>
          </c:dPt>
          <c:cat>
            <c:strRef>
              <c:f>'Slika 3.'!$B$5:$F$10</c:f>
              <c:strCache>
                <c:ptCount val="6"/>
                <c:pt idx="1">
                  <c:v>Poslani kreditni transferi</c:v>
                </c:pt>
                <c:pt idx="2">
                  <c:v>Usluga plaćanja računa</c:v>
                </c:pt>
                <c:pt idx="3">
                  <c:v>Izravno terećenje</c:v>
                </c:pt>
                <c:pt idx="4">
                  <c:v>Terećenje bez naloga</c:v>
                </c:pt>
                <c:pt idx="5">
                  <c:v>Transakcije platnim karticama izdanima u RH</c:v>
                </c:pt>
              </c:strCache>
            </c:strRef>
          </c:cat>
          <c:val>
            <c:numRef>
              <c:f>'Slika 3.'!$H$5:$H$10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23A7-4EA8-9F42-8131B3E57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'Slika 4.'!$E$5</c:f>
              <c:strCache>
                <c:ptCount val="1"/>
                <c:pt idx="0">
                  <c:v>Prosječna vrijednost – potrošač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4.'!$B$6:$B$10</c:f>
              <c:strCache>
                <c:ptCount val="5"/>
                <c:pt idx="0">
                  <c:v>Poslani kreditni transferi</c:v>
                </c:pt>
                <c:pt idx="1">
                  <c:v>Usluga plaćanja računa</c:v>
                </c:pt>
                <c:pt idx="2">
                  <c:v>Izravno terećenje</c:v>
                </c:pt>
                <c:pt idx="3">
                  <c:v>Terećenje bez naloga</c:v>
                </c:pt>
                <c:pt idx="4">
                  <c:v>Transakcije platnim karticama izdanima u RH</c:v>
                </c:pt>
              </c:strCache>
            </c:strRef>
          </c:cat>
          <c:val>
            <c:numRef>
              <c:f>'Slika 4.'!$E$6:$E$10</c:f>
              <c:numCache>
                <c:formatCode>0</c:formatCode>
                <c:ptCount val="5"/>
                <c:pt idx="0">
                  <c:v>848.04151210997327</c:v>
                </c:pt>
                <c:pt idx="1">
                  <c:v>326.91267867694478</c:v>
                </c:pt>
                <c:pt idx="2">
                  <c:v>620.0663780423954</c:v>
                </c:pt>
                <c:pt idx="3">
                  <c:v>9.6481009224639536</c:v>
                </c:pt>
                <c:pt idx="4">
                  <c:v>174.15387157680064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A-4045-802B-8D1FB68FD021}"/>
            </c:ext>
          </c:extLst>
        </c:ser>
        <c:ser>
          <c:idx val="1"/>
          <c:order val="1"/>
          <c:tx>
            <c:strRef>
              <c:f>'Slika 4.'!$H$5</c:f>
              <c:strCache>
                <c:ptCount val="1"/>
                <c:pt idx="0">
                  <c:v>Prosječna vrijednost – poslovni subjekt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4.'!$B$6:$B$10</c:f>
              <c:strCache>
                <c:ptCount val="5"/>
                <c:pt idx="0">
                  <c:v>Poslani kreditni transferi</c:v>
                </c:pt>
                <c:pt idx="1">
                  <c:v>Usluga plaćanja računa</c:v>
                </c:pt>
                <c:pt idx="2">
                  <c:v>Izravno terećenje</c:v>
                </c:pt>
                <c:pt idx="3">
                  <c:v>Terećenje bez naloga</c:v>
                </c:pt>
                <c:pt idx="4">
                  <c:v>Transakcije platnim karticama izdanima u RH</c:v>
                </c:pt>
              </c:strCache>
            </c:strRef>
          </c:cat>
          <c:val>
            <c:numRef>
              <c:f>'Slika 4.'!$H$6:$H$10</c:f>
              <c:numCache>
                <c:formatCode>#,##0</c:formatCode>
                <c:ptCount val="5"/>
                <c:pt idx="0">
                  <c:v>12992.371231655901</c:v>
                </c:pt>
                <c:pt idx="1">
                  <c:v>0</c:v>
                </c:pt>
                <c:pt idx="2">
                  <c:v>6700.4984753734043</c:v>
                </c:pt>
                <c:pt idx="3">
                  <c:v>51.833115703494123</c:v>
                </c:pt>
                <c:pt idx="4">
                  <c:v>406.25952071479657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A-4045-802B-8D1FB68FD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2755664"/>
        <c:axId val="262756224"/>
      </c:barChart>
      <c:catAx>
        <c:axId val="2627556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2756224"/>
        <c:crosses val="autoZero"/>
        <c:auto val="1"/>
        <c:lblAlgn val="ctr"/>
        <c:lblOffset val="100"/>
        <c:noMultiLvlLbl val="0"/>
      </c:catAx>
      <c:valAx>
        <c:axId val="262756224"/>
        <c:scaling>
          <c:logBase val="10"/>
          <c:orientation val="minMax"/>
          <c:max val="1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2755664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5.'!$C$5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5.'!$B$6:$B$29</c:f>
              <c:strCache>
                <c:ptCount val="24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  <c:pt idx="12">
                  <c:v>sij.20</c:v>
                </c:pt>
                <c:pt idx="13">
                  <c:v>vlj. 20</c:v>
                </c:pt>
                <c:pt idx="14">
                  <c:v>ožu.20</c:v>
                </c:pt>
                <c:pt idx="15">
                  <c:v>tra.20</c:v>
                </c:pt>
                <c:pt idx="16">
                  <c:v>svi.20</c:v>
                </c:pt>
                <c:pt idx="17">
                  <c:v>lip.20</c:v>
                </c:pt>
                <c:pt idx="18">
                  <c:v>srp.20</c:v>
                </c:pt>
                <c:pt idx="19">
                  <c:v>kol.20</c:v>
                </c:pt>
                <c:pt idx="20">
                  <c:v>ruj.20</c:v>
                </c:pt>
                <c:pt idx="21">
                  <c:v>lis.20</c:v>
                </c:pt>
                <c:pt idx="22">
                  <c:v>stu.20</c:v>
                </c:pt>
                <c:pt idx="23">
                  <c:v>pro.20</c:v>
                </c:pt>
              </c:strCache>
            </c:strRef>
          </c:cat>
          <c:val>
            <c:numRef>
              <c:f>'Slika 5.'!$C$6:$C$29</c:f>
              <c:numCache>
                <c:formatCode>#,##0</c:formatCode>
                <c:ptCount val="24"/>
                <c:pt idx="0">
                  <c:v>27005568</c:v>
                </c:pt>
                <c:pt idx="1">
                  <c:v>26571736</c:v>
                </c:pt>
                <c:pt idx="2">
                  <c:v>28315672</c:v>
                </c:pt>
                <c:pt idx="3">
                  <c:v>28974478</c:v>
                </c:pt>
                <c:pt idx="4">
                  <c:v>30360495</c:v>
                </c:pt>
                <c:pt idx="5">
                  <c:v>28359379</c:v>
                </c:pt>
                <c:pt idx="6">
                  <c:v>31493402</c:v>
                </c:pt>
                <c:pt idx="7">
                  <c:v>28920043</c:v>
                </c:pt>
                <c:pt idx="8">
                  <c:v>29864803</c:v>
                </c:pt>
                <c:pt idx="9">
                  <c:v>29976491</c:v>
                </c:pt>
                <c:pt idx="10">
                  <c:v>29117460</c:v>
                </c:pt>
                <c:pt idx="11">
                  <c:v>31391661</c:v>
                </c:pt>
                <c:pt idx="12">
                  <c:v>28256095</c:v>
                </c:pt>
                <c:pt idx="13">
                  <c:v>28274985</c:v>
                </c:pt>
                <c:pt idx="14">
                  <c:v>28400981</c:v>
                </c:pt>
                <c:pt idx="15">
                  <c:v>27204598</c:v>
                </c:pt>
                <c:pt idx="16">
                  <c:v>26966811</c:v>
                </c:pt>
                <c:pt idx="17">
                  <c:v>30208024</c:v>
                </c:pt>
                <c:pt idx="18">
                  <c:v>31260868</c:v>
                </c:pt>
                <c:pt idx="19">
                  <c:v>28920407</c:v>
                </c:pt>
                <c:pt idx="20">
                  <c:v>30154281</c:v>
                </c:pt>
                <c:pt idx="21">
                  <c:v>30730172</c:v>
                </c:pt>
                <c:pt idx="22">
                  <c:v>30406511</c:v>
                </c:pt>
                <c:pt idx="23">
                  <c:v>32570998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5-45F0-9987-1DD9E0E7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316176"/>
        <c:axId val="262316736"/>
      </c:lineChart>
      <c:lineChart>
        <c:grouping val="standard"/>
        <c:varyColors val="0"/>
        <c:ser>
          <c:idx val="1"/>
          <c:order val="1"/>
          <c:tx>
            <c:strRef>
              <c:f>'Slika 5.'!$D$5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5.'!$B$6:$B$29</c:f>
              <c:strCache>
                <c:ptCount val="24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  <c:pt idx="12">
                  <c:v>sij.20</c:v>
                </c:pt>
                <c:pt idx="13">
                  <c:v>vlj. 20</c:v>
                </c:pt>
                <c:pt idx="14">
                  <c:v>ožu.20</c:v>
                </c:pt>
                <c:pt idx="15">
                  <c:v>tra.20</c:v>
                </c:pt>
                <c:pt idx="16">
                  <c:v>svi.20</c:v>
                </c:pt>
                <c:pt idx="17">
                  <c:v>lip.20</c:v>
                </c:pt>
                <c:pt idx="18">
                  <c:v>srp.20</c:v>
                </c:pt>
                <c:pt idx="19">
                  <c:v>kol.20</c:v>
                </c:pt>
                <c:pt idx="20">
                  <c:v>ruj.20</c:v>
                </c:pt>
                <c:pt idx="21">
                  <c:v>lis.20</c:v>
                </c:pt>
                <c:pt idx="22">
                  <c:v>stu.20</c:v>
                </c:pt>
                <c:pt idx="23">
                  <c:v>pro.20</c:v>
                </c:pt>
              </c:strCache>
            </c:strRef>
          </c:cat>
          <c:val>
            <c:numRef>
              <c:f>'Slika 5.'!$D$6:$D$29</c:f>
              <c:numCache>
                <c:formatCode>#,##0</c:formatCode>
                <c:ptCount val="24"/>
                <c:pt idx="0">
                  <c:v>168203141059</c:v>
                </c:pt>
                <c:pt idx="1">
                  <c:v>168432091852</c:v>
                </c:pt>
                <c:pt idx="2">
                  <c:v>159344193494</c:v>
                </c:pt>
                <c:pt idx="3">
                  <c:v>168284991021</c:v>
                </c:pt>
                <c:pt idx="4">
                  <c:v>176773811642</c:v>
                </c:pt>
                <c:pt idx="5">
                  <c:v>169572684765</c:v>
                </c:pt>
                <c:pt idx="6">
                  <c:v>196960621652</c:v>
                </c:pt>
                <c:pt idx="7">
                  <c:v>184438592878</c:v>
                </c:pt>
                <c:pt idx="8">
                  <c:v>186908061770</c:v>
                </c:pt>
                <c:pt idx="9">
                  <c:v>192255288596</c:v>
                </c:pt>
                <c:pt idx="10">
                  <c:v>204399355952</c:v>
                </c:pt>
                <c:pt idx="11">
                  <c:v>206160804037</c:v>
                </c:pt>
                <c:pt idx="12">
                  <c:v>190687414855</c:v>
                </c:pt>
                <c:pt idx="13">
                  <c:v>180365526733</c:v>
                </c:pt>
                <c:pt idx="14">
                  <c:v>223002546858</c:v>
                </c:pt>
                <c:pt idx="15">
                  <c:v>161823309718</c:v>
                </c:pt>
                <c:pt idx="16">
                  <c:v>178559484721</c:v>
                </c:pt>
                <c:pt idx="17">
                  <c:v>184144300382</c:v>
                </c:pt>
                <c:pt idx="18">
                  <c:v>202432722648</c:v>
                </c:pt>
                <c:pt idx="19">
                  <c:v>167826663795</c:v>
                </c:pt>
                <c:pt idx="20">
                  <c:v>173201645137</c:v>
                </c:pt>
                <c:pt idx="21">
                  <c:v>176302136629</c:v>
                </c:pt>
                <c:pt idx="22">
                  <c:v>176659443655</c:v>
                </c:pt>
                <c:pt idx="23">
                  <c:v>227043708511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5-45F0-9987-1DD9E0E7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317856"/>
        <c:axId val="262317296"/>
      </c:lineChart>
      <c:catAx>
        <c:axId val="26231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2316736"/>
        <c:crosses val="autoZero"/>
        <c:auto val="1"/>
        <c:lblAlgn val="ctr"/>
        <c:lblOffset val="100"/>
        <c:noMultiLvlLbl val="0"/>
      </c:catAx>
      <c:valAx>
        <c:axId val="26231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23161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826514098778582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23172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231785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496893423315009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2317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2317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2974068241469817"/>
          <c:y val="0.24319262175561387"/>
          <c:w val="0.41385223097112861"/>
          <c:h val="0.57479476523767858"/>
        </c:manualLayout>
      </c:layout>
      <c:pieChart>
        <c:varyColors val="1"/>
        <c:ser>
          <c:idx val="0"/>
          <c:order val="0"/>
          <c:tx>
            <c:strRef>
              <c:f>'Slika 6.'!$C$5</c:f>
              <c:strCache>
                <c:ptCount val="1"/>
                <c:pt idx="0">
                  <c:v>Broj transakcija 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F5-4E9E-86DD-09D55B7527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F5-4E9E-86DD-09D55B7527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6.'!$B$6:$B$7</c:f>
              <c:strCache>
                <c:ptCount val="2"/>
                <c:pt idx="0">
                  <c:v>Kreditni transferi</c:v>
                </c:pt>
                <c:pt idx="1">
                  <c:v>Trajni nalozi</c:v>
                </c:pt>
              </c:strCache>
            </c:strRef>
          </c:cat>
          <c:val>
            <c:numRef>
              <c:f>'Slika 6.'!$C$6:$C$7</c:f>
              <c:numCache>
                <c:formatCode>#,##0</c:formatCode>
                <c:ptCount val="2"/>
                <c:pt idx="0">
                  <c:v>328830660</c:v>
                </c:pt>
                <c:pt idx="1">
                  <c:v>24524071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5-4E9E-86DD-09D55B752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6.'!$D$5</c:f>
              <c:strCache>
                <c:ptCount val="1"/>
                <c:pt idx="0">
                  <c:v>Vrijednost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D4-4CB8-9276-E12B80E597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D4-4CB8-9276-E12B80E597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6.'!$B$6:$B$7</c:f>
              <c:strCache>
                <c:ptCount val="2"/>
                <c:pt idx="0">
                  <c:v>Kreditni transferi</c:v>
                </c:pt>
                <c:pt idx="1">
                  <c:v>Trajni nalozi</c:v>
                </c:pt>
              </c:strCache>
            </c:strRef>
          </c:cat>
          <c:val>
            <c:numRef>
              <c:f>'Slika 6.'!$D$6:$D$7</c:f>
              <c:numCache>
                <c:formatCode>#,##0</c:formatCode>
                <c:ptCount val="2"/>
                <c:pt idx="0">
                  <c:v>2183503297201</c:v>
                </c:pt>
                <c:pt idx="1">
                  <c:v>58545606441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0-46EE-8ACA-267CBF40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7.'!$C$5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7.'!$B$6:$B$17</c:f>
              <c:strCache>
                <c:ptCount val="12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</c:strCache>
            </c:strRef>
          </c:cat>
          <c:val>
            <c:numRef>
              <c:f>'Slika 7.'!$C$6:$C$17</c:f>
              <c:numCache>
                <c:formatCode>#,##0</c:formatCode>
                <c:ptCount val="12"/>
                <c:pt idx="0">
                  <c:v>26187016</c:v>
                </c:pt>
                <c:pt idx="1">
                  <c:v>26229086</c:v>
                </c:pt>
                <c:pt idx="2">
                  <c:v>26320801</c:v>
                </c:pt>
                <c:pt idx="3">
                  <c:v>25151037</c:v>
                </c:pt>
                <c:pt idx="4">
                  <c:v>24955287</c:v>
                </c:pt>
                <c:pt idx="5">
                  <c:v>28153344</c:v>
                </c:pt>
                <c:pt idx="6">
                  <c:v>29218048</c:v>
                </c:pt>
                <c:pt idx="7">
                  <c:v>26904324</c:v>
                </c:pt>
                <c:pt idx="8">
                  <c:v>28124270</c:v>
                </c:pt>
                <c:pt idx="9">
                  <c:v>28694620</c:v>
                </c:pt>
                <c:pt idx="10">
                  <c:v>28374689</c:v>
                </c:pt>
                <c:pt idx="11">
                  <c:v>30518138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1-4CAF-A420-A6AC8258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519552"/>
        <c:axId val="263520112"/>
      </c:lineChart>
      <c:lineChart>
        <c:grouping val="standard"/>
        <c:varyColors val="0"/>
        <c:ser>
          <c:idx val="1"/>
          <c:order val="1"/>
          <c:tx>
            <c:strRef>
              <c:f>'Slika 7.'!$D$5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7.'!$B$6:$B$17</c:f>
              <c:strCache>
                <c:ptCount val="12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</c:strCache>
            </c:strRef>
          </c:cat>
          <c:val>
            <c:numRef>
              <c:f>'Slika 7.'!$D$6:$D$17</c:f>
              <c:numCache>
                <c:formatCode>#,##0</c:formatCode>
                <c:ptCount val="12"/>
                <c:pt idx="0">
                  <c:v>185446426614</c:v>
                </c:pt>
                <c:pt idx="1">
                  <c:v>175163537966</c:v>
                </c:pt>
                <c:pt idx="2">
                  <c:v>218084922313</c:v>
                </c:pt>
                <c:pt idx="3">
                  <c:v>156967536225</c:v>
                </c:pt>
                <c:pt idx="4">
                  <c:v>174054716565</c:v>
                </c:pt>
                <c:pt idx="5">
                  <c:v>179434706078</c:v>
                </c:pt>
                <c:pt idx="6">
                  <c:v>197400430816</c:v>
                </c:pt>
                <c:pt idx="7">
                  <c:v>163021008251</c:v>
                </c:pt>
                <c:pt idx="8">
                  <c:v>168372154812</c:v>
                </c:pt>
                <c:pt idx="9">
                  <c:v>171492806907</c:v>
                </c:pt>
                <c:pt idx="10">
                  <c:v>171978853163</c:v>
                </c:pt>
                <c:pt idx="11">
                  <c:v>222086197492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1-4CAF-A420-A6AC8258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521232"/>
        <c:axId val="263520672"/>
      </c:lineChart>
      <c:catAx>
        <c:axId val="26351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520112"/>
        <c:crosses val="autoZero"/>
        <c:auto val="1"/>
        <c:lblAlgn val="ctr"/>
        <c:lblOffset val="100"/>
        <c:noMultiLvlLbl val="0"/>
      </c:catAx>
      <c:valAx>
        <c:axId val="2635201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51955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3333333333333333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352067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52123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443044619422576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3521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352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8.'!$C$5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8.'!$B$6:$B$17</c:f>
              <c:strCache>
                <c:ptCount val="12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</c:strCache>
            </c:strRef>
          </c:cat>
          <c:val>
            <c:numRef>
              <c:f>'Slika 8.'!$C$6:$C$17</c:f>
              <c:numCache>
                <c:formatCode>#,##0</c:formatCode>
                <c:ptCount val="12"/>
                <c:pt idx="0">
                  <c:v>2069079</c:v>
                </c:pt>
                <c:pt idx="1">
                  <c:v>2045899</c:v>
                </c:pt>
                <c:pt idx="2">
                  <c:v>2080180</c:v>
                </c:pt>
                <c:pt idx="3">
                  <c:v>2053561</c:v>
                </c:pt>
                <c:pt idx="4">
                  <c:v>2011524</c:v>
                </c:pt>
                <c:pt idx="5">
                  <c:v>2054680</c:v>
                </c:pt>
                <c:pt idx="6">
                  <c:v>2042820</c:v>
                </c:pt>
                <c:pt idx="7">
                  <c:v>2016083</c:v>
                </c:pt>
                <c:pt idx="8">
                  <c:v>2030011</c:v>
                </c:pt>
                <c:pt idx="9">
                  <c:v>2035552</c:v>
                </c:pt>
                <c:pt idx="10">
                  <c:v>2031822</c:v>
                </c:pt>
                <c:pt idx="11">
                  <c:v>2052860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B-4D09-880A-7F2BB469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986816"/>
        <c:axId val="263987376"/>
      </c:lineChart>
      <c:lineChart>
        <c:grouping val="standard"/>
        <c:varyColors val="0"/>
        <c:ser>
          <c:idx val="1"/>
          <c:order val="1"/>
          <c:tx>
            <c:strRef>
              <c:f>'Slika 8.'!$D$5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8.'!$B$6:$B$17</c:f>
              <c:strCache>
                <c:ptCount val="12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</c:strCache>
            </c:strRef>
          </c:cat>
          <c:val>
            <c:numRef>
              <c:f>'Slika 8.'!$D$6:$D$17</c:f>
              <c:numCache>
                <c:formatCode>#,##0</c:formatCode>
                <c:ptCount val="12"/>
                <c:pt idx="0">
                  <c:v>5240988242</c:v>
                </c:pt>
                <c:pt idx="1">
                  <c:v>5201988767</c:v>
                </c:pt>
                <c:pt idx="2">
                  <c:v>4917624545</c:v>
                </c:pt>
                <c:pt idx="3">
                  <c:v>4855773493</c:v>
                </c:pt>
                <c:pt idx="4">
                  <c:v>4504768156</c:v>
                </c:pt>
                <c:pt idx="5">
                  <c:v>4709594304</c:v>
                </c:pt>
                <c:pt idx="6">
                  <c:v>5032291832</c:v>
                </c:pt>
                <c:pt idx="7">
                  <c:v>4805655545</c:v>
                </c:pt>
                <c:pt idx="8">
                  <c:v>4829490324</c:v>
                </c:pt>
                <c:pt idx="9">
                  <c:v>4809329723</c:v>
                </c:pt>
                <c:pt idx="10">
                  <c:v>4680590492</c:v>
                </c:pt>
                <c:pt idx="11">
                  <c:v>4957511019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B-4D09-880A-7F2BB469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988496"/>
        <c:axId val="263987936"/>
      </c:lineChart>
      <c:catAx>
        <c:axId val="26398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987376"/>
        <c:crosses val="autoZero"/>
        <c:auto val="1"/>
        <c:lblAlgn val="ctr"/>
        <c:lblOffset val="100"/>
        <c:noMultiLvlLbl val="0"/>
      </c:catAx>
      <c:valAx>
        <c:axId val="2639873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98681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703703703703703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63987936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9884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83193350831146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6398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3987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28575</xdr:rowOff>
    </xdr:from>
    <xdr:to>
      <xdr:col>13</xdr:col>
      <xdr:colOff>314325</xdr:colOff>
      <xdr:row>17</xdr:row>
      <xdr:rowOff>9525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4</xdr:row>
      <xdr:rowOff>19050</xdr:rowOff>
    </xdr:from>
    <xdr:to>
      <xdr:col>12</xdr:col>
      <xdr:colOff>285750</xdr:colOff>
      <xdr:row>17</xdr:row>
      <xdr:rowOff>47625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4</xdr:row>
      <xdr:rowOff>66675</xdr:rowOff>
    </xdr:from>
    <xdr:to>
      <xdr:col>14</xdr:col>
      <xdr:colOff>123825</xdr:colOff>
      <xdr:row>17</xdr:row>
      <xdr:rowOff>161925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76200</xdr:rowOff>
    </xdr:from>
    <xdr:to>
      <xdr:col>14</xdr:col>
      <xdr:colOff>190500</xdr:colOff>
      <xdr:row>15</xdr:row>
      <xdr:rowOff>104775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2</xdr:row>
      <xdr:rowOff>133350</xdr:rowOff>
    </xdr:from>
    <xdr:to>
      <xdr:col>8</xdr:col>
      <xdr:colOff>180975</xdr:colOff>
      <xdr:row>17</xdr:row>
      <xdr:rowOff>19050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2</xdr:row>
      <xdr:rowOff>123825</xdr:rowOff>
    </xdr:from>
    <xdr:to>
      <xdr:col>12</xdr:col>
      <xdr:colOff>142875</xdr:colOff>
      <xdr:row>17</xdr:row>
      <xdr:rowOff>9525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2</xdr:row>
      <xdr:rowOff>180975</xdr:rowOff>
    </xdr:from>
    <xdr:to>
      <xdr:col>10</xdr:col>
      <xdr:colOff>390525</xdr:colOff>
      <xdr:row>14</xdr:row>
      <xdr:rowOff>142875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3</xdr:row>
      <xdr:rowOff>76200</xdr:rowOff>
    </xdr:from>
    <xdr:to>
      <xdr:col>10</xdr:col>
      <xdr:colOff>390525</xdr:colOff>
      <xdr:row>15</xdr:row>
      <xdr:rowOff>142875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13</xdr:row>
      <xdr:rowOff>38100</xdr:rowOff>
    </xdr:from>
    <xdr:to>
      <xdr:col>4</xdr:col>
      <xdr:colOff>1104900</xdr:colOff>
      <xdr:row>27</xdr:row>
      <xdr:rowOff>114300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123825</xdr:rowOff>
    </xdr:from>
    <xdr:to>
      <xdr:col>13</xdr:col>
      <xdr:colOff>476250</xdr:colOff>
      <xdr:row>14</xdr:row>
      <xdr:rowOff>152400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209549</xdr:colOff>
      <xdr:row>1</xdr:row>
      <xdr:rowOff>180975</xdr:rowOff>
    </xdr:from>
    <xdr:to>
      <xdr:col>11</xdr:col>
      <xdr:colOff>581024</xdr:colOff>
      <xdr:row>18</xdr:row>
      <xdr:rowOff>161925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581025</xdr:colOff>
      <xdr:row>1</xdr:row>
      <xdr:rowOff>171449</xdr:rowOff>
    </xdr:from>
    <xdr:to>
      <xdr:col>16</xdr:col>
      <xdr:colOff>409575</xdr:colOff>
      <xdr:row>18</xdr:row>
      <xdr:rowOff>152400</xdr:rowOff>
    </xdr:to>
    <xdr:graphicFrame macro="">
      <xdr:nvGraphicFramePr>
        <xdr:cNvPr id="13" name="Grafikon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3</xdr:row>
      <xdr:rowOff>9525</xdr:rowOff>
    </xdr:from>
    <xdr:to>
      <xdr:col>15</xdr:col>
      <xdr:colOff>485775</xdr:colOff>
      <xdr:row>17</xdr:row>
      <xdr:rowOff>85725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</xdr:row>
      <xdr:rowOff>9525</xdr:rowOff>
    </xdr:from>
    <xdr:to>
      <xdr:col>13</xdr:col>
      <xdr:colOff>76200</xdr:colOff>
      <xdr:row>17</xdr:row>
      <xdr:rowOff>38100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1</xdr:row>
      <xdr:rowOff>123824</xdr:rowOff>
    </xdr:from>
    <xdr:to>
      <xdr:col>11</xdr:col>
      <xdr:colOff>352425</xdr:colOff>
      <xdr:row>18</xdr:row>
      <xdr:rowOff>76199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371475</xdr:colOff>
      <xdr:row>1</xdr:row>
      <xdr:rowOff>123825</xdr:rowOff>
    </xdr:from>
    <xdr:to>
      <xdr:col>16</xdr:col>
      <xdr:colOff>276225</xdr:colOff>
      <xdr:row>18</xdr:row>
      <xdr:rowOff>76200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</xdr:row>
      <xdr:rowOff>47625</xdr:rowOff>
    </xdr:from>
    <xdr:to>
      <xdr:col>13</xdr:col>
      <xdr:colOff>381000</xdr:colOff>
      <xdr:row>15</xdr:row>
      <xdr:rowOff>76200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552448</xdr:colOff>
      <xdr:row>2</xdr:row>
      <xdr:rowOff>133350</xdr:rowOff>
    </xdr:from>
    <xdr:to>
      <xdr:col>17</xdr:col>
      <xdr:colOff>342899</xdr:colOff>
      <xdr:row>15</xdr:row>
      <xdr:rowOff>161925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3</xdr:row>
      <xdr:rowOff>0</xdr:rowOff>
    </xdr:from>
    <xdr:to>
      <xdr:col>15</xdr:col>
      <xdr:colOff>600075</xdr:colOff>
      <xdr:row>15</xdr:row>
      <xdr:rowOff>66675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57150</xdr:rowOff>
    </xdr:from>
    <xdr:to>
      <xdr:col>3</xdr:col>
      <xdr:colOff>1276350</xdr:colOff>
      <xdr:row>28</xdr:row>
      <xdr:rowOff>133350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152398</xdr:colOff>
      <xdr:row>3</xdr:row>
      <xdr:rowOff>142875</xdr:rowOff>
    </xdr:from>
    <xdr:to>
      <xdr:col>14</xdr:col>
      <xdr:colOff>400049</xdr:colOff>
      <xdr:row>17</xdr:row>
      <xdr:rowOff>104775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2</xdr:row>
      <xdr:rowOff>161925</xdr:rowOff>
    </xdr:from>
    <xdr:to>
      <xdr:col>8</xdr:col>
      <xdr:colOff>514350</xdr:colOff>
      <xdr:row>14</xdr:row>
      <xdr:rowOff>85725</xdr:rowOff>
    </xdr:to>
    <xdr:graphicFrame macro="">
      <xdr:nvGraphicFramePr>
        <xdr:cNvPr id="11" name="Grafikon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590550</xdr:colOff>
      <xdr:row>2</xdr:row>
      <xdr:rowOff>161926</xdr:rowOff>
    </xdr:from>
    <xdr:to>
      <xdr:col>13</xdr:col>
      <xdr:colOff>38100</xdr:colOff>
      <xdr:row>14</xdr:row>
      <xdr:rowOff>85726</xdr:rowOff>
    </xdr:to>
    <xdr:graphicFrame macro="">
      <xdr:nvGraphicFramePr>
        <xdr:cNvPr id="15" name="Grafikon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</xdr:row>
      <xdr:rowOff>66675</xdr:rowOff>
    </xdr:from>
    <xdr:to>
      <xdr:col>13</xdr:col>
      <xdr:colOff>276225</xdr:colOff>
      <xdr:row>15</xdr:row>
      <xdr:rowOff>95250</xdr:rowOff>
    </xdr:to>
    <xdr:graphicFrame macro="">
      <xdr:nvGraphicFramePr>
        <xdr:cNvPr id="11" name="Grafikon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3</xdr:row>
      <xdr:rowOff>76200</xdr:rowOff>
    </xdr:from>
    <xdr:to>
      <xdr:col>12</xdr:col>
      <xdr:colOff>571500</xdr:colOff>
      <xdr:row>16</xdr:row>
      <xdr:rowOff>104775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workbookViewId="0">
      <selection activeCell="H11" sqref="H11"/>
    </sheetView>
  </sheetViews>
  <sheetFormatPr defaultColWidth="9.140625" defaultRowHeight="15" x14ac:dyDescent="0.25"/>
  <cols>
    <col min="1" max="1" width="4.5703125" style="1" customWidth="1"/>
    <col min="2" max="2" width="46.5703125" style="1" customWidth="1"/>
    <col min="3" max="3" width="13.42578125" style="1" customWidth="1"/>
    <col min="4" max="4" width="11.5703125" style="1" customWidth="1"/>
    <col min="5" max="5" width="18.42578125" style="1" bestFit="1" customWidth="1"/>
    <col min="6" max="6" width="8.5703125" style="1" customWidth="1"/>
    <col min="7" max="7" width="9.140625" style="1"/>
    <col min="8" max="8" width="46.140625" style="1" customWidth="1"/>
    <col min="9" max="9" width="16.140625" style="1" customWidth="1"/>
    <col min="10" max="10" width="12.42578125" style="1" customWidth="1"/>
    <col min="11" max="11" width="17.140625" style="1" customWidth="1"/>
    <col min="12" max="12" width="7.5703125" style="1" customWidth="1"/>
    <col min="13" max="16384" width="9.140625" style="1"/>
  </cols>
  <sheetData>
    <row r="2" spans="1:9" x14ac:dyDescent="0.25">
      <c r="B2" s="162" t="s">
        <v>104</v>
      </c>
      <c r="C2" s="163"/>
      <c r="D2" s="163"/>
      <c r="E2" s="163"/>
      <c r="F2" s="163"/>
      <c r="G2" s="49"/>
    </row>
    <row r="3" spans="1:9" ht="15.75" thickBot="1" x14ac:dyDescent="0.3">
      <c r="B3" s="174" t="s">
        <v>0</v>
      </c>
      <c r="C3" s="174"/>
      <c r="D3" s="174"/>
      <c r="E3" s="174"/>
    </row>
    <row r="4" spans="1:9" ht="34.5" thickBot="1" x14ac:dyDescent="0.3">
      <c r="A4" s="3"/>
      <c r="B4" s="4" t="s">
        <v>1</v>
      </c>
      <c r="C4" s="5" t="s">
        <v>2</v>
      </c>
      <c r="D4" s="5" t="s">
        <v>3</v>
      </c>
      <c r="E4" s="6" t="s">
        <v>4</v>
      </c>
      <c r="F4" s="7" t="s">
        <v>3</v>
      </c>
    </row>
    <row r="5" spans="1:9" x14ac:dyDescent="0.25">
      <c r="A5" s="8"/>
      <c r="B5" s="9" t="s">
        <v>5</v>
      </c>
      <c r="C5" s="9"/>
      <c r="D5" s="10"/>
      <c r="E5" s="9"/>
      <c r="F5" s="11"/>
    </row>
    <row r="6" spans="1:9" x14ac:dyDescent="0.25">
      <c r="A6" s="12"/>
      <c r="B6" s="13" t="s">
        <v>6</v>
      </c>
      <c r="C6" s="14">
        <v>353354731</v>
      </c>
      <c r="D6" s="15" t="s">
        <v>105</v>
      </c>
      <c r="E6" s="14">
        <v>2242048903642</v>
      </c>
      <c r="F6" s="15" t="s">
        <v>106</v>
      </c>
    </row>
    <row r="7" spans="1:9" x14ac:dyDescent="0.25">
      <c r="A7" s="8"/>
      <c r="B7" s="16" t="s">
        <v>7</v>
      </c>
      <c r="C7" s="17">
        <v>328830660</v>
      </c>
      <c r="D7" s="18" t="s">
        <v>107</v>
      </c>
      <c r="E7" s="17">
        <v>2183503297201</v>
      </c>
      <c r="F7" s="18" t="s">
        <v>108</v>
      </c>
    </row>
    <row r="8" spans="1:9" x14ac:dyDescent="0.25">
      <c r="A8" s="8"/>
      <c r="B8" s="16" t="s">
        <v>8</v>
      </c>
      <c r="C8" s="17">
        <v>24524071</v>
      </c>
      <c r="D8" s="18" t="s">
        <v>109</v>
      </c>
      <c r="E8" s="17">
        <v>58545606441</v>
      </c>
      <c r="F8" s="18" t="s">
        <v>110</v>
      </c>
    </row>
    <row r="9" spans="1:9" x14ac:dyDescent="0.25">
      <c r="A9" s="12"/>
      <c r="B9" s="19" t="s">
        <v>9</v>
      </c>
      <c r="C9" s="14">
        <v>13699655</v>
      </c>
      <c r="D9" s="15" t="s">
        <v>111</v>
      </c>
      <c r="E9" s="14">
        <v>4478590913</v>
      </c>
      <c r="F9" s="15" t="s">
        <v>112</v>
      </c>
      <c r="H9" s="160"/>
      <c r="I9" s="160"/>
    </row>
    <row r="10" spans="1:9" x14ac:dyDescent="0.25">
      <c r="A10" s="12"/>
      <c r="B10" s="13" t="s">
        <v>10</v>
      </c>
      <c r="C10" s="14">
        <v>19890023</v>
      </c>
      <c r="D10" s="15" t="s">
        <v>113</v>
      </c>
      <c r="E10" s="14">
        <v>13274336766</v>
      </c>
      <c r="F10" s="15" t="s">
        <v>114</v>
      </c>
    </row>
    <row r="11" spans="1:9" x14ac:dyDescent="0.25">
      <c r="A11" s="12"/>
      <c r="B11" s="13" t="s">
        <v>11</v>
      </c>
      <c r="C11" s="14">
        <v>183589150</v>
      </c>
      <c r="D11" s="15" t="s">
        <v>115</v>
      </c>
      <c r="E11" s="14">
        <v>2962746537</v>
      </c>
      <c r="F11" s="15" t="s">
        <v>116</v>
      </c>
    </row>
    <row r="12" spans="1:9" x14ac:dyDescent="0.25">
      <c r="A12" s="12"/>
      <c r="B12" s="13" t="s">
        <v>12</v>
      </c>
      <c r="C12" s="14">
        <v>379811158</v>
      </c>
      <c r="D12" s="15" t="s">
        <v>117</v>
      </c>
      <c r="E12" s="14">
        <v>69949173180</v>
      </c>
      <c r="F12" s="15" t="s">
        <v>118</v>
      </c>
    </row>
    <row r="13" spans="1:9" x14ac:dyDescent="0.25">
      <c r="A13" s="8"/>
      <c r="B13" s="16" t="s">
        <v>13</v>
      </c>
      <c r="C13" s="17">
        <v>296901841</v>
      </c>
      <c r="D13" s="20" t="s">
        <v>119</v>
      </c>
      <c r="E13" s="17">
        <v>49326416784</v>
      </c>
      <c r="F13" s="18" t="s">
        <v>120</v>
      </c>
    </row>
    <row r="14" spans="1:9" x14ac:dyDescent="0.25">
      <c r="A14" s="8"/>
      <c r="B14" s="16" t="s">
        <v>14</v>
      </c>
      <c r="C14" s="17">
        <v>82909317</v>
      </c>
      <c r="D14" s="20" t="s">
        <v>121</v>
      </c>
      <c r="E14" s="17">
        <v>20622756396</v>
      </c>
      <c r="F14" s="18" t="s">
        <v>122</v>
      </c>
    </row>
    <row r="15" spans="1:9" ht="15.75" thickBot="1" x14ac:dyDescent="0.3">
      <c r="A15" s="8"/>
      <c r="B15" s="21" t="s">
        <v>15</v>
      </c>
      <c r="C15" s="22">
        <f>C6+C9+C10+C11+C12</f>
        <v>950344717</v>
      </c>
      <c r="D15" s="170" t="s">
        <v>123</v>
      </c>
      <c r="E15" s="22">
        <f>E6+E9+E10+E11+E12</f>
        <v>2332713751038</v>
      </c>
      <c r="F15" s="23" t="s">
        <v>123</v>
      </c>
    </row>
    <row r="16" spans="1:9" x14ac:dyDescent="0.25">
      <c r="A16" s="12"/>
      <c r="B16" s="9" t="s">
        <v>16</v>
      </c>
      <c r="C16" s="24" t="s">
        <v>0</v>
      </c>
      <c r="D16" s="25" t="s">
        <v>0</v>
      </c>
      <c r="E16" s="24" t="s">
        <v>0</v>
      </c>
      <c r="F16" s="26" t="s">
        <v>0</v>
      </c>
    </row>
    <row r="17" spans="1:8" x14ac:dyDescent="0.25">
      <c r="A17" s="8"/>
      <c r="B17" s="13" t="s">
        <v>17</v>
      </c>
      <c r="C17" s="27">
        <v>4133350</v>
      </c>
      <c r="D17" s="28" t="s">
        <v>124</v>
      </c>
      <c r="E17" s="27">
        <v>256926278539</v>
      </c>
      <c r="F17" s="29" t="s">
        <v>125</v>
      </c>
    </row>
    <row r="18" spans="1:8" x14ac:dyDescent="0.25">
      <c r="A18" s="12"/>
      <c r="B18" s="13" t="s">
        <v>18</v>
      </c>
      <c r="C18" s="30">
        <v>6792809</v>
      </c>
      <c r="D18" s="28" t="s">
        <v>126</v>
      </c>
      <c r="E18" s="30">
        <v>249403513225</v>
      </c>
      <c r="F18" s="29" t="s">
        <v>127</v>
      </c>
    </row>
    <row r="19" spans="1:8" x14ac:dyDescent="0.25">
      <c r="A19" s="8"/>
      <c r="B19" s="13" t="s">
        <v>19</v>
      </c>
      <c r="C19" s="27">
        <v>33622169</v>
      </c>
      <c r="D19" s="28" t="s">
        <v>128</v>
      </c>
      <c r="E19" s="27">
        <v>10674524281</v>
      </c>
      <c r="F19" s="29" t="s">
        <v>129</v>
      </c>
    </row>
    <row r="20" spans="1:8" x14ac:dyDescent="0.25">
      <c r="A20" s="8"/>
      <c r="B20" s="19" t="s">
        <v>20</v>
      </c>
      <c r="C20" s="31">
        <v>28987047</v>
      </c>
      <c r="D20" s="28" t="s">
        <v>130</v>
      </c>
      <c r="E20" s="31">
        <v>10130244903</v>
      </c>
      <c r="F20" s="29" t="s">
        <v>131</v>
      </c>
    </row>
    <row r="21" spans="1:8" ht="15.75" thickBot="1" x14ac:dyDescent="0.3">
      <c r="A21" s="12"/>
      <c r="B21" s="21" t="s">
        <v>21</v>
      </c>
      <c r="C21" s="32">
        <f>SUM(C17:C20)</f>
        <v>73535375</v>
      </c>
      <c r="D21" s="171">
        <v>1</v>
      </c>
      <c r="E21" s="32">
        <f>SUM(E17:E20)</f>
        <v>527134560948</v>
      </c>
      <c r="F21" s="29">
        <v>1</v>
      </c>
    </row>
    <row r="22" spans="1:8" x14ac:dyDescent="0.25">
      <c r="A22" s="12"/>
      <c r="B22" s="9" t="s">
        <v>22</v>
      </c>
      <c r="C22" s="33">
        <f>C15+C21</f>
        <v>1023880092</v>
      </c>
      <c r="D22" s="34" t="s">
        <v>0</v>
      </c>
      <c r="E22" s="33">
        <f>E15+E21</f>
        <v>2859848311986</v>
      </c>
      <c r="F22" s="34" t="s">
        <v>0</v>
      </c>
    </row>
    <row r="23" spans="1:8" x14ac:dyDescent="0.25">
      <c r="A23" s="12"/>
      <c r="B23" s="50" t="s">
        <v>70</v>
      </c>
      <c r="C23" s="50"/>
      <c r="D23" s="50"/>
      <c r="E23" s="50"/>
      <c r="F23" s="50"/>
      <c r="G23" s="50"/>
      <c r="H23" s="50"/>
    </row>
    <row r="24" spans="1:8" x14ac:dyDescent="0.25">
      <c r="A24" s="8"/>
      <c r="B24" s="50" t="s">
        <v>46</v>
      </c>
      <c r="C24" s="161"/>
      <c r="D24" s="161"/>
      <c r="E24" s="161"/>
      <c r="F24" s="161"/>
    </row>
    <row r="25" spans="1:8" x14ac:dyDescent="0.25">
      <c r="E25" s="35"/>
    </row>
    <row r="26" spans="1:8" x14ac:dyDescent="0.25">
      <c r="C26" s="36"/>
      <c r="D26" s="36"/>
    </row>
    <row r="27" spans="1:8" x14ac:dyDescent="0.25">
      <c r="D27" s="37"/>
    </row>
  </sheetData>
  <mergeCells count="1">
    <mergeCell ref="B3:E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workbookViewId="0">
      <selection activeCell="F22" sqref="F22"/>
    </sheetView>
  </sheetViews>
  <sheetFormatPr defaultColWidth="9.140625" defaultRowHeight="15" x14ac:dyDescent="0.25"/>
  <cols>
    <col min="1" max="1" width="8.42578125" style="2" customWidth="1"/>
    <col min="2" max="2" width="9.140625" style="2"/>
    <col min="3" max="3" width="21.140625" style="2" customWidth="1"/>
    <col min="4" max="4" width="24.5703125" style="2" customWidth="1"/>
    <col min="5" max="16384" width="9.140625" style="2"/>
  </cols>
  <sheetData>
    <row r="2" spans="2:9" x14ac:dyDescent="0.25">
      <c r="B2" s="56" t="s">
        <v>29</v>
      </c>
      <c r="C2" s="49"/>
      <c r="I2" s="49"/>
    </row>
    <row r="3" spans="2:9" x14ac:dyDescent="0.25">
      <c r="B3" s="54"/>
      <c r="C3" s="54"/>
      <c r="D3" s="54"/>
    </row>
    <row r="4" spans="2:9" ht="15" customHeight="1" x14ac:dyDescent="0.25">
      <c r="C4" s="185" t="s">
        <v>44</v>
      </c>
      <c r="D4" s="185"/>
    </row>
    <row r="5" spans="2:9" ht="33.75" x14ac:dyDescent="0.25">
      <c r="B5" s="91" t="s">
        <v>43</v>
      </c>
      <c r="C5" s="144" t="s">
        <v>135</v>
      </c>
      <c r="D5" s="144" t="s">
        <v>136</v>
      </c>
    </row>
    <row r="6" spans="2:9" x14ac:dyDescent="0.25">
      <c r="B6" s="78">
        <v>43831</v>
      </c>
      <c r="C6" s="72">
        <v>1296548</v>
      </c>
      <c r="D6" s="72">
        <v>426609765</v>
      </c>
      <c r="E6" s="40"/>
      <c r="F6" s="40"/>
      <c r="G6" s="40"/>
      <c r="H6" s="40"/>
      <c r="I6" s="40"/>
    </row>
    <row r="7" spans="2:9" x14ac:dyDescent="0.25">
      <c r="B7" s="77" t="s">
        <v>132</v>
      </c>
      <c r="C7" s="71">
        <v>1286499</v>
      </c>
      <c r="D7" s="71">
        <v>434815065</v>
      </c>
    </row>
    <row r="8" spans="2:9" x14ac:dyDescent="0.25">
      <c r="B8" s="76">
        <v>43891</v>
      </c>
      <c r="C8" s="71">
        <v>1139062</v>
      </c>
      <c r="D8" s="71">
        <v>362368455</v>
      </c>
    </row>
    <row r="9" spans="2:9" x14ac:dyDescent="0.25">
      <c r="B9" s="149">
        <v>43922</v>
      </c>
      <c r="C9" s="71">
        <v>977144</v>
      </c>
      <c r="D9" s="71">
        <v>312757880</v>
      </c>
    </row>
    <row r="10" spans="2:9" x14ac:dyDescent="0.25">
      <c r="B10" s="76">
        <v>43952</v>
      </c>
      <c r="C10" s="71">
        <v>1117472</v>
      </c>
      <c r="D10" s="71">
        <v>336472463</v>
      </c>
    </row>
    <row r="11" spans="2:9" x14ac:dyDescent="0.25">
      <c r="B11" s="76">
        <v>43983</v>
      </c>
      <c r="C11" s="71">
        <v>1163022</v>
      </c>
      <c r="D11" s="71">
        <v>348083543</v>
      </c>
    </row>
    <row r="12" spans="2:9" x14ac:dyDescent="0.25">
      <c r="B12" s="76">
        <v>44013</v>
      </c>
      <c r="C12" s="71">
        <v>1179033</v>
      </c>
      <c r="D12" s="71">
        <v>384530947</v>
      </c>
    </row>
    <row r="13" spans="2:9" x14ac:dyDescent="0.25">
      <c r="B13" s="76">
        <v>44044</v>
      </c>
      <c r="C13" s="71">
        <v>1087611</v>
      </c>
      <c r="D13" s="71">
        <v>388168049</v>
      </c>
    </row>
    <row r="14" spans="2:9" x14ac:dyDescent="0.25">
      <c r="B14" s="76">
        <v>44075</v>
      </c>
      <c r="C14" s="71">
        <v>1117498</v>
      </c>
      <c r="D14" s="71">
        <v>385556904</v>
      </c>
    </row>
    <row r="15" spans="2:9" x14ac:dyDescent="0.25">
      <c r="B15" s="76">
        <v>44105</v>
      </c>
      <c r="C15" s="71">
        <v>1162177</v>
      </c>
      <c r="D15" s="71">
        <v>368627738</v>
      </c>
    </row>
    <row r="16" spans="2:9" x14ac:dyDescent="0.25">
      <c r="B16" s="76">
        <v>44136</v>
      </c>
      <c r="C16" s="71">
        <v>1068339</v>
      </c>
      <c r="D16" s="71">
        <v>358844834</v>
      </c>
    </row>
    <row r="17" spans="2:4" x14ac:dyDescent="0.25">
      <c r="B17" s="98">
        <v>44166</v>
      </c>
      <c r="C17" s="99">
        <v>1105250</v>
      </c>
      <c r="D17" s="99">
        <v>371755270</v>
      </c>
    </row>
    <row r="18" spans="2:4" x14ac:dyDescent="0.25">
      <c r="B18" s="50" t="s">
        <v>103</v>
      </c>
      <c r="C18" s="50"/>
      <c r="D18" s="50"/>
    </row>
    <row r="19" spans="2:4" x14ac:dyDescent="0.25">
      <c r="B19" s="50" t="s">
        <v>80</v>
      </c>
      <c r="C19" s="50"/>
      <c r="D19" s="50"/>
    </row>
    <row r="20" spans="2:4" x14ac:dyDescent="0.25">
      <c r="B20" s="50" t="s">
        <v>46</v>
      </c>
      <c r="C20" s="50"/>
      <c r="D20" s="50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"/>
  <sheetViews>
    <sheetView workbookViewId="0">
      <selection activeCell="B18" sqref="B18"/>
    </sheetView>
  </sheetViews>
  <sheetFormatPr defaultColWidth="9.140625" defaultRowHeight="15" x14ac:dyDescent="0.25"/>
  <cols>
    <col min="1" max="1" width="7" style="2" customWidth="1"/>
    <col min="2" max="2" width="9.140625" style="2"/>
    <col min="3" max="3" width="19.5703125" style="2" customWidth="1"/>
    <col min="4" max="4" width="26" style="2" customWidth="1"/>
    <col min="5" max="16384" width="9.140625" style="2"/>
  </cols>
  <sheetData>
    <row r="2" spans="2:10" x14ac:dyDescent="0.25">
      <c r="B2" s="56" t="s">
        <v>30</v>
      </c>
      <c r="C2" s="49"/>
      <c r="J2" s="49"/>
    </row>
    <row r="3" spans="2:10" x14ac:dyDescent="0.25">
      <c r="B3" s="53"/>
      <c r="C3" s="53"/>
      <c r="D3" s="53"/>
    </row>
    <row r="4" spans="2:10" ht="15" customHeight="1" x14ac:dyDescent="0.25">
      <c r="C4" s="182" t="s">
        <v>44</v>
      </c>
      <c r="D4" s="182"/>
      <c r="E4" s="40"/>
    </row>
    <row r="5" spans="2:10" ht="33.75" x14ac:dyDescent="0.25">
      <c r="B5" s="91" t="s">
        <v>43</v>
      </c>
      <c r="C5" s="58" t="s">
        <v>135</v>
      </c>
      <c r="D5" s="58" t="s">
        <v>136</v>
      </c>
      <c r="E5" s="40"/>
    </row>
    <row r="6" spans="2:10" x14ac:dyDescent="0.25">
      <c r="B6" s="85">
        <v>43831</v>
      </c>
      <c r="C6" s="80">
        <v>1689658</v>
      </c>
      <c r="D6" s="80">
        <v>1211146913</v>
      </c>
      <c r="E6" s="40"/>
    </row>
    <row r="7" spans="2:10" x14ac:dyDescent="0.25">
      <c r="B7" s="86" t="s">
        <v>132</v>
      </c>
      <c r="C7" s="81">
        <v>1628932</v>
      </c>
      <c r="D7" s="81">
        <v>1161309627</v>
      </c>
      <c r="E7" s="40"/>
    </row>
    <row r="8" spans="2:10" x14ac:dyDescent="0.25">
      <c r="B8" s="84">
        <v>43891</v>
      </c>
      <c r="C8" s="81">
        <v>1690846</v>
      </c>
      <c r="D8" s="81">
        <v>1149994603</v>
      </c>
      <c r="E8" s="40"/>
    </row>
    <row r="9" spans="2:10" x14ac:dyDescent="0.25">
      <c r="B9" s="149">
        <v>43922</v>
      </c>
      <c r="C9" s="81">
        <v>1593917</v>
      </c>
      <c r="D9" s="81">
        <v>1037511987</v>
      </c>
      <c r="E9" s="40"/>
    </row>
    <row r="10" spans="2:10" x14ac:dyDescent="0.25">
      <c r="B10" s="84">
        <v>43952</v>
      </c>
      <c r="C10" s="81">
        <v>1601244</v>
      </c>
      <c r="D10" s="81">
        <v>945263709</v>
      </c>
      <c r="E10" s="40"/>
    </row>
    <row r="11" spans="2:10" x14ac:dyDescent="0.25">
      <c r="B11" s="84">
        <v>43983</v>
      </c>
      <c r="C11" s="81">
        <v>1645690</v>
      </c>
      <c r="D11" s="81">
        <v>1078849087</v>
      </c>
      <c r="E11" s="40"/>
    </row>
    <row r="12" spans="2:10" x14ac:dyDescent="0.25">
      <c r="B12" s="84">
        <v>44013</v>
      </c>
      <c r="C12" s="81">
        <v>1691157</v>
      </c>
      <c r="D12" s="81">
        <v>1103904172</v>
      </c>
      <c r="E12" s="40"/>
    </row>
    <row r="13" spans="2:10" x14ac:dyDescent="0.25">
      <c r="B13" s="84">
        <v>44044</v>
      </c>
      <c r="C13" s="81">
        <v>1649626</v>
      </c>
      <c r="D13" s="81">
        <v>1110124516</v>
      </c>
      <c r="E13" s="40"/>
    </row>
    <row r="14" spans="2:10" x14ac:dyDescent="0.25">
      <c r="B14" s="84">
        <v>44075</v>
      </c>
      <c r="C14" s="81">
        <v>1627483</v>
      </c>
      <c r="D14" s="81">
        <v>1093590610</v>
      </c>
      <c r="E14" s="40"/>
    </row>
    <row r="15" spans="2:10" x14ac:dyDescent="0.25">
      <c r="B15" s="84">
        <v>44105</v>
      </c>
      <c r="C15" s="81">
        <v>1672488</v>
      </c>
      <c r="D15" s="81">
        <v>1116255635</v>
      </c>
      <c r="E15" s="40"/>
    </row>
    <row r="16" spans="2:10" x14ac:dyDescent="0.25">
      <c r="B16" s="84">
        <v>44136</v>
      </c>
      <c r="C16" s="81">
        <v>1675992</v>
      </c>
      <c r="D16" s="81">
        <v>1123110415</v>
      </c>
      <c r="E16" s="40"/>
    </row>
    <row r="17" spans="2:5" x14ac:dyDescent="0.25">
      <c r="B17" s="156">
        <v>44166</v>
      </c>
      <c r="C17" s="82">
        <v>1722990</v>
      </c>
      <c r="D17" s="82">
        <v>1143275493</v>
      </c>
      <c r="E17" s="40"/>
    </row>
    <row r="18" spans="2:5" x14ac:dyDescent="0.25">
      <c r="B18" s="50" t="s">
        <v>81</v>
      </c>
      <c r="C18" s="50"/>
      <c r="D18" s="50"/>
      <c r="E18" s="40"/>
    </row>
    <row r="19" spans="2:5" x14ac:dyDescent="0.25">
      <c r="B19" s="50" t="s">
        <v>75</v>
      </c>
      <c r="C19" s="50"/>
      <c r="D19" s="50"/>
    </row>
    <row r="20" spans="2:5" x14ac:dyDescent="0.25">
      <c r="B20" s="50" t="s">
        <v>46</v>
      </c>
      <c r="C20" s="50"/>
      <c r="D20" s="50"/>
    </row>
  </sheetData>
  <mergeCells count="1">
    <mergeCell ref="C4:D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3"/>
  <sheetViews>
    <sheetView topLeftCell="A4" workbookViewId="0">
      <selection activeCell="G25" sqref="G25"/>
    </sheetView>
  </sheetViews>
  <sheetFormatPr defaultColWidth="9.140625" defaultRowHeight="15" x14ac:dyDescent="0.25"/>
  <cols>
    <col min="1" max="1" width="7.85546875" style="2" customWidth="1"/>
    <col min="2" max="2" width="9.140625" style="2"/>
    <col min="3" max="3" width="19" style="2" customWidth="1"/>
    <col min="4" max="4" width="26.42578125" style="2" customWidth="1"/>
    <col min="5" max="16384" width="9.140625" style="2"/>
  </cols>
  <sheetData>
    <row r="2" spans="2:13" x14ac:dyDescent="0.25">
      <c r="B2" s="56" t="s">
        <v>31</v>
      </c>
      <c r="C2" s="49"/>
      <c r="D2" s="49"/>
      <c r="M2" s="49"/>
    </row>
    <row r="4" spans="2:13" x14ac:dyDescent="0.25">
      <c r="B4" s="53"/>
      <c r="C4" s="53"/>
      <c r="D4" s="53"/>
    </row>
    <row r="5" spans="2:13" ht="15" customHeight="1" x14ac:dyDescent="0.25">
      <c r="C5" s="182" t="s">
        <v>44</v>
      </c>
      <c r="D5" s="182"/>
    </row>
    <row r="6" spans="2:13" ht="33.75" x14ac:dyDescent="0.25">
      <c r="B6" s="91" t="s">
        <v>43</v>
      </c>
      <c r="C6" s="58" t="s">
        <v>135</v>
      </c>
      <c r="D6" s="58" t="s">
        <v>136</v>
      </c>
    </row>
    <row r="7" spans="2:13" x14ac:dyDescent="0.25">
      <c r="B7" s="85">
        <v>43466</v>
      </c>
      <c r="C7" s="80">
        <v>14051758</v>
      </c>
      <c r="D7" s="80">
        <v>254905722</v>
      </c>
    </row>
    <row r="8" spans="2:13" x14ac:dyDescent="0.25">
      <c r="B8" s="86" t="s">
        <v>45</v>
      </c>
      <c r="C8" s="81">
        <v>13993705</v>
      </c>
      <c r="D8" s="81">
        <v>229595316</v>
      </c>
    </row>
    <row r="9" spans="2:13" x14ac:dyDescent="0.25">
      <c r="B9" s="84">
        <v>43525</v>
      </c>
      <c r="C9" s="81">
        <v>15018362</v>
      </c>
      <c r="D9" s="81">
        <v>254579024</v>
      </c>
    </row>
    <row r="10" spans="2:13" x14ac:dyDescent="0.25">
      <c r="B10" s="84">
        <v>43556</v>
      </c>
      <c r="C10" s="81">
        <v>14573386</v>
      </c>
      <c r="D10" s="81">
        <v>257260948</v>
      </c>
    </row>
    <row r="11" spans="2:13" x14ac:dyDescent="0.25">
      <c r="B11" s="84">
        <v>43586</v>
      </c>
      <c r="C11" s="81">
        <v>15274233</v>
      </c>
      <c r="D11" s="81">
        <v>239246814</v>
      </c>
    </row>
    <row r="12" spans="2:13" x14ac:dyDescent="0.25">
      <c r="B12" s="84">
        <v>43617</v>
      </c>
      <c r="C12" s="81">
        <v>15041226</v>
      </c>
      <c r="D12" s="81">
        <v>271420442</v>
      </c>
    </row>
    <row r="13" spans="2:13" x14ac:dyDescent="0.25">
      <c r="B13" s="84">
        <v>43647</v>
      </c>
      <c r="C13" s="81">
        <v>15403097</v>
      </c>
      <c r="D13" s="81">
        <v>276217103</v>
      </c>
    </row>
    <row r="14" spans="2:13" x14ac:dyDescent="0.25">
      <c r="B14" s="84">
        <v>43678</v>
      </c>
      <c r="C14" s="81">
        <v>14762747</v>
      </c>
      <c r="D14" s="81">
        <v>258217927</v>
      </c>
    </row>
    <row r="15" spans="2:13" x14ac:dyDescent="0.25">
      <c r="B15" s="84">
        <v>43709</v>
      </c>
      <c r="C15" s="81">
        <v>14697605</v>
      </c>
      <c r="D15" s="81">
        <v>272748365</v>
      </c>
    </row>
    <row r="16" spans="2:13" x14ac:dyDescent="0.25">
      <c r="B16" s="84">
        <v>43739</v>
      </c>
      <c r="C16" s="81">
        <v>15394413</v>
      </c>
      <c r="D16" s="81">
        <v>281803251</v>
      </c>
    </row>
    <row r="17" spans="2:4" x14ac:dyDescent="0.25">
      <c r="B17" s="84">
        <v>43770</v>
      </c>
      <c r="C17" s="81">
        <v>14755458</v>
      </c>
      <c r="D17" s="81">
        <v>255023382</v>
      </c>
    </row>
    <row r="18" spans="2:4" x14ac:dyDescent="0.25">
      <c r="B18" s="89">
        <v>43800</v>
      </c>
      <c r="C18" s="90">
        <v>15431812</v>
      </c>
      <c r="D18" s="90">
        <v>266073129</v>
      </c>
    </row>
    <row r="19" spans="2:4" x14ac:dyDescent="0.25">
      <c r="B19" s="88">
        <v>43831</v>
      </c>
      <c r="C19" s="81">
        <v>14934534</v>
      </c>
      <c r="D19" s="81">
        <v>284859071</v>
      </c>
    </row>
    <row r="20" spans="2:4" x14ac:dyDescent="0.25">
      <c r="B20" s="86" t="s">
        <v>132</v>
      </c>
      <c r="C20" s="81">
        <v>14581295</v>
      </c>
      <c r="D20" s="81">
        <v>229852329</v>
      </c>
    </row>
    <row r="21" spans="2:4" x14ac:dyDescent="0.25">
      <c r="B21" s="84">
        <v>43891</v>
      </c>
      <c r="C21" s="81">
        <v>14949924</v>
      </c>
      <c r="D21" s="81">
        <v>240194846</v>
      </c>
    </row>
    <row r="22" spans="2:4" x14ac:dyDescent="0.25">
      <c r="B22" s="84">
        <v>43922</v>
      </c>
      <c r="C22" s="81">
        <v>15475047</v>
      </c>
      <c r="D22" s="81">
        <v>254216050</v>
      </c>
    </row>
    <row r="23" spans="2:4" x14ac:dyDescent="0.25">
      <c r="B23" s="84">
        <v>43952</v>
      </c>
      <c r="C23" s="81">
        <v>14836361</v>
      </c>
      <c r="D23" s="81">
        <v>209134785</v>
      </c>
    </row>
    <row r="24" spans="2:4" x14ac:dyDescent="0.25">
      <c r="B24" s="84">
        <v>43983</v>
      </c>
      <c r="C24" s="81">
        <v>15221341</v>
      </c>
      <c r="D24" s="81">
        <v>214011646</v>
      </c>
    </row>
    <row r="25" spans="2:4" x14ac:dyDescent="0.25">
      <c r="B25" s="84">
        <v>44013</v>
      </c>
      <c r="C25" s="81">
        <v>15852587</v>
      </c>
      <c r="D25" s="81">
        <v>277989322</v>
      </c>
    </row>
    <row r="26" spans="2:4" x14ac:dyDescent="0.25">
      <c r="B26" s="84">
        <v>44044</v>
      </c>
      <c r="C26" s="81">
        <v>15230743</v>
      </c>
      <c r="D26" s="81">
        <v>239415645</v>
      </c>
    </row>
    <row r="27" spans="2:4" x14ac:dyDescent="0.25">
      <c r="B27" s="84">
        <v>44075</v>
      </c>
      <c r="C27" s="81">
        <v>15480174</v>
      </c>
      <c r="D27" s="81">
        <v>237357638</v>
      </c>
    </row>
    <row r="28" spans="2:4" x14ac:dyDescent="0.25">
      <c r="B28" s="84">
        <v>44105</v>
      </c>
      <c r="C28" s="81">
        <v>15793838</v>
      </c>
      <c r="D28" s="81">
        <v>301853932</v>
      </c>
    </row>
    <row r="29" spans="2:4" x14ac:dyDescent="0.25">
      <c r="B29" s="84">
        <v>44136</v>
      </c>
      <c r="C29" s="81">
        <v>15391839</v>
      </c>
      <c r="D29" s="81">
        <v>234179022</v>
      </c>
    </row>
    <row r="30" spans="2:4" x14ac:dyDescent="0.25">
      <c r="B30" s="87">
        <v>44166</v>
      </c>
      <c r="C30" s="83">
        <v>15841467</v>
      </c>
      <c r="D30" s="83">
        <v>239682251</v>
      </c>
    </row>
    <row r="31" spans="2:4" x14ac:dyDescent="0.25">
      <c r="B31" s="50" t="s">
        <v>82</v>
      </c>
      <c r="C31" s="50"/>
      <c r="D31" s="50"/>
    </row>
    <row r="32" spans="2:4" x14ac:dyDescent="0.25">
      <c r="B32" s="50" t="s">
        <v>75</v>
      </c>
      <c r="C32" s="50"/>
      <c r="D32" s="50"/>
    </row>
    <row r="33" spans="2:4" x14ac:dyDescent="0.25">
      <c r="B33" s="50" t="s">
        <v>46</v>
      </c>
      <c r="C33" s="50"/>
      <c r="D33" s="50"/>
    </row>
  </sheetData>
  <mergeCells count="1">
    <mergeCell ref="C5:D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3"/>
  <sheetViews>
    <sheetView topLeftCell="A7" workbookViewId="0">
      <selection activeCell="D34" sqref="D34"/>
    </sheetView>
  </sheetViews>
  <sheetFormatPr defaultColWidth="9.140625" defaultRowHeight="15" x14ac:dyDescent="0.25"/>
  <cols>
    <col min="1" max="1" width="6.42578125" style="2" customWidth="1"/>
    <col min="2" max="2" width="9.140625" style="2"/>
    <col min="3" max="3" width="19.42578125" style="2" customWidth="1"/>
    <col min="4" max="4" width="25.42578125" style="2" customWidth="1"/>
    <col min="5" max="16384" width="9.140625" style="2"/>
  </cols>
  <sheetData>
    <row r="2" spans="2:13" x14ac:dyDescent="0.25">
      <c r="B2" s="56" t="s">
        <v>32</v>
      </c>
      <c r="C2" s="49"/>
      <c r="D2" s="49"/>
      <c r="L2" s="49"/>
      <c r="M2" s="49"/>
    </row>
    <row r="3" spans="2:13" x14ac:dyDescent="0.25">
      <c r="B3" s="53"/>
      <c r="C3" s="53"/>
      <c r="D3" s="53"/>
    </row>
    <row r="4" spans="2:13" ht="15" customHeight="1" x14ac:dyDescent="0.25">
      <c r="B4" s="180" t="s">
        <v>43</v>
      </c>
      <c r="C4" s="182" t="s">
        <v>44</v>
      </c>
      <c r="D4" s="182"/>
    </row>
    <row r="5" spans="2:13" ht="33.75" customHeight="1" x14ac:dyDescent="0.25">
      <c r="B5" s="181"/>
      <c r="C5" s="58" t="s">
        <v>135</v>
      </c>
      <c r="D5" s="58" t="s">
        <v>136</v>
      </c>
    </row>
    <row r="6" spans="2:13" x14ac:dyDescent="0.25">
      <c r="B6" s="85">
        <v>43466</v>
      </c>
      <c r="C6" s="80">
        <v>25337861</v>
      </c>
      <c r="D6" s="80">
        <v>4616673833</v>
      </c>
    </row>
    <row r="7" spans="2:13" x14ac:dyDescent="0.25">
      <c r="B7" s="86" t="s">
        <v>45</v>
      </c>
      <c r="C7" s="81">
        <v>24877501</v>
      </c>
      <c r="D7" s="81">
        <v>4475528460</v>
      </c>
    </row>
    <row r="8" spans="2:13" x14ac:dyDescent="0.25">
      <c r="B8" s="84">
        <v>43525</v>
      </c>
      <c r="C8" s="81">
        <v>28696517</v>
      </c>
      <c r="D8" s="81">
        <v>5288989900</v>
      </c>
    </row>
    <row r="9" spans="2:13" x14ac:dyDescent="0.25">
      <c r="B9" s="84">
        <v>43556</v>
      </c>
      <c r="C9" s="81">
        <v>28389936</v>
      </c>
      <c r="D9" s="81">
        <v>5395843612</v>
      </c>
    </row>
    <row r="10" spans="2:13" x14ac:dyDescent="0.25">
      <c r="B10" s="84">
        <v>43586</v>
      </c>
      <c r="C10" s="81">
        <v>29168602</v>
      </c>
      <c r="D10" s="81">
        <v>5472530446</v>
      </c>
    </row>
    <row r="11" spans="2:13" x14ac:dyDescent="0.25">
      <c r="B11" s="84">
        <v>43617</v>
      </c>
      <c r="C11" s="81">
        <v>30050923</v>
      </c>
      <c r="D11" s="81">
        <v>5716370515</v>
      </c>
    </row>
    <row r="12" spans="2:13" x14ac:dyDescent="0.25">
      <c r="B12" s="84">
        <v>43647</v>
      </c>
      <c r="C12" s="81">
        <v>31477207</v>
      </c>
      <c r="D12" s="81">
        <v>5862445556</v>
      </c>
    </row>
    <row r="13" spans="2:13" x14ac:dyDescent="0.25">
      <c r="B13" s="84">
        <v>43678</v>
      </c>
      <c r="C13" s="81">
        <v>29816249</v>
      </c>
      <c r="D13" s="81">
        <v>5537153765</v>
      </c>
    </row>
    <row r="14" spans="2:13" x14ac:dyDescent="0.25">
      <c r="B14" s="84">
        <v>43709</v>
      </c>
      <c r="C14" s="81">
        <v>30580830</v>
      </c>
      <c r="D14" s="81">
        <v>5780991861</v>
      </c>
    </row>
    <row r="15" spans="2:13" x14ac:dyDescent="0.25">
      <c r="B15" s="84">
        <v>43739</v>
      </c>
      <c r="C15" s="81">
        <v>31225999</v>
      </c>
      <c r="D15" s="81">
        <v>5824653317</v>
      </c>
    </row>
    <row r="16" spans="2:13" x14ac:dyDescent="0.25">
      <c r="B16" s="84">
        <v>43770</v>
      </c>
      <c r="C16" s="81">
        <v>30198337</v>
      </c>
      <c r="D16" s="81">
        <v>5783217581</v>
      </c>
    </row>
    <row r="17" spans="2:4" x14ac:dyDescent="0.25">
      <c r="B17" s="89">
        <v>43800</v>
      </c>
      <c r="C17" s="90">
        <v>33337111</v>
      </c>
      <c r="D17" s="90">
        <v>6585341688</v>
      </c>
    </row>
    <row r="18" spans="2:4" x14ac:dyDescent="0.25">
      <c r="B18" s="88">
        <v>43831</v>
      </c>
      <c r="C18" s="81">
        <v>29304697</v>
      </c>
      <c r="D18" s="81">
        <v>5251783123</v>
      </c>
    </row>
    <row r="19" spans="2:4" x14ac:dyDescent="0.25">
      <c r="B19" s="86" t="s">
        <v>132</v>
      </c>
      <c r="C19" s="81">
        <v>29831606</v>
      </c>
      <c r="D19" s="81">
        <v>5245012555</v>
      </c>
    </row>
    <row r="20" spans="2:4" x14ac:dyDescent="0.25">
      <c r="B20" s="84">
        <v>43891</v>
      </c>
      <c r="C20" s="81">
        <v>28609157</v>
      </c>
      <c r="D20" s="81">
        <v>5320506613</v>
      </c>
    </row>
    <row r="21" spans="2:4" x14ac:dyDescent="0.25">
      <c r="B21" s="84">
        <v>43922</v>
      </c>
      <c r="C21" s="81">
        <v>22811373</v>
      </c>
      <c r="D21" s="81">
        <v>4356503408</v>
      </c>
    </row>
    <row r="22" spans="2:4" x14ac:dyDescent="0.25">
      <c r="B22" s="84">
        <v>43952</v>
      </c>
      <c r="C22" s="81">
        <v>31008472</v>
      </c>
      <c r="D22" s="81">
        <v>5900730096</v>
      </c>
    </row>
    <row r="23" spans="2:4" x14ac:dyDescent="0.25">
      <c r="B23" s="84">
        <v>43983</v>
      </c>
      <c r="C23" s="81">
        <v>33899579</v>
      </c>
      <c r="D23" s="81">
        <v>6355720067</v>
      </c>
    </row>
    <row r="24" spans="2:4" x14ac:dyDescent="0.25">
      <c r="B24" s="84">
        <v>44013</v>
      </c>
      <c r="C24" s="81">
        <v>35194797</v>
      </c>
      <c r="D24" s="81">
        <v>6428486515</v>
      </c>
    </row>
    <row r="25" spans="2:4" x14ac:dyDescent="0.25">
      <c r="B25" s="84">
        <v>44044</v>
      </c>
      <c r="C25" s="81">
        <v>33170654</v>
      </c>
      <c r="D25" s="81">
        <v>6039832755</v>
      </c>
    </row>
    <row r="26" spans="2:4" x14ac:dyDescent="0.25">
      <c r="B26" s="84">
        <v>44075</v>
      </c>
      <c r="C26" s="81">
        <v>34132416</v>
      </c>
      <c r="D26" s="81">
        <v>6156499326</v>
      </c>
    </row>
    <row r="27" spans="2:4" x14ac:dyDescent="0.25">
      <c r="B27" s="84">
        <v>44105</v>
      </c>
      <c r="C27" s="81">
        <v>34392176</v>
      </c>
      <c r="D27" s="81">
        <v>6258775705</v>
      </c>
    </row>
    <row r="28" spans="2:4" x14ac:dyDescent="0.25">
      <c r="B28" s="84">
        <v>44136</v>
      </c>
      <c r="C28" s="81">
        <v>32703782</v>
      </c>
      <c r="D28" s="81">
        <v>6107889120</v>
      </c>
    </row>
    <row r="29" spans="2:4" x14ac:dyDescent="0.25">
      <c r="B29" s="87">
        <v>44166</v>
      </c>
      <c r="C29" s="83">
        <v>34752449</v>
      </c>
      <c r="D29" s="83">
        <v>6527433897</v>
      </c>
    </row>
    <row r="30" spans="2:4" x14ac:dyDescent="0.25">
      <c r="B30" s="50" t="s">
        <v>94</v>
      </c>
      <c r="C30" s="59"/>
      <c r="D30" s="59"/>
    </row>
    <row r="31" spans="2:4" s="164" customFormat="1" x14ac:dyDescent="0.25">
      <c r="B31" s="50" t="s">
        <v>140</v>
      </c>
    </row>
    <row r="32" spans="2:4" x14ac:dyDescent="0.25">
      <c r="B32" s="50" t="s">
        <v>100</v>
      </c>
      <c r="C32" s="50"/>
      <c r="D32" s="50"/>
    </row>
    <row r="33" spans="2:2" x14ac:dyDescent="0.25">
      <c r="B33" s="50" t="s">
        <v>46</v>
      </c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1"/>
  <sheetViews>
    <sheetView workbookViewId="0">
      <selection activeCell="C15" sqref="C15"/>
    </sheetView>
  </sheetViews>
  <sheetFormatPr defaultColWidth="9.140625" defaultRowHeight="15" x14ac:dyDescent="0.25"/>
  <cols>
    <col min="1" max="1" width="6.5703125" style="2" customWidth="1"/>
    <col min="2" max="2" width="16" style="2" customWidth="1"/>
    <col min="3" max="3" width="13.42578125" style="2" customWidth="1"/>
    <col min="4" max="4" width="18.5703125" style="2" customWidth="1"/>
    <col min="5" max="16384" width="9.140625" style="2"/>
  </cols>
  <sheetData>
    <row r="2" spans="2:24" x14ac:dyDescent="0.25">
      <c r="B2" s="56" t="s">
        <v>141</v>
      </c>
      <c r="C2" s="49"/>
      <c r="D2" s="49"/>
      <c r="E2" s="49"/>
      <c r="F2" s="49"/>
      <c r="G2" s="49"/>
      <c r="H2" s="49"/>
      <c r="I2" s="49"/>
      <c r="J2" s="49"/>
      <c r="V2" s="49"/>
      <c r="W2" s="49"/>
      <c r="X2" s="49"/>
    </row>
    <row r="3" spans="2:24" x14ac:dyDescent="0.25">
      <c r="C3" s="53"/>
      <c r="D3" s="53"/>
    </row>
    <row r="4" spans="2:24" x14ac:dyDescent="0.25">
      <c r="B4" s="94"/>
      <c r="C4" s="180" t="s">
        <v>44</v>
      </c>
      <c r="D4" s="180"/>
    </row>
    <row r="5" spans="2:24" x14ac:dyDescent="0.25">
      <c r="B5" s="106"/>
      <c r="C5" s="181"/>
      <c r="D5" s="181"/>
    </row>
    <row r="6" spans="2:24" x14ac:dyDescent="0.25">
      <c r="B6" s="107"/>
      <c r="C6" s="58" t="s">
        <v>64</v>
      </c>
      <c r="D6" s="58" t="s">
        <v>65</v>
      </c>
    </row>
    <row r="7" spans="2:24" x14ac:dyDescent="0.25">
      <c r="B7" s="50" t="s">
        <v>142</v>
      </c>
      <c r="C7" s="101">
        <v>296901841</v>
      </c>
      <c r="D7" s="101">
        <v>49326416784</v>
      </c>
    </row>
    <row r="8" spans="2:24" x14ac:dyDescent="0.25">
      <c r="B8" s="53" t="s">
        <v>143</v>
      </c>
      <c r="C8" s="105">
        <v>82909317</v>
      </c>
      <c r="D8" s="105">
        <v>20622756396</v>
      </c>
    </row>
    <row r="9" spans="2:24" x14ac:dyDescent="0.25">
      <c r="B9" s="50" t="s">
        <v>83</v>
      </c>
      <c r="C9" s="63"/>
      <c r="D9" s="63"/>
    </row>
    <row r="10" spans="2:24" x14ac:dyDescent="0.25">
      <c r="B10" s="50" t="s">
        <v>144</v>
      </c>
    </row>
    <row r="11" spans="2:24" x14ac:dyDescent="0.25">
      <c r="B11" s="50" t="s">
        <v>46</v>
      </c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workbookViewId="0">
      <selection activeCell="D11" sqref="D11"/>
    </sheetView>
  </sheetViews>
  <sheetFormatPr defaultColWidth="9.140625" defaultRowHeight="15" x14ac:dyDescent="0.25"/>
  <cols>
    <col min="1" max="1" width="6.85546875" style="2" customWidth="1"/>
    <col min="2" max="2" width="9.140625" style="2"/>
    <col min="3" max="3" width="19.5703125" style="2" customWidth="1"/>
    <col min="4" max="4" width="26.42578125" style="2" customWidth="1"/>
    <col min="5" max="16384" width="9.140625" style="2"/>
  </cols>
  <sheetData>
    <row r="2" spans="2:15" x14ac:dyDescent="0.25">
      <c r="B2" s="56" t="s">
        <v>33</v>
      </c>
      <c r="C2" s="49"/>
      <c r="D2" s="49"/>
      <c r="E2" s="49"/>
      <c r="O2" s="49"/>
    </row>
    <row r="3" spans="2:15" x14ac:dyDescent="0.25">
      <c r="B3" s="53"/>
      <c r="C3" s="53"/>
      <c r="D3" s="53"/>
    </row>
    <row r="4" spans="2:15" ht="15" customHeight="1" x14ac:dyDescent="0.25">
      <c r="B4" s="180" t="s">
        <v>43</v>
      </c>
      <c r="C4" s="182" t="s">
        <v>44</v>
      </c>
      <c r="D4" s="182"/>
    </row>
    <row r="5" spans="2:15" ht="33.75" customHeight="1" x14ac:dyDescent="0.25">
      <c r="B5" s="181"/>
      <c r="C5" s="58" t="s">
        <v>135</v>
      </c>
      <c r="D5" s="58" t="s">
        <v>136</v>
      </c>
    </row>
    <row r="6" spans="2:15" x14ac:dyDescent="0.25">
      <c r="B6" s="102">
        <v>43831</v>
      </c>
      <c r="C6" s="103">
        <v>5746583</v>
      </c>
      <c r="D6" s="103">
        <v>44832720630</v>
      </c>
    </row>
    <row r="7" spans="2:15" x14ac:dyDescent="0.25">
      <c r="B7" s="100" t="s">
        <v>132</v>
      </c>
      <c r="C7" s="101">
        <v>5070021</v>
      </c>
      <c r="D7" s="101">
        <v>39820008721</v>
      </c>
    </row>
    <row r="8" spans="2:15" x14ac:dyDescent="0.25">
      <c r="B8" s="104">
        <v>43891</v>
      </c>
      <c r="C8" s="101">
        <v>4032576</v>
      </c>
      <c r="D8" s="101">
        <v>46208523299</v>
      </c>
    </row>
    <row r="9" spans="2:15" x14ac:dyDescent="0.25">
      <c r="B9" s="149">
        <v>43922</v>
      </c>
      <c r="C9" s="101">
        <v>3273476</v>
      </c>
      <c r="D9" s="101">
        <v>40435000023</v>
      </c>
    </row>
    <row r="10" spans="2:15" x14ac:dyDescent="0.25">
      <c r="B10" s="104">
        <v>43952</v>
      </c>
      <c r="C10" s="101">
        <v>3855149</v>
      </c>
      <c r="D10" s="101">
        <v>38111213208</v>
      </c>
    </row>
    <row r="11" spans="2:15" x14ac:dyDescent="0.25">
      <c r="B11" s="104">
        <v>43983</v>
      </c>
      <c r="C11" s="101">
        <v>6231192</v>
      </c>
      <c r="D11" s="101">
        <v>43713524084</v>
      </c>
    </row>
    <row r="12" spans="2:15" x14ac:dyDescent="0.25">
      <c r="B12" s="104">
        <v>44013</v>
      </c>
      <c r="C12" s="101">
        <v>10790819</v>
      </c>
      <c r="D12" s="101">
        <v>45927421465</v>
      </c>
    </row>
    <row r="13" spans="2:15" x14ac:dyDescent="0.25">
      <c r="B13" s="104">
        <v>44044</v>
      </c>
      <c r="C13" s="101">
        <v>12374701</v>
      </c>
      <c r="D13" s="101">
        <v>43347299491</v>
      </c>
    </row>
    <row r="14" spans="2:15" x14ac:dyDescent="0.25">
      <c r="B14" s="104">
        <v>44075</v>
      </c>
      <c r="C14" s="101">
        <v>6608532</v>
      </c>
      <c r="D14" s="101">
        <v>41939759035</v>
      </c>
    </row>
    <row r="15" spans="2:15" x14ac:dyDescent="0.25">
      <c r="B15" s="104">
        <v>44105</v>
      </c>
      <c r="C15" s="101">
        <v>5534364</v>
      </c>
      <c r="D15" s="101">
        <v>42712814113</v>
      </c>
    </row>
    <row r="16" spans="2:15" x14ac:dyDescent="0.25">
      <c r="B16" s="104">
        <v>44136</v>
      </c>
      <c r="C16" s="101">
        <v>5017302</v>
      </c>
      <c r="D16" s="101">
        <v>43888810267</v>
      </c>
    </row>
    <row r="17" spans="2:4" x14ac:dyDescent="0.25">
      <c r="B17" s="156">
        <v>44166</v>
      </c>
      <c r="C17" s="105">
        <v>5000660</v>
      </c>
      <c r="D17" s="105">
        <v>56197466610</v>
      </c>
    </row>
    <row r="18" spans="2:4" x14ac:dyDescent="0.25">
      <c r="B18" s="50" t="s">
        <v>84</v>
      </c>
      <c r="C18" s="63"/>
      <c r="D18" s="63"/>
    </row>
    <row r="19" spans="2:4" x14ac:dyDescent="0.25">
      <c r="B19" s="50" t="s">
        <v>85</v>
      </c>
    </row>
    <row r="20" spans="2:4" x14ac:dyDescent="0.25">
      <c r="B20" s="50" t="s">
        <v>46</v>
      </c>
    </row>
  </sheetData>
  <mergeCells count="2">
    <mergeCell ref="C4:D4"/>
    <mergeCell ref="B4:B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1"/>
  <sheetViews>
    <sheetView workbookViewId="0">
      <selection activeCell="I22" sqref="I22"/>
    </sheetView>
  </sheetViews>
  <sheetFormatPr defaultColWidth="9.140625" defaultRowHeight="15" x14ac:dyDescent="0.25"/>
  <cols>
    <col min="1" max="1" width="6.85546875" style="2" customWidth="1"/>
    <col min="2" max="2" width="36.5703125" style="2" customWidth="1"/>
    <col min="3" max="3" width="14.5703125" style="2" customWidth="1"/>
    <col min="4" max="16384" width="9.140625" style="2"/>
  </cols>
  <sheetData>
    <row r="2" spans="2:22" x14ac:dyDescent="0.25">
      <c r="B2" s="56" t="s">
        <v>34</v>
      </c>
      <c r="C2" s="49"/>
      <c r="D2" s="49"/>
      <c r="E2" s="49"/>
      <c r="F2" s="49"/>
      <c r="G2" s="49"/>
      <c r="H2" s="49"/>
      <c r="T2" s="49"/>
      <c r="U2" s="49"/>
      <c r="V2" s="49"/>
    </row>
    <row r="3" spans="2:22" x14ac:dyDescent="0.25">
      <c r="B3" s="53"/>
      <c r="C3" s="53"/>
    </row>
    <row r="4" spans="2:22" x14ac:dyDescent="0.25">
      <c r="B4" s="186"/>
      <c r="C4" s="66" t="s">
        <v>44</v>
      </c>
    </row>
    <row r="5" spans="2:22" x14ac:dyDescent="0.25">
      <c r="B5" s="177"/>
      <c r="C5" s="55" t="s">
        <v>52</v>
      </c>
    </row>
    <row r="6" spans="2:22" x14ac:dyDescent="0.25">
      <c r="B6" s="50" t="s">
        <v>47</v>
      </c>
      <c r="C6" s="65">
        <v>4133350</v>
      </c>
    </row>
    <row r="7" spans="2:22" x14ac:dyDescent="0.25">
      <c r="B7" s="50" t="s">
        <v>57</v>
      </c>
      <c r="C7" s="65">
        <v>6792809</v>
      </c>
    </row>
    <row r="8" spans="2:22" x14ac:dyDescent="0.25">
      <c r="B8" s="50" t="s">
        <v>51</v>
      </c>
      <c r="C8" s="65">
        <v>33622169</v>
      </c>
    </row>
    <row r="9" spans="2:22" x14ac:dyDescent="0.25">
      <c r="B9" s="53" t="s">
        <v>58</v>
      </c>
      <c r="C9" s="64">
        <v>28987047</v>
      </c>
    </row>
    <row r="10" spans="2:22" x14ac:dyDescent="0.25">
      <c r="B10" s="50" t="s">
        <v>46</v>
      </c>
      <c r="C10" s="67"/>
    </row>
    <row r="11" spans="2:22" x14ac:dyDescent="0.25">
      <c r="C11" s="63"/>
    </row>
  </sheetData>
  <mergeCells count="1">
    <mergeCell ref="B4:B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2"/>
  <sheetViews>
    <sheetView workbookViewId="0">
      <selection activeCell="G27" sqref="G27"/>
    </sheetView>
  </sheetViews>
  <sheetFormatPr defaultColWidth="9.140625" defaultRowHeight="15" x14ac:dyDescent="0.25"/>
  <cols>
    <col min="1" max="1" width="5.42578125" style="2" customWidth="1"/>
    <col min="2" max="2" width="36.85546875" style="2" customWidth="1"/>
    <col min="3" max="3" width="22" style="2" customWidth="1"/>
    <col min="4" max="16384" width="9.140625" style="2"/>
  </cols>
  <sheetData>
    <row r="2" spans="2:21" x14ac:dyDescent="0.25">
      <c r="B2" s="56" t="s">
        <v>35</v>
      </c>
      <c r="C2" s="49"/>
      <c r="D2" s="49"/>
      <c r="E2" s="49"/>
      <c r="F2" s="49"/>
      <c r="G2" s="49"/>
      <c r="S2" s="49"/>
      <c r="T2" s="49"/>
      <c r="U2" s="49"/>
    </row>
    <row r="3" spans="2:21" x14ac:dyDescent="0.25">
      <c r="B3" s="53"/>
      <c r="C3" s="53"/>
    </row>
    <row r="4" spans="2:21" x14ac:dyDescent="0.25">
      <c r="B4" s="109"/>
      <c r="C4" s="95" t="s">
        <v>44</v>
      </c>
    </row>
    <row r="5" spans="2:21" x14ac:dyDescent="0.25">
      <c r="B5" s="108"/>
      <c r="C5" s="95" t="s">
        <v>53</v>
      </c>
    </row>
    <row r="6" spans="2:21" x14ac:dyDescent="0.25">
      <c r="B6" s="50" t="s">
        <v>47</v>
      </c>
      <c r="C6" s="65">
        <v>256926278539</v>
      </c>
    </row>
    <row r="7" spans="2:21" x14ac:dyDescent="0.25">
      <c r="B7" s="50" t="s">
        <v>57</v>
      </c>
      <c r="C7" s="65">
        <v>249403513225</v>
      </c>
    </row>
    <row r="8" spans="2:21" x14ac:dyDescent="0.25">
      <c r="B8" s="50" t="s">
        <v>51</v>
      </c>
      <c r="C8" s="65">
        <v>10674524281</v>
      </c>
    </row>
    <row r="9" spans="2:21" x14ac:dyDescent="0.25">
      <c r="B9" s="53" t="s">
        <v>58</v>
      </c>
      <c r="C9" s="64">
        <v>10130244903</v>
      </c>
    </row>
    <row r="10" spans="2:21" x14ac:dyDescent="0.25">
      <c r="B10" s="50" t="s">
        <v>86</v>
      </c>
      <c r="C10" s="68"/>
    </row>
    <row r="11" spans="2:21" x14ac:dyDescent="0.25">
      <c r="B11" s="50" t="s">
        <v>77</v>
      </c>
      <c r="C11" s="50"/>
    </row>
    <row r="12" spans="2:21" x14ac:dyDescent="0.25">
      <c r="B12" s="50" t="s">
        <v>46</v>
      </c>
      <c r="C12" s="50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workbookViewId="0">
      <selection activeCell="F16" sqref="F16"/>
    </sheetView>
  </sheetViews>
  <sheetFormatPr defaultColWidth="9.140625" defaultRowHeight="15" x14ac:dyDescent="0.25"/>
  <cols>
    <col min="1" max="1" width="6.42578125" style="2" customWidth="1"/>
    <col min="2" max="2" width="38.42578125" style="2" customWidth="1"/>
    <col min="3" max="3" width="16.85546875" style="2" customWidth="1"/>
    <col min="4" max="4" width="20.42578125" style="2" customWidth="1"/>
    <col min="5" max="5" width="27" style="2" customWidth="1"/>
    <col min="6" max="6" width="26.42578125" style="2" customWidth="1"/>
    <col min="7" max="7" width="21.42578125" style="2" customWidth="1"/>
    <col min="8" max="8" width="32.140625" style="2" customWidth="1"/>
    <col min="9" max="16384" width="9.140625" style="2"/>
  </cols>
  <sheetData>
    <row r="2" spans="2:8" ht="15.75" x14ac:dyDescent="0.25">
      <c r="B2" s="38" t="s">
        <v>36</v>
      </c>
    </row>
    <row r="4" spans="2:8" x14ac:dyDescent="0.25">
      <c r="B4" s="54"/>
      <c r="C4" s="54"/>
      <c r="D4" s="54"/>
      <c r="E4" s="54"/>
      <c r="F4" s="54"/>
      <c r="G4" s="54"/>
      <c r="H4" s="54"/>
    </row>
    <row r="5" spans="2:8" x14ac:dyDescent="0.25">
      <c r="B5" s="144"/>
      <c r="C5" s="179" t="s">
        <v>67</v>
      </c>
      <c r="D5" s="179"/>
      <c r="E5" s="54"/>
      <c r="F5" s="185" t="s">
        <v>68</v>
      </c>
      <c r="G5" s="185"/>
      <c r="H5" s="54"/>
    </row>
    <row r="6" spans="2:8" x14ac:dyDescent="0.25">
      <c r="B6" s="144"/>
      <c r="C6" s="146" t="s">
        <v>2</v>
      </c>
      <c r="D6" s="146" t="s">
        <v>65</v>
      </c>
      <c r="E6" s="54" t="s">
        <v>137</v>
      </c>
      <c r="F6" s="146" t="s">
        <v>2</v>
      </c>
      <c r="G6" s="54" t="s">
        <v>65</v>
      </c>
      <c r="H6" s="54" t="s">
        <v>138</v>
      </c>
    </row>
    <row r="7" spans="2:8" x14ac:dyDescent="0.25">
      <c r="B7" s="50" t="s">
        <v>69</v>
      </c>
      <c r="C7" s="147">
        <v>431909</v>
      </c>
      <c r="D7" s="147">
        <v>8209479054</v>
      </c>
      <c r="E7" s="147">
        <f>D7/C7</f>
        <v>19007.427615539385</v>
      </c>
      <c r="F7" s="147">
        <v>3694474</v>
      </c>
      <c r="G7" s="147">
        <v>244913449506</v>
      </c>
      <c r="H7" s="147">
        <f>G7/F7</f>
        <v>66291.831937645256</v>
      </c>
    </row>
    <row r="8" spans="2:8" x14ac:dyDescent="0.25">
      <c r="B8" s="50" t="s">
        <v>57</v>
      </c>
      <c r="C8" s="147">
        <v>4791927</v>
      </c>
      <c r="D8" s="147">
        <v>36852473526</v>
      </c>
      <c r="E8" s="147">
        <f>D8/C8</f>
        <v>7690.533166719777</v>
      </c>
      <c r="F8" s="147">
        <v>1962359</v>
      </c>
      <c r="G8" s="147">
        <v>205925203194</v>
      </c>
      <c r="H8" s="147">
        <f>G8/F8</f>
        <v>104937.57930837324</v>
      </c>
    </row>
    <row r="9" spans="2:8" x14ac:dyDescent="0.25">
      <c r="B9" s="50" t="s">
        <v>51</v>
      </c>
      <c r="C9" s="147">
        <v>31984043</v>
      </c>
      <c r="D9" s="147">
        <v>9338378316</v>
      </c>
      <c r="E9" s="147">
        <f>D9/C9</f>
        <v>291.96991499792568</v>
      </c>
      <c r="F9" s="147">
        <v>1638126</v>
      </c>
      <c r="G9" s="147">
        <v>1336145965</v>
      </c>
      <c r="H9" s="147">
        <f>G9/F9</f>
        <v>815.6551846439163</v>
      </c>
    </row>
    <row r="10" spans="2:8" x14ac:dyDescent="0.25">
      <c r="B10" s="148" t="s">
        <v>58</v>
      </c>
      <c r="C10" s="99">
        <v>27695497</v>
      </c>
      <c r="D10" s="99">
        <v>9417625264</v>
      </c>
      <c r="E10" s="99">
        <f>D10/C10</f>
        <v>340.04174989168814</v>
      </c>
      <c r="F10" s="99">
        <v>1291550</v>
      </c>
      <c r="G10" s="99">
        <v>712619639</v>
      </c>
      <c r="H10" s="99">
        <f>G10/F10</f>
        <v>551.75536293600715</v>
      </c>
    </row>
    <row r="11" spans="2:8" x14ac:dyDescent="0.25">
      <c r="B11" s="50" t="s">
        <v>87</v>
      </c>
      <c r="C11" s="164"/>
      <c r="D11" s="164"/>
      <c r="E11" s="164"/>
      <c r="F11" s="145"/>
      <c r="G11" s="145"/>
      <c r="H11" s="145"/>
    </row>
    <row r="12" spans="2:8" x14ac:dyDescent="0.25">
      <c r="B12" s="50" t="s">
        <v>46</v>
      </c>
    </row>
  </sheetData>
  <mergeCells count="2">
    <mergeCell ref="C5:D5"/>
    <mergeCell ref="F5:G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topLeftCell="A7" workbookViewId="0">
      <selection activeCell="H18" sqref="H18"/>
    </sheetView>
  </sheetViews>
  <sheetFormatPr defaultColWidth="9.140625" defaultRowHeight="15" x14ac:dyDescent="0.25"/>
  <cols>
    <col min="1" max="1" width="7" style="2" customWidth="1"/>
    <col min="2" max="2" width="9.140625" style="2"/>
    <col min="3" max="3" width="18.5703125" style="2" customWidth="1"/>
    <col min="4" max="4" width="25.42578125" style="2" customWidth="1"/>
    <col min="5" max="16384" width="9.140625" style="2"/>
  </cols>
  <sheetData>
    <row r="2" spans="2:12" x14ac:dyDescent="0.25">
      <c r="B2" s="56" t="s">
        <v>37</v>
      </c>
      <c r="C2" s="49"/>
      <c r="D2" s="49"/>
      <c r="L2" s="49"/>
    </row>
    <row r="3" spans="2:12" x14ac:dyDescent="0.25">
      <c r="B3" s="53"/>
      <c r="C3" s="53"/>
      <c r="D3" s="53"/>
    </row>
    <row r="4" spans="2:12" ht="15" customHeight="1" x14ac:dyDescent="0.25">
      <c r="B4" s="91"/>
      <c r="C4" s="182" t="s">
        <v>44</v>
      </c>
      <c r="D4" s="182"/>
    </row>
    <row r="5" spans="2:12" ht="33.75" x14ac:dyDescent="0.25">
      <c r="B5" s="91" t="s">
        <v>43</v>
      </c>
      <c r="C5" s="58" t="s">
        <v>135</v>
      </c>
      <c r="D5" s="58" t="s">
        <v>136</v>
      </c>
    </row>
    <row r="6" spans="2:12" x14ac:dyDescent="0.25">
      <c r="B6" s="119">
        <v>43466</v>
      </c>
      <c r="C6" s="120">
        <v>320078</v>
      </c>
      <c r="D6" s="120">
        <v>20454331611</v>
      </c>
    </row>
    <row r="7" spans="2:12" x14ac:dyDescent="0.25">
      <c r="B7" s="115" t="s">
        <v>45</v>
      </c>
      <c r="C7" s="112">
        <v>316492</v>
      </c>
      <c r="D7" s="112">
        <v>21423292366</v>
      </c>
    </row>
    <row r="8" spans="2:12" x14ac:dyDescent="0.25">
      <c r="B8" s="111">
        <v>43525</v>
      </c>
      <c r="C8" s="112">
        <v>335948</v>
      </c>
      <c r="D8" s="112">
        <v>20718302928</v>
      </c>
    </row>
    <row r="9" spans="2:12" x14ac:dyDescent="0.25">
      <c r="B9" s="111">
        <v>43556</v>
      </c>
      <c r="C9" s="112">
        <v>341258</v>
      </c>
      <c r="D9" s="112">
        <v>21147197183</v>
      </c>
    </row>
    <row r="10" spans="2:12" x14ac:dyDescent="0.25">
      <c r="B10" s="111">
        <v>43586</v>
      </c>
      <c r="C10" s="112">
        <v>358577</v>
      </c>
      <c r="D10" s="112">
        <v>24453451742</v>
      </c>
    </row>
    <row r="11" spans="2:12" x14ac:dyDescent="0.25">
      <c r="B11" s="111">
        <v>43617</v>
      </c>
      <c r="C11" s="112">
        <v>327234</v>
      </c>
      <c r="D11" s="112">
        <v>21225230260</v>
      </c>
    </row>
    <row r="12" spans="2:12" x14ac:dyDescent="0.25">
      <c r="B12" s="111">
        <v>43647</v>
      </c>
      <c r="C12" s="112">
        <v>367649</v>
      </c>
      <c r="D12" s="112">
        <v>25664857127</v>
      </c>
    </row>
    <row r="13" spans="2:12" x14ac:dyDescent="0.25">
      <c r="B13" s="111">
        <v>43678</v>
      </c>
      <c r="C13" s="112">
        <v>326772</v>
      </c>
      <c r="D13" s="112">
        <v>22069591348</v>
      </c>
    </row>
    <row r="14" spans="2:12" x14ac:dyDescent="0.25">
      <c r="B14" s="111">
        <v>43709</v>
      </c>
      <c r="C14" s="112">
        <v>344040</v>
      </c>
      <c r="D14" s="112">
        <v>23438399164</v>
      </c>
    </row>
    <row r="15" spans="2:12" x14ac:dyDescent="0.25">
      <c r="B15" s="111">
        <v>43739</v>
      </c>
      <c r="C15" s="112">
        <v>361767</v>
      </c>
      <c r="D15" s="112">
        <v>23770762039</v>
      </c>
    </row>
    <row r="16" spans="2:12" x14ac:dyDescent="0.25">
      <c r="B16" s="111">
        <v>43770</v>
      </c>
      <c r="C16" s="112">
        <v>339353</v>
      </c>
      <c r="D16" s="112">
        <v>20741458752</v>
      </c>
    </row>
    <row r="17" spans="2:5" x14ac:dyDescent="0.25">
      <c r="B17" s="117">
        <v>43800</v>
      </c>
      <c r="C17" s="118">
        <v>341408</v>
      </c>
      <c r="D17" s="118">
        <v>25153241597</v>
      </c>
    </row>
    <row r="18" spans="2:5" x14ac:dyDescent="0.25">
      <c r="B18" s="116">
        <v>43831</v>
      </c>
      <c r="C18" s="112">
        <v>334778</v>
      </c>
      <c r="D18" s="112">
        <v>22249943879</v>
      </c>
    </row>
    <row r="19" spans="2:5" x14ac:dyDescent="0.25">
      <c r="B19" s="115" t="s">
        <v>132</v>
      </c>
      <c r="C19" s="112">
        <v>335533</v>
      </c>
      <c r="D19" s="112">
        <v>19623745576</v>
      </c>
    </row>
    <row r="20" spans="2:5" x14ac:dyDescent="0.25">
      <c r="B20" s="111">
        <v>43891</v>
      </c>
      <c r="C20" s="112">
        <v>331555</v>
      </c>
      <c r="D20" s="112">
        <v>22567755050</v>
      </c>
    </row>
    <row r="21" spans="2:5" x14ac:dyDescent="0.25">
      <c r="B21" s="111">
        <v>43922</v>
      </c>
      <c r="C21" s="112">
        <v>319128</v>
      </c>
      <c r="D21" s="112">
        <v>19593398201</v>
      </c>
    </row>
    <row r="22" spans="2:5" x14ac:dyDescent="0.25">
      <c r="B22" s="111">
        <v>43952</v>
      </c>
      <c r="C22" s="112">
        <v>329820</v>
      </c>
      <c r="D22" s="112">
        <v>19976656893</v>
      </c>
    </row>
    <row r="23" spans="2:5" x14ac:dyDescent="0.25">
      <c r="B23" s="111">
        <v>43983</v>
      </c>
      <c r="C23" s="112">
        <v>342182</v>
      </c>
      <c r="D23" s="112">
        <v>21488698786</v>
      </c>
    </row>
    <row r="24" spans="2:5" x14ac:dyDescent="0.25">
      <c r="B24" s="111">
        <v>44013</v>
      </c>
      <c r="C24" s="112">
        <v>365587</v>
      </c>
      <c r="D24" s="112">
        <v>20702202908</v>
      </c>
    </row>
    <row r="25" spans="2:5" x14ac:dyDescent="0.25">
      <c r="B25" s="111">
        <v>44044</v>
      </c>
      <c r="C25" s="112">
        <v>333814</v>
      </c>
      <c r="D25" s="112">
        <v>18747434175</v>
      </c>
    </row>
    <row r="26" spans="2:5" x14ac:dyDescent="0.25">
      <c r="B26" s="111">
        <v>44075</v>
      </c>
      <c r="C26" s="112">
        <v>360919</v>
      </c>
      <c r="D26" s="112">
        <v>20377534144</v>
      </c>
    </row>
    <row r="27" spans="2:5" x14ac:dyDescent="0.25">
      <c r="B27" s="111">
        <v>44105</v>
      </c>
      <c r="C27" s="112">
        <v>362038</v>
      </c>
      <c r="D27" s="112">
        <v>20731442390</v>
      </c>
    </row>
    <row r="28" spans="2:5" x14ac:dyDescent="0.25">
      <c r="B28" s="111">
        <v>44136</v>
      </c>
      <c r="C28" s="112">
        <v>353021</v>
      </c>
      <c r="D28" s="112">
        <v>21563298636</v>
      </c>
    </row>
    <row r="29" spans="2:5" x14ac:dyDescent="0.25">
      <c r="B29" s="113">
        <v>44166</v>
      </c>
      <c r="C29" s="114">
        <v>364975</v>
      </c>
      <c r="D29" s="114">
        <v>29304167901</v>
      </c>
    </row>
    <row r="30" spans="2:5" x14ac:dyDescent="0.25">
      <c r="B30" s="50" t="s">
        <v>89</v>
      </c>
      <c r="C30" s="50"/>
      <c r="D30" s="50"/>
      <c r="E30" s="50"/>
    </row>
    <row r="31" spans="2:5" x14ac:dyDescent="0.25">
      <c r="B31" s="50" t="s">
        <v>88</v>
      </c>
      <c r="C31" s="50"/>
      <c r="D31" s="50"/>
      <c r="E31" s="50"/>
    </row>
    <row r="32" spans="2:5" x14ac:dyDescent="0.25">
      <c r="B32" s="50" t="s">
        <v>46</v>
      </c>
    </row>
  </sheetData>
  <mergeCells count="1">
    <mergeCell ref="C4:D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"/>
  <sheetViews>
    <sheetView workbookViewId="0">
      <selection activeCell="D26" sqref="D26"/>
    </sheetView>
  </sheetViews>
  <sheetFormatPr defaultColWidth="9.140625" defaultRowHeight="15" x14ac:dyDescent="0.25"/>
  <cols>
    <col min="1" max="1" width="7" style="2" customWidth="1"/>
    <col min="2" max="2" width="10.140625" style="2" bestFit="1" customWidth="1"/>
    <col min="3" max="3" width="24.5703125" style="2" customWidth="1"/>
    <col min="4" max="4" width="26.85546875" style="2" customWidth="1"/>
    <col min="5" max="16384" width="9.140625" style="2"/>
  </cols>
  <sheetData>
    <row r="1" spans="2:15" s="39" customFormat="1" x14ac:dyDescent="0.25"/>
    <row r="2" spans="2:15" x14ac:dyDescent="0.25">
      <c r="B2" s="51" t="s">
        <v>23</v>
      </c>
      <c r="C2" s="51"/>
      <c r="D2" s="51"/>
      <c r="G2" s="52"/>
      <c r="H2" s="49"/>
      <c r="I2" s="49"/>
      <c r="J2" s="49"/>
      <c r="K2" s="49"/>
      <c r="L2" s="49"/>
      <c r="M2" s="49"/>
      <c r="N2" s="49"/>
      <c r="O2" s="49"/>
    </row>
    <row r="3" spans="2:15" x14ac:dyDescent="0.25">
      <c r="B3" s="54"/>
    </row>
    <row r="4" spans="2:15" ht="15" customHeight="1" x14ac:dyDescent="0.25">
      <c r="B4" s="175" t="s">
        <v>43</v>
      </c>
      <c r="C4" s="176" t="s">
        <v>44</v>
      </c>
      <c r="D4" s="176"/>
    </row>
    <row r="5" spans="2:15" ht="22.5" customHeight="1" x14ac:dyDescent="0.25">
      <c r="B5" s="175"/>
      <c r="C5" s="43" t="s">
        <v>135</v>
      </c>
      <c r="D5" s="44" t="s">
        <v>136</v>
      </c>
    </row>
    <row r="6" spans="2:15" x14ac:dyDescent="0.25">
      <c r="B6" s="47">
        <v>43831</v>
      </c>
      <c r="C6" s="48">
        <v>75481532</v>
      </c>
      <c r="D6" s="48">
        <v>197861813727</v>
      </c>
    </row>
    <row r="7" spans="2:15" x14ac:dyDescent="0.25">
      <c r="B7" s="47" t="s">
        <v>132</v>
      </c>
      <c r="C7" s="48">
        <v>75603317</v>
      </c>
      <c r="D7" s="48">
        <v>187436516309</v>
      </c>
    </row>
    <row r="8" spans="2:15" x14ac:dyDescent="0.25">
      <c r="B8" s="47">
        <v>43891</v>
      </c>
      <c r="C8" s="48">
        <v>74789970</v>
      </c>
      <c r="D8" s="48">
        <v>230075611375</v>
      </c>
    </row>
    <row r="9" spans="2:15" x14ac:dyDescent="0.25">
      <c r="B9" s="47">
        <v>43922</v>
      </c>
      <c r="C9" s="48">
        <v>68062079</v>
      </c>
      <c r="D9" s="48">
        <v>167784299043</v>
      </c>
    </row>
    <row r="10" spans="2:15" x14ac:dyDescent="0.25">
      <c r="B10" s="47">
        <v>43952</v>
      </c>
      <c r="C10" s="48">
        <v>75530360</v>
      </c>
      <c r="D10" s="48">
        <v>185951085774</v>
      </c>
    </row>
    <row r="11" spans="2:15" x14ac:dyDescent="0.25">
      <c r="B11" s="47">
        <v>43983</v>
      </c>
      <c r="C11" s="48">
        <v>82137656</v>
      </c>
      <c r="D11" s="48">
        <v>192140964725</v>
      </c>
    </row>
    <row r="12" spans="2:15" x14ac:dyDescent="0.25">
      <c r="B12" s="47">
        <v>44013</v>
      </c>
      <c r="C12" s="48">
        <v>85178442</v>
      </c>
      <c r="D12" s="48">
        <v>210627633604</v>
      </c>
    </row>
    <row r="13" spans="2:15" x14ac:dyDescent="0.25">
      <c r="B13" s="47">
        <v>44044</v>
      </c>
      <c r="C13" s="48">
        <v>80059041</v>
      </c>
      <c r="D13" s="48">
        <v>175604204760</v>
      </c>
    </row>
    <row r="14" spans="2:15" x14ac:dyDescent="0.25">
      <c r="B14" s="47">
        <v>44075</v>
      </c>
      <c r="C14" s="48">
        <v>82511852</v>
      </c>
      <c r="D14" s="48">
        <v>181074649615</v>
      </c>
    </row>
    <row r="15" spans="2:15" x14ac:dyDescent="0.25">
      <c r="B15" s="47">
        <v>44105</v>
      </c>
      <c r="C15" s="48">
        <v>83750851</v>
      </c>
      <c r="D15" s="48">
        <v>184347649639</v>
      </c>
    </row>
    <row r="16" spans="2:15" x14ac:dyDescent="0.25">
      <c r="B16" s="47">
        <v>44136</v>
      </c>
      <c r="C16" s="48">
        <v>81246463</v>
      </c>
      <c r="D16" s="48">
        <v>184483467046</v>
      </c>
    </row>
    <row r="17" spans="2:4" x14ac:dyDescent="0.25">
      <c r="B17" s="45">
        <v>44166</v>
      </c>
      <c r="C17" s="46">
        <v>85993154</v>
      </c>
      <c r="D17" s="46">
        <v>235325855422</v>
      </c>
    </row>
    <row r="18" spans="2:4" x14ac:dyDescent="0.25">
      <c r="B18" s="50" t="s">
        <v>73</v>
      </c>
    </row>
    <row r="19" spans="2:4" x14ac:dyDescent="0.25">
      <c r="B19" s="50" t="s">
        <v>72</v>
      </c>
      <c r="C19" s="50"/>
      <c r="D19" s="50"/>
    </row>
    <row r="20" spans="2:4" x14ac:dyDescent="0.25">
      <c r="B20" s="50" t="s">
        <v>46</v>
      </c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5"/>
  <sheetViews>
    <sheetView workbookViewId="0">
      <selection activeCell="E16" sqref="E16"/>
    </sheetView>
  </sheetViews>
  <sheetFormatPr defaultColWidth="9.140625" defaultRowHeight="15" x14ac:dyDescent="0.25"/>
  <cols>
    <col min="1" max="1" width="4.85546875" style="2" customWidth="1"/>
    <col min="2" max="2" width="12.42578125" style="2" customWidth="1"/>
    <col min="3" max="3" width="14" style="2" customWidth="1"/>
    <col min="4" max="4" width="18" style="2" customWidth="1"/>
    <col min="5" max="16384" width="9.140625" style="2"/>
  </cols>
  <sheetData>
    <row r="2" spans="2:15" x14ac:dyDescent="0.25">
      <c r="B2" s="56" t="s">
        <v>38</v>
      </c>
      <c r="C2" s="49"/>
      <c r="D2" s="49"/>
      <c r="E2" s="49"/>
      <c r="F2" s="49"/>
      <c r="O2" s="49"/>
    </row>
    <row r="3" spans="2:15" x14ac:dyDescent="0.25">
      <c r="C3" s="53"/>
      <c r="D3" s="53"/>
    </row>
    <row r="4" spans="2:15" x14ac:dyDescent="0.25">
      <c r="B4" s="187" t="s">
        <v>59</v>
      </c>
      <c r="C4" s="180" t="s">
        <v>44</v>
      </c>
      <c r="D4" s="180"/>
    </row>
    <row r="5" spans="2:15" x14ac:dyDescent="0.25">
      <c r="B5" s="188"/>
      <c r="C5" s="181"/>
      <c r="D5" s="181"/>
    </row>
    <row r="6" spans="2:15" x14ac:dyDescent="0.25">
      <c r="B6" s="189"/>
      <c r="C6" s="58" t="s">
        <v>64</v>
      </c>
      <c r="D6" s="110" t="s">
        <v>65</v>
      </c>
    </row>
    <row r="7" spans="2:15" x14ac:dyDescent="0.25">
      <c r="B7" s="50" t="s">
        <v>60</v>
      </c>
      <c r="C7" s="120">
        <v>3823462</v>
      </c>
      <c r="D7" s="138">
        <v>200724506781</v>
      </c>
    </row>
    <row r="8" spans="2:15" x14ac:dyDescent="0.25">
      <c r="B8" s="68" t="s">
        <v>61</v>
      </c>
      <c r="C8" s="122">
        <v>104342</v>
      </c>
      <c r="D8" s="139">
        <v>26548460468</v>
      </c>
    </row>
    <row r="9" spans="2:15" x14ac:dyDescent="0.25">
      <c r="B9" s="50" t="s">
        <v>62</v>
      </c>
      <c r="C9" s="112">
        <v>21901</v>
      </c>
      <c r="D9" s="140">
        <v>1009221929</v>
      </c>
    </row>
    <row r="10" spans="2:15" s="172" customFormat="1" x14ac:dyDescent="0.25">
      <c r="B10" s="50" t="s">
        <v>134</v>
      </c>
      <c r="C10" s="153">
        <v>14119</v>
      </c>
      <c r="D10" s="140">
        <v>623187290</v>
      </c>
    </row>
    <row r="11" spans="2:15" x14ac:dyDescent="0.25">
      <c r="B11" s="50" t="s">
        <v>63</v>
      </c>
      <c r="C11" s="112">
        <v>40147</v>
      </c>
      <c r="D11" s="140">
        <v>26036543402</v>
      </c>
    </row>
    <row r="12" spans="2:15" x14ac:dyDescent="0.25">
      <c r="B12" s="53" t="s">
        <v>145</v>
      </c>
      <c r="C12" s="121">
        <v>129379</v>
      </c>
      <c r="D12" s="141">
        <v>1984358669</v>
      </c>
    </row>
    <row r="13" spans="2:15" x14ac:dyDescent="0.25">
      <c r="B13" s="50" t="s">
        <v>90</v>
      </c>
      <c r="C13" s="50"/>
      <c r="D13" s="50"/>
      <c r="E13" s="50"/>
    </row>
    <row r="14" spans="2:15" x14ac:dyDescent="0.25">
      <c r="B14" s="50" t="s">
        <v>91</v>
      </c>
      <c r="C14" s="50"/>
      <c r="D14" s="50"/>
      <c r="E14" s="50"/>
    </row>
    <row r="15" spans="2:15" x14ac:dyDescent="0.25">
      <c r="B15" s="50" t="s">
        <v>46</v>
      </c>
      <c r="C15" s="50"/>
      <c r="D15" s="50"/>
      <c r="E15" s="50"/>
    </row>
  </sheetData>
  <mergeCells count="2">
    <mergeCell ref="C4:D5"/>
    <mergeCell ref="B4:B6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topLeftCell="A7" workbookViewId="0">
      <selection activeCell="L28" sqref="L28"/>
    </sheetView>
  </sheetViews>
  <sheetFormatPr defaultColWidth="9.140625" defaultRowHeight="15" x14ac:dyDescent="0.25"/>
  <cols>
    <col min="1" max="1" width="5.42578125" style="2" customWidth="1"/>
    <col min="2" max="2" width="9.140625" style="2"/>
    <col min="3" max="3" width="18.5703125" style="2" customWidth="1"/>
    <col min="4" max="4" width="26.42578125" style="2" customWidth="1"/>
    <col min="5" max="16384" width="9.140625" style="2"/>
  </cols>
  <sheetData>
    <row r="2" spans="2:11" x14ac:dyDescent="0.25">
      <c r="B2" s="56" t="s">
        <v>39</v>
      </c>
      <c r="C2" s="49"/>
      <c r="D2" s="49"/>
      <c r="K2" s="49"/>
    </row>
    <row r="3" spans="2:11" x14ac:dyDescent="0.25">
      <c r="B3" s="53"/>
      <c r="C3" s="53"/>
      <c r="D3" s="53"/>
    </row>
    <row r="4" spans="2:11" ht="15" customHeight="1" x14ac:dyDescent="0.25">
      <c r="B4" s="180" t="s">
        <v>43</v>
      </c>
      <c r="C4" s="182" t="s">
        <v>44</v>
      </c>
      <c r="D4" s="182"/>
    </row>
    <row r="5" spans="2:11" ht="33.75" customHeight="1" x14ac:dyDescent="0.25">
      <c r="B5" s="181"/>
      <c r="C5" s="58" t="s">
        <v>135</v>
      </c>
      <c r="D5" s="58" t="s">
        <v>136</v>
      </c>
    </row>
    <row r="6" spans="2:11" x14ac:dyDescent="0.25">
      <c r="B6" s="125">
        <v>43466</v>
      </c>
      <c r="C6" s="126">
        <v>476280</v>
      </c>
      <c r="D6" s="126">
        <v>18541267136</v>
      </c>
    </row>
    <row r="7" spans="2:11" x14ac:dyDescent="0.25">
      <c r="B7" s="123" t="s">
        <v>45</v>
      </c>
      <c r="C7" s="124">
        <v>490220</v>
      </c>
      <c r="D7" s="124">
        <v>17775666658</v>
      </c>
    </row>
    <row r="8" spans="2:11" x14ac:dyDescent="0.25">
      <c r="B8" s="127">
        <v>43525</v>
      </c>
      <c r="C8" s="124">
        <v>523506</v>
      </c>
      <c r="D8" s="124">
        <v>20235243740</v>
      </c>
    </row>
    <row r="9" spans="2:11" x14ac:dyDescent="0.25">
      <c r="B9" s="127">
        <v>43556</v>
      </c>
      <c r="C9" s="124">
        <v>569607</v>
      </c>
      <c r="D9" s="124">
        <v>22836322879</v>
      </c>
    </row>
    <row r="10" spans="2:11" x14ac:dyDescent="0.25">
      <c r="B10" s="127">
        <v>43586</v>
      </c>
      <c r="C10" s="124">
        <v>596357</v>
      </c>
      <c r="D10" s="124">
        <v>23871941269</v>
      </c>
    </row>
    <row r="11" spans="2:11" x14ac:dyDescent="0.25">
      <c r="B11" s="127">
        <v>43617</v>
      </c>
      <c r="C11" s="124">
        <v>595773</v>
      </c>
      <c r="D11" s="124">
        <v>23452743427</v>
      </c>
    </row>
    <row r="12" spans="2:11" x14ac:dyDescent="0.25">
      <c r="B12" s="127">
        <v>43647</v>
      </c>
      <c r="C12" s="124">
        <v>718880</v>
      </c>
      <c r="D12" s="124">
        <v>29359503246</v>
      </c>
    </row>
    <row r="13" spans="2:11" x14ac:dyDescent="0.25">
      <c r="B13" s="127">
        <v>43678</v>
      </c>
      <c r="C13" s="124">
        <v>676521</v>
      </c>
      <c r="D13" s="124">
        <v>26262551415</v>
      </c>
    </row>
    <row r="14" spans="2:11" x14ac:dyDescent="0.25">
      <c r="B14" s="127">
        <v>43709</v>
      </c>
      <c r="C14" s="124">
        <v>606974</v>
      </c>
      <c r="D14" s="124">
        <v>25783450648</v>
      </c>
    </row>
    <row r="15" spans="2:11" x14ac:dyDescent="0.25">
      <c r="B15" s="127">
        <v>43739</v>
      </c>
      <c r="C15" s="124">
        <v>597555</v>
      </c>
      <c r="D15" s="124">
        <v>23040247163</v>
      </c>
    </row>
    <row r="16" spans="2:11" x14ac:dyDescent="0.25">
      <c r="B16" s="127">
        <v>43770</v>
      </c>
      <c r="C16" s="124">
        <v>531100</v>
      </c>
      <c r="D16" s="124">
        <v>19864117023</v>
      </c>
    </row>
    <row r="17" spans="2:5" x14ac:dyDescent="0.25">
      <c r="B17" s="128">
        <v>44166</v>
      </c>
      <c r="C17" s="129">
        <v>535262</v>
      </c>
      <c r="D17" s="129">
        <v>22675568347</v>
      </c>
    </row>
    <row r="18" spans="2:5" x14ac:dyDescent="0.25">
      <c r="B18" s="130">
        <v>43831</v>
      </c>
      <c r="C18" s="124">
        <v>536477</v>
      </c>
      <c r="D18" s="124">
        <v>20916495749</v>
      </c>
    </row>
    <row r="19" spans="2:5" x14ac:dyDescent="0.25">
      <c r="B19" s="123" t="s">
        <v>132</v>
      </c>
      <c r="C19" s="124">
        <v>531850</v>
      </c>
      <c r="D19" s="124">
        <v>18757396671</v>
      </c>
    </row>
    <row r="20" spans="2:5" x14ac:dyDescent="0.25">
      <c r="B20" s="127">
        <v>43891</v>
      </c>
      <c r="C20" s="124">
        <v>513951</v>
      </c>
      <c r="D20" s="124">
        <v>22626372758</v>
      </c>
    </row>
    <row r="21" spans="2:5" x14ac:dyDescent="0.25">
      <c r="B21" s="127">
        <v>43922</v>
      </c>
      <c r="C21" s="124">
        <v>514502</v>
      </c>
      <c r="D21" s="124">
        <v>20088400314</v>
      </c>
    </row>
    <row r="22" spans="2:5" x14ac:dyDescent="0.25">
      <c r="B22" s="127">
        <v>43952</v>
      </c>
      <c r="C22" s="124">
        <v>498228</v>
      </c>
      <c r="D22" s="124">
        <v>17197865986</v>
      </c>
    </row>
    <row r="23" spans="2:5" x14ac:dyDescent="0.25">
      <c r="B23" s="127">
        <v>43983</v>
      </c>
      <c r="C23" s="124">
        <v>564271</v>
      </c>
      <c r="D23" s="124">
        <v>20442947552</v>
      </c>
    </row>
    <row r="24" spans="2:5" x14ac:dyDescent="0.25">
      <c r="B24" s="127">
        <v>44013</v>
      </c>
      <c r="C24" s="124">
        <v>665655</v>
      </c>
      <c r="D24" s="124">
        <v>21760742097</v>
      </c>
    </row>
    <row r="25" spans="2:5" x14ac:dyDescent="0.25">
      <c r="B25" s="127">
        <v>44044</v>
      </c>
      <c r="C25" s="124">
        <v>605764</v>
      </c>
      <c r="D25" s="124">
        <v>20479308088</v>
      </c>
    </row>
    <row r="26" spans="2:5" x14ac:dyDescent="0.25">
      <c r="B26" s="127">
        <v>44075</v>
      </c>
      <c r="C26" s="124">
        <v>600772</v>
      </c>
      <c r="D26" s="124">
        <v>19768104478</v>
      </c>
    </row>
    <row r="27" spans="2:5" x14ac:dyDescent="0.25">
      <c r="B27" s="127">
        <v>44105</v>
      </c>
      <c r="C27" s="124">
        <v>589410</v>
      </c>
      <c r="D27" s="124">
        <v>20606703205</v>
      </c>
    </row>
    <row r="28" spans="2:5" x14ac:dyDescent="0.25">
      <c r="B28" s="127">
        <v>44136</v>
      </c>
      <c r="C28" s="124">
        <v>542127</v>
      </c>
      <c r="D28" s="124">
        <v>21090743320</v>
      </c>
    </row>
    <row r="29" spans="2:5" x14ac:dyDescent="0.25">
      <c r="B29" s="131">
        <v>44166</v>
      </c>
      <c r="C29" s="132">
        <v>629802</v>
      </c>
      <c r="D29" s="132">
        <v>25668433006</v>
      </c>
    </row>
    <row r="30" spans="2:5" x14ac:dyDescent="0.25">
      <c r="B30" s="50" t="s">
        <v>92</v>
      </c>
      <c r="C30" s="50"/>
      <c r="D30" s="50"/>
      <c r="E30" s="50"/>
    </row>
    <row r="31" spans="2:5" x14ac:dyDescent="0.25">
      <c r="B31" s="50" t="s">
        <v>75</v>
      </c>
      <c r="C31" s="50"/>
      <c r="D31" s="50"/>
      <c r="E31" s="50"/>
    </row>
    <row r="32" spans="2:5" x14ac:dyDescent="0.25">
      <c r="B32" s="50" t="s">
        <v>46</v>
      </c>
      <c r="C32" s="50"/>
      <c r="D32" s="50"/>
      <c r="E32" s="50"/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5"/>
  <sheetViews>
    <sheetView workbookViewId="0">
      <selection activeCell="D18" sqref="D18"/>
    </sheetView>
  </sheetViews>
  <sheetFormatPr defaultColWidth="9.140625" defaultRowHeight="15" x14ac:dyDescent="0.25"/>
  <cols>
    <col min="1" max="1" width="4.5703125" style="2" customWidth="1"/>
    <col min="2" max="2" width="12.42578125" style="2" customWidth="1"/>
    <col min="3" max="3" width="13.5703125" style="2" customWidth="1"/>
    <col min="4" max="4" width="18.85546875" style="2" customWidth="1"/>
    <col min="5" max="16384" width="9.140625" style="2"/>
  </cols>
  <sheetData>
    <row r="2" spans="2:15" x14ac:dyDescent="0.25">
      <c r="B2" s="52" t="s">
        <v>40</v>
      </c>
      <c r="C2" s="49"/>
      <c r="D2" s="49"/>
      <c r="E2" s="49"/>
      <c r="F2" s="49"/>
      <c r="O2" s="49"/>
    </row>
    <row r="3" spans="2:15" x14ac:dyDescent="0.25">
      <c r="C3" s="53"/>
      <c r="D3" s="53"/>
    </row>
    <row r="4" spans="2:15" x14ac:dyDescent="0.25">
      <c r="B4" s="135" t="s">
        <v>59</v>
      </c>
      <c r="C4" s="181" t="s">
        <v>44</v>
      </c>
      <c r="D4" s="181"/>
    </row>
    <row r="5" spans="2:15" x14ac:dyDescent="0.25">
      <c r="B5" s="136"/>
      <c r="C5" s="181"/>
      <c r="D5" s="181"/>
    </row>
    <row r="6" spans="2:15" x14ac:dyDescent="0.25">
      <c r="B6" s="137"/>
      <c r="C6" s="58" t="s">
        <v>64</v>
      </c>
      <c r="D6" s="58" t="s">
        <v>65</v>
      </c>
    </row>
    <row r="7" spans="2:15" x14ac:dyDescent="0.25">
      <c r="B7" s="50" t="s">
        <v>60</v>
      </c>
      <c r="C7" s="126">
        <v>6117513</v>
      </c>
      <c r="D7" s="126">
        <v>193660839035</v>
      </c>
    </row>
    <row r="8" spans="2:15" x14ac:dyDescent="0.25">
      <c r="B8" s="68" t="s">
        <v>61</v>
      </c>
      <c r="C8" s="133">
        <v>168743</v>
      </c>
      <c r="D8" s="133">
        <v>23091020589</v>
      </c>
    </row>
    <row r="9" spans="2:15" x14ac:dyDescent="0.25">
      <c r="B9" s="50" t="s">
        <v>62</v>
      </c>
      <c r="C9" s="124">
        <v>18374</v>
      </c>
      <c r="D9" s="124">
        <v>1143388970</v>
      </c>
    </row>
    <row r="10" spans="2:15" s="172" customFormat="1" x14ac:dyDescent="0.25">
      <c r="B10" s="50" t="s">
        <v>134</v>
      </c>
      <c r="C10" s="153">
        <v>51019</v>
      </c>
      <c r="D10" s="153">
        <v>1190565598</v>
      </c>
    </row>
    <row r="11" spans="2:15" x14ac:dyDescent="0.25">
      <c r="B11" s="50" t="s">
        <v>63</v>
      </c>
      <c r="C11" s="124">
        <v>381741</v>
      </c>
      <c r="D11" s="124">
        <v>26731434051</v>
      </c>
    </row>
    <row r="12" spans="2:15" x14ac:dyDescent="0.25">
      <c r="B12" s="53" t="s">
        <v>145</v>
      </c>
      <c r="C12" s="134">
        <v>55419</v>
      </c>
      <c r="D12" s="134">
        <v>3586264982</v>
      </c>
    </row>
    <row r="13" spans="2:15" x14ac:dyDescent="0.25">
      <c r="B13" s="50" t="s">
        <v>93</v>
      </c>
      <c r="C13" s="50"/>
      <c r="D13" s="50"/>
      <c r="E13" s="50"/>
      <c r="F13" s="164"/>
    </row>
    <row r="14" spans="2:15" x14ac:dyDescent="0.25">
      <c r="B14" s="50" t="s">
        <v>91</v>
      </c>
      <c r="C14" s="50"/>
      <c r="D14" s="50"/>
      <c r="E14" s="50"/>
      <c r="F14" s="164"/>
    </row>
    <row r="15" spans="2:15" x14ac:dyDescent="0.25">
      <c r="B15" s="50" t="s">
        <v>46</v>
      </c>
      <c r="C15" s="50"/>
      <c r="D15" s="50"/>
      <c r="E15" s="50"/>
      <c r="F15" s="164"/>
    </row>
  </sheetData>
  <mergeCells count="1">
    <mergeCell ref="C4:D5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workbookViewId="0">
      <selection activeCell="H25" sqref="H25"/>
    </sheetView>
  </sheetViews>
  <sheetFormatPr defaultColWidth="9.140625" defaultRowHeight="15" x14ac:dyDescent="0.25"/>
  <cols>
    <col min="1" max="1" width="5.85546875" style="2" customWidth="1"/>
    <col min="2" max="2" width="9.140625" style="2"/>
    <col min="3" max="3" width="20.85546875" style="2" customWidth="1"/>
    <col min="4" max="4" width="26.42578125" style="2" customWidth="1"/>
    <col min="5" max="16384" width="9.140625" style="2"/>
  </cols>
  <sheetData>
    <row r="2" spans="2:13" x14ac:dyDescent="0.25">
      <c r="B2" s="56" t="s">
        <v>41</v>
      </c>
      <c r="C2" s="49"/>
      <c r="D2" s="49"/>
      <c r="M2" s="49"/>
    </row>
    <row r="3" spans="2:13" x14ac:dyDescent="0.25">
      <c r="B3" s="54"/>
      <c r="C3" s="54"/>
      <c r="D3" s="54"/>
    </row>
    <row r="4" spans="2:13" ht="15" customHeight="1" x14ac:dyDescent="0.25">
      <c r="B4" s="190" t="s">
        <v>43</v>
      </c>
      <c r="C4" s="182" t="s">
        <v>44</v>
      </c>
      <c r="D4" s="182"/>
    </row>
    <row r="5" spans="2:13" ht="33.75" customHeight="1" x14ac:dyDescent="0.25">
      <c r="B5" s="181"/>
      <c r="C5" s="169" t="s">
        <v>135</v>
      </c>
      <c r="D5" s="169" t="s">
        <v>136</v>
      </c>
    </row>
    <row r="6" spans="2:13" x14ac:dyDescent="0.25">
      <c r="B6" s="125">
        <v>43466</v>
      </c>
      <c r="C6" s="126">
        <v>2913979</v>
      </c>
      <c r="D6" s="126">
        <v>964859478</v>
      </c>
    </row>
    <row r="7" spans="2:13" x14ac:dyDescent="0.25">
      <c r="B7" s="123" t="s">
        <v>45</v>
      </c>
      <c r="C7" s="124">
        <v>2560577</v>
      </c>
      <c r="D7" s="124">
        <v>801230409</v>
      </c>
    </row>
    <row r="8" spans="2:13" x14ac:dyDescent="0.25">
      <c r="B8" s="127">
        <v>43525</v>
      </c>
      <c r="C8" s="124">
        <v>2810234</v>
      </c>
      <c r="D8" s="124">
        <v>893619939</v>
      </c>
    </row>
    <row r="9" spans="2:13" x14ac:dyDescent="0.25">
      <c r="B9" s="127">
        <v>43556</v>
      </c>
      <c r="C9" s="124">
        <v>2888192</v>
      </c>
      <c r="D9" s="124">
        <v>934260221</v>
      </c>
    </row>
    <row r="10" spans="2:13" x14ac:dyDescent="0.25">
      <c r="B10" s="127">
        <v>43586</v>
      </c>
      <c r="C10" s="124">
        <v>2939289</v>
      </c>
      <c r="D10" s="124">
        <v>928013285</v>
      </c>
    </row>
    <row r="11" spans="2:13" x14ac:dyDescent="0.25">
      <c r="B11" s="127">
        <v>43617</v>
      </c>
      <c r="C11" s="124">
        <v>2863556</v>
      </c>
      <c r="D11" s="124">
        <v>931594027</v>
      </c>
    </row>
    <row r="12" spans="2:13" x14ac:dyDescent="0.25">
      <c r="B12" s="127">
        <v>43647</v>
      </c>
      <c r="C12" s="124">
        <v>2885572</v>
      </c>
      <c r="D12" s="124">
        <v>960824948</v>
      </c>
    </row>
    <row r="13" spans="2:13" x14ac:dyDescent="0.25">
      <c r="B13" s="127">
        <v>43678</v>
      </c>
      <c r="C13" s="124">
        <v>2940650</v>
      </c>
      <c r="D13" s="124">
        <v>970372665</v>
      </c>
    </row>
    <row r="14" spans="2:13" x14ac:dyDescent="0.25">
      <c r="B14" s="127">
        <v>43709</v>
      </c>
      <c r="C14" s="124">
        <v>3131352</v>
      </c>
      <c r="D14" s="124">
        <v>1046414153</v>
      </c>
    </row>
    <row r="15" spans="2:13" x14ac:dyDescent="0.25">
      <c r="B15" s="127">
        <v>43739</v>
      </c>
      <c r="C15" s="124">
        <v>3533789</v>
      </c>
      <c r="D15" s="124">
        <v>1167784591</v>
      </c>
    </row>
    <row r="16" spans="2:13" x14ac:dyDescent="0.25">
      <c r="B16" s="127">
        <v>43770</v>
      </c>
      <c r="C16" s="124">
        <v>3425425</v>
      </c>
      <c r="D16" s="124">
        <v>1126379975</v>
      </c>
    </row>
    <row r="17" spans="2:6" x14ac:dyDescent="0.25">
      <c r="B17" s="128">
        <v>43800</v>
      </c>
      <c r="C17" s="129">
        <v>3519880</v>
      </c>
      <c r="D17" s="129">
        <v>1188209703</v>
      </c>
    </row>
    <row r="18" spans="2:6" x14ac:dyDescent="0.25">
      <c r="B18" s="130">
        <v>43831</v>
      </c>
      <c r="C18" s="124">
        <v>3566905</v>
      </c>
      <c r="D18" s="124">
        <v>1206627968</v>
      </c>
    </row>
    <row r="19" spans="2:6" x14ac:dyDescent="0.25">
      <c r="B19" s="123" t="s">
        <v>132</v>
      </c>
      <c r="C19" s="124">
        <v>2979757</v>
      </c>
      <c r="D19" s="124">
        <v>1020150607</v>
      </c>
    </row>
    <row r="20" spans="2:6" x14ac:dyDescent="0.25">
      <c r="B20" s="127">
        <v>43891</v>
      </c>
      <c r="C20" s="124">
        <v>2408904</v>
      </c>
      <c r="D20" s="124">
        <v>780995204</v>
      </c>
    </row>
    <row r="21" spans="2:6" x14ac:dyDescent="0.25">
      <c r="B21" s="127">
        <v>43922</v>
      </c>
      <c r="C21" s="124">
        <v>2042680</v>
      </c>
      <c r="D21" s="124">
        <v>644105044</v>
      </c>
    </row>
    <row r="22" spans="2:6" x14ac:dyDescent="0.25">
      <c r="B22" s="127">
        <v>43952</v>
      </c>
      <c r="C22" s="124">
        <v>2283539</v>
      </c>
      <c r="D22" s="124">
        <v>717731632</v>
      </c>
    </row>
    <row r="23" spans="2:6" x14ac:dyDescent="0.25">
      <c r="B23" s="127">
        <v>43983</v>
      </c>
      <c r="C23" s="124">
        <v>2743315</v>
      </c>
      <c r="D23" s="124">
        <v>848762353</v>
      </c>
    </row>
    <row r="24" spans="2:6" x14ac:dyDescent="0.25">
      <c r="B24" s="127">
        <v>44013</v>
      </c>
      <c r="C24" s="124">
        <v>2659954</v>
      </c>
      <c r="D24" s="124">
        <v>842697903</v>
      </c>
    </row>
    <row r="25" spans="2:6" x14ac:dyDescent="0.25">
      <c r="B25" s="127">
        <v>44044</v>
      </c>
      <c r="C25" s="124">
        <v>2741896</v>
      </c>
      <c r="D25" s="124">
        <v>848986839</v>
      </c>
    </row>
    <row r="26" spans="2:6" x14ac:dyDescent="0.25">
      <c r="B26" s="127">
        <v>44075</v>
      </c>
      <c r="C26" s="124">
        <v>2859464</v>
      </c>
      <c r="D26" s="124">
        <v>880779501</v>
      </c>
    </row>
    <row r="27" spans="2:6" x14ac:dyDescent="0.25">
      <c r="B27" s="127">
        <v>44105</v>
      </c>
      <c r="C27" s="124">
        <v>3165602</v>
      </c>
      <c r="D27" s="124">
        <v>958044657</v>
      </c>
    </row>
    <row r="28" spans="2:6" x14ac:dyDescent="0.25">
      <c r="B28" s="127">
        <v>44136</v>
      </c>
      <c r="C28" s="124">
        <v>3107930</v>
      </c>
      <c r="D28" s="124">
        <v>957044664</v>
      </c>
    </row>
    <row r="29" spans="2:6" x14ac:dyDescent="0.25">
      <c r="B29" s="131">
        <v>44166</v>
      </c>
      <c r="C29" s="132">
        <v>3062223</v>
      </c>
      <c r="D29" s="132">
        <v>968597909</v>
      </c>
    </row>
    <row r="30" spans="2:6" x14ac:dyDescent="0.25">
      <c r="B30" s="50" t="s">
        <v>95</v>
      </c>
      <c r="C30" s="50"/>
      <c r="D30" s="50"/>
      <c r="E30" s="50"/>
      <c r="F30" s="61"/>
    </row>
    <row r="31" spans="2:6" x14ac:dyDescent="0.25">
      <c r="B31" s="50" t="s">
        <v>96</v>
      </c>
      <c r="C31" s="50"/>
      <c r="D31" s="50"/>
      <c r="E31" s="50"/>
      <c r="F31" s="61"/>
    </row>
    <row r="32" spans="2:6" x14ac:dyDescent="0.25">
      <c r="B32" s="50" t="s">
        <v>101</v>
      </c>
      <c r="C32" s="50"/>
      <c r="D32" s="50"/>
      <c r="E32" s="50"/>
      <c r="F32" s="61"/>
    </row>
    <row r="33" spans="2:6" x14ac:dyDescent="0.25">
      <c r="B33" s="50" t="s">
        <v>46</v>
      </c>
      <c r="C33" s="50"/>
      <c r="D33" s="50"/>
      <c r="E33" s="50"/>
      <c r="F33" s="61"/>
    </row>
    <row r="34" spans="2:6" x14ac:dyDescent="0.25">
      <c r="B34" s="50"/>
      <c r="C34" s="50"/>
      <c r="D34" s="50"/>
      <c r="E34" s="50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95"/>
  <sheetViews>
    <sheetView workbookViewId="0">
      <selection activeCell="I28" sqref="I28"/>
    </sheetView>
  </sheetViews>
  <sheetFormatPr defaultColWidth="9.140625" defaultRowHeight="15" x14ac:dyDescent="0.25"/>
  <cols>
    <col min="1" max="1" width="7.5703125" style="2" customWidth="1"/>
    <col min="2" max="2" width="9.5703125" style="2" customWidth="1"/>
    <col min="3" max="3" width="19" style="2" customWidth="1"/>
    <col min="4" max="4" width="24.85546875" style="2" customWidth="1"/>
    <col min="5" max="16384" width="9.140625" style="2"/>
  </cols>
  <sheetData>
    <row r="2" spans="2:14" x14ac:dyDescent="0.25">
      <c r="B2" s="56" t="s">
        <v>42</v>
      </c>
      <c r="C2" s="49"/>
      <c r="D2" s="49"/>
      <c r="E2" s="49"/>
      <c r="M2" s="49"/>
      <c r="N2" s="49"/>
    </row>
    <row r="3" spans="2:14" x14ac:dyDescent="0.25">
      <c r="B3" s="53"/>
      <c r="C3" s="53"/>
      <c r="D3" s="53"/>
    </row>
    <row r="4" spans="2:14" ht="15" customHeight="1" x14ac:dyDescent="0.25">
      <c r="B4" s="91"/>
      <c r="C4" s="182" t="s">
        <v>44</v>
      </c>
      <c r="D4" s="182"/>
    </row>
    <row r="5" spans="2:14" ht="22.5" x14ac:dyDescent="0.25">
      <c r="B5" s="91" t="s">
        <v>43</v>
      </c>
      <c r="C5" s="58" t="s">
        <v>135</v>
      </c>
      <c r="D5" s="58" t="s">
        <v>136</v>
      </c>
    </row>
    <row r="6" spans="2:14" x14ac:dyDescent="0.25">
      <c r="B6" s="154">
        <v>41640</v>
      </c>
      <c r="C6" s="152">
        <v>397343</v>
      </c>
      <c r="D6" s="152">
        <v>164199939</v>
      </c>
    </row>
    <row r="7" spans="2:14" x14ac:dyDescent="0.25">
      <c r="B7" s="149">
        <v>41671</v>
      </c>
      <c r="C7" s="153">
        <v>361078</v>
      </c>
      <c r="D7" s="153">
        <v>155189573</v>
      </c>
    </row>
    <row r="8" spans="2:14" x14ac:dyDescent="0.25">
      <c r="B8" s="149">
        <v>41699</v>
      </c>
      <c r="C8" s="153">
        <v>493145</v>
      </c>
      <c r="D8" s="153">
        <v>217420538</v>
      </c>
    </row>
    <row r="9" spans="2:14" x14ac:dyDescent="0.25">
      <c r="B9" s="149">
        <v>41730</v>
      </c>
      <c r="C9" s="153">
        <v>934003</v>
      </c>
      <c r="D9" s="153">
        <v>427624328</v>
      </c>
    </row>
    <row r="10" spans="2:14" x14ac:dyDescent="0.25">
      <c r="B10" s="149">
        <v>41760</v>
      </c>
      <c r="C10" s="153">
        <v>1295388</v>
      </c>
      <c r="D10" s="153">
        <v>606370598</v>
      </c>
    </row>
    <row r="11" spans="2:14" x14ac:dyDescent="0.25">
      <c r="B11" s="149">
        <v>41791</v>
      </c>
      <c r="C11" s="153">
        <v>2322493</v>
      </c>
      <c r="D11" s="153">
        <v>1156095963</v>
      </c>
    </row>
    <row r="12" spans="2:14" x14ac:dyDescent="0.25">
      <c r="B12" s="149">
        <v>41821</v>
      </c>
      <c r="C12" s="153">
        <v>4472930</v>
      </c>
      <c r="D12" s="153">
        <v>2175929120</v>
      </c>
    </row>
    <row r="13" spans="2:14" x14ac:dyDescent="0.25">
      <c r="B13" s="149">
        <v>41852</v>
      </c>
      <c r="C13" s="153">
        <v>5380145</v>
      </c>
      <c r="D13" s="153">
        <v>2676632005</v>
      </c>
    </row>
    <row r="14" spans="2:14" x14ac:dyDescent="0.25">
      <c r="B14" s="149">
        <v>41883</v>
      </c>
      <c r="C14" s="153">
        <v>2354410</v>
      </c>
      <c r="D14" s="153">
        <v>1164571803</v>
      </c>
    </row>
    <row r="15" spans="2:14" x14ac:dyDescent="0.25">
      <c r="B15" s="149">
        <v>41913</v>
      </c>
      <c r="C15" s="153">
        <v>1061057</v>
      </c>
      <c r="D15" s="153">
        <v>466396912</v>
      </c>
    </row>
    <row r="16" spans="2:14" x14ac:dyDescent="0.25">
      <c r="B16" s="149">
        <v>41944</v>
      </c>
      <c r="C16" s="153">
        <v>515074</v>
      </c>
      <c r="D16" s="153">
        <v>201930104</v>
      </c>
    </row>
    <row r="17" spans="2:4" x14ac:dyDescent="0.25">
      <c r="B17" s="149">
        <v>41974</v>
      </c>
      <c r="C17" s="157">
        <v>552008</v>
      </c>
      <c r="D17" s="157">
        <v>210586195</v>
      </c>
    </row>
    <row r="18" spans="2:4" x14ac:dyDescent="0.25">
      <c r="B18" s="149">
        <v>42005</v>
      </c>
      <c r="C18" s="153">
        <v>487873</v>
      </c>
      <c r="D18" s="153">
        <v>208047407</v>
      </c>
    </row>
    <row r="19" spans="2:4" x14ac:dyDescent="0.25">
      <c r="B19" s="149">
        <v>42036</v>
      </c>
      <c r="C19" s="153">
        <v>434472</v>
      </c>
      <c r="D19" s="153">
        <v>195902488</v>
      </c>
    </row>
    <row r="20" spans="2:4" x14ac:dyDescent="0.25">
      <c r="B20" s="149">
        <v>42064</v>
      </c>
      <c r="C20" s="153">
        <v>618192</v>
      </c>
      <c r="D20" s="153">
        <v>294715670</v>
      </c>
    </row>
    <row r="21" spans="2:4" x14ac:dyDescent="0.25">
      <c r="B21" s="149">
        <v>42095</v>
      </c>
      <c r="C21" s="153">
        <v>1071368</v>
      </c>
      <c r="D21" s="153">
        <v>503010698</v>
      </c>
    </row>
    <row r="22" spans="2:4" x14ac:dyDescent="0.25">
      <c r="B22" s="149">
        <v>42125</v>
      </c>
      <c r="C22" s="153">
        <v>1684681</v>
      </c>
      <c r="D22" s="153">
        <v>838834760</v>
      </c>
    </row>
    <row r="23" spans="2:4" x14ac:dyDescent="0.25">
      <c r="B23" s="149">
        <v>42156</v>
      </c>
      <c r="C23" s="153">
        <v>2777989</v>
      </c>
      <c r="D23" s="153">
        <v>1409788967</v>
      </c>
    </row>
    <row r="24" spans="2:4" x14ac:dyDescent="0.25">
      <c r="B24" s="149">
        <v>42186</v>
      </c>
      <c r="C24" s="153">
        <v>5680159</v>
      </c>
      <c r="D24" s="153">
        <v>2710370397</v>
      </c>
    </row>
    <row r="25" spans="2:4" x14ac:dyDescent="0.25">
      <c r="B25" s="149">
        <v>42217</v>
      </c>
      <c r="C25" s="153">
        <v>6394748</v>
      </c>
      <c r="D25" s="153">
        <v>3160974045</v>
      </c>
    </row>
    <row r="26" spans="2:4" x14ac:dyDescent="0.25">
      <c r="B26" s="149">
        <v>42248</v>
      </c>
      <c r="C26" s="153">
        <v>2918051</v>
      </c>
      <c r="D26" s="153">
        <v>1430514017</v>
      </c>
    </row>
    <row r="27" spans="2:4" x14ac:dyDescent="0.25">
      <c r="B27" s="149">
        <v>42278</v>
      </c>
      <c r="C27" s="153">
        <v>1209535</v>
      </c>
      <c r="D27" s="153">
        <v>539071936</v>
      </c>
    </row>
    <row r="28" spans="2:4" x14ac:dyDescent="0.25">
      <c r="B28" s="149">
        <v>42309</v>
      </c>
      <c r="C28" s="153">
        <v>648645</v>
      </c>
      <c r="D28" s="153">
        <v>256853753</v>
      </c>
    </row>
    <row r="29" spans="2:4" x14ac:dyDescent="0.25">
      <c r="B29" s="149">
        <v>42339</v>
      </c>
      <c r="C29" s="158">
        <v>1601674</v>
      </c>
      <c r="D29" s="158">
        <v>429241412</v>
      </c>
    </row>
    <row r="30" spans="2:4" x14ac:dyDescent="0.25">
      <c r="B30" s="149">
        <v>42370</v>
      </c>
      <c r="C30" s="153">
        <v>584292</v>
      </c>
      <c r="D30" s="153">
        <v>242185910</v>
      </c>
    </row>
    <row r="31" spans="2:4" x14ac:dyDescent="0.25">
      <c r="B31" s="149">
        <v>42401</v>
      </c>
      <c r="C31" s="153">
        <v>574917</v>
      </c>
      <c r="D31" s="153">
        <v>251390073</v>
      </c>
    </row>
    <row r="32" spans="2:4" x14ac:dyDescent="0.25">
      <c r="B32" s="149">
        <v>42430</v>
      </c>
      <c r="C32" s="153">
        <v>823749</v>
      </c>
      <c r="D32" s="153">
        <v>368440118</v>
      </c>
    </row>
    <row r="33" spans="2:4" x14ac:dyDescent="0.25">
      <c r="B33" s="149">
        <v>42461</v>
      </c>
      <c r="C33" s="153">
        <v>1149524</v>
      </c>
      <c r="D33" s="153">
        <v>511286872</v>
      </c>
    </row>
    <row r="34" spans="2:4" x14ac:dyDescent="0.25">
      <c r="B34" s="149">
        <v>42491</v>
      </c>
      <c r="C34" s="153">
        <v>2038066</v>
      </c>
      <c r="D34" s="153">
        <v>974203822</v>
      </c>
    </row>
    <row r="35" spans="2:4" x14ac:dyDescent="0.25">
      <c r="B35" s="149">
        <v>42522</v>
      </c>
      <c r="C35" s="153">
        <v>3106484</v>
      </c>
      <c r="D35" s="153">
        <v>1473702926</v>
      </c>
    </row>
    <row r="36" spans="2:4" x14ac:dyDescent="0.25">
      <c r="B36" s="149">
        <v>42552</v>
      </c>
      <c r="C36" s="153">
        <v>6928007</v>
      </c>
      <c r="D36" s="153">
        <v>3193310619</v>
      </c>
    </row>
    <row r="37" spans="2:4" x14ac:dyDescent="0.25">
      <c r="B37" s="149">
        <v>42583</v>
      </c>
      <c r="C37" s="153">
        <v>7595443</v>
      </c>
      <c r="D37" s="153">
        <v>3619303802</v>
      </c>
    </row>
    <row r="38" spans="2:4" x14ac:dyDescent="0.25">
      <c r="B38" s="149">
        <v>42614</v>
      </c>
      <c r="C38" s="153">
        <v>3649461</v>
      </c>
      <c r="D38" s="153">
        <v>1701172026</v>
      </c>
    </row>
    <row r="39" spans="2:4" x14ac:dyDescent="0.25">
      <c r="B39" s="149">
        <v>42644</v>
      </c>
      <c r="C39" s="153">
        <v>1590986</v>
      </c>
      <c r="D39" s="153">
        <v>682033580</v>
      </c>
    </row>
    <row r="40" spans="2:4" x14ac:dyDescent="0.25">
      <c r="B40" s="149">
        <v>42675</v>
      </c>
      <c r="C40" s="153">
        <v>802784</v>
      </c>
      <c r="D40" s="153">
        <v>312162785</v>
      </c>
    </row>
    <row r="41" spans="2:4" x14ac:dyDescent="0.25">
      <c r="B41" s="149">
        <v>42705</v>
      </c>
      <c r="C41" s="153">
        <v>832600</v>
      </c>
      <c r="D41" s="153">
        <v>311666085</v>
      </c>
    </row>
    <row r="42" spans="2:4" x14ac:dyDescent="0.25">
      <c r="B42" s="149">
        <v>42736</v>
      </c>
      <c r="C42" s="153">
        <v>684062</v>
      </c>
      <c r="D42" s="153">
        <v>299176941</v>
      </c>
    </row>
    <row r="43" spans="2:4" x14ac:dyDescent="0.25">
      <c r="B43" s="149">
        <v>42767</v>
      </c>
      <c r="C43" s="153">
        <v>667841</v>
      </c>
      <c r="D43" s="153">
        <v>297659404</v>
      </c>
    </row>
    <row r="44" spans="2:4" x14ac:dyDescent="0.25">
      <c r="B44" s="149">
        <v>42795</v>
      </c>
      <c r="C44" s="153">
        <v>903419</v>
      </c>
      <c r="D44" s="153">
        <v>409192494</v>
      </c>
    </row>
    <row r="45" spans="2:4" x14ac:dyDescent="0.25">
      <c r="B45" s="149">
        <v>42826</v>
      </c>
      <c r="C45" s="153">
        <v>1701419</v>
      </c>
      <c r="D45" s="153">
        <v>739501207</v>
      </c>
    </row>
    <row r="46" spans="2:4" x14ac:dyDescent="0.25">
      <c r="B46" s="149">
        <v>42856</v>
      </c>
      <c r="C46" s="153">
        <v>2408336</v>
      </c>
      <c r="D46" s="153">
        <v>1097742426</v>
      </c>
    </row>
    <row r="47" spans="2:4" x14ac:dyDescent="0.25">
      <c r="B47" s="149">
        <v>42887</v>
      </c>
      <c r="C47" s="153">
        <v>4486057</v>
      </c>
      <c r="D47" s="153">
        <v>2074829418</v>
      </c>
    </row>
    <row r="48" spans="2:4" s="69" customFormat="1" x14ac:dyDescent="0.25">
      <c r="B48" s="149">
        <v>42917</v>
      </c>
      <c r="C48" s="153">
        <v>8663549</v>
      </c>
      <c r="D48" s="153">
        <v>3805837567</v>
      </c>
    </row>
    <row r="49" spans="2:4" s="69" customFormat="1" x14ac:dyDescent="0.25">
      <c r="B49" s="149">
        <v>42948</v>
      </c>
      <c r="C49" s="153">
        <v>9142665</v>
      </c>
      <c r="D49" s="153">
        <v>4145488655</v>
      </c>
    </row>
    <row r="50" spans="2:4" s="69" customFormat="1" x14ac:dyDescent="0.25">
      <c r="B50" s="149">
        <v>42979</v>
      </c>
      <c r="C50" s="153">
        <v>4345036</v>
      </c>
      <c r="D50" s="153">
        <v>1929850192</v>
      </c>
    </row>
    <row r="51" spans="2:4" s="69" customFormat="1" x14ac:dyDescent="0.25">
      <c r="B51" s="149">
        <v>43009</v>
      </c>
      <c r="C51" s="153">
        <v>2028244</v>
      </c>
      <c r="D51" s="153">
        <v>842433405</v>
      </c>
    </row>
    <row r="52" spans="2:4" s="69" customFormat="1" x14ac:dyDescent="0.25">
      <c r="B52" s="149">
        <v>43040</v>
      </c>
      <c r="C52" s="153">
        <v>958090</v>
      </c>
      <c r="D52" s="153">
        <v>373188455</v>
      </c>
    </row>
    <row r="53" spans="2:4" x14ac:dyDescent="0.25">
      <c r="B53" s="149">
        <v>43070</v>
      </c>
      <c r="C53" s="153">
        <v>1004475</v>
      </c>
      <c r="D53" s="153">
        <v>369920525</v>
      </c>
    </row>
    <row r="54" spans="2:4" x14ac:dyDescent="0.25">
      <c r="B54" s="151">
        <v>43101</v>
      </c>
      <c r="C54" s="153">
        <v>877554</v>
      </c>
      <c r="D54" s="153">
        <v>371507201</v>
      </c>
    </row>
    <row r="55" spans="2:4" x14ac:dyDescent="0.25">
      <c r="B55" s="150" t="s">
        <v>54</v>
      </c>
      <c r="C55" s="153">
        <v>761371</v>
      </c>
      <c r="D55" s="153">
        <v>328664817</v>
      </c>
    </row>
    <row r="56" spans="2:4" x14ac:dyDescent="0.25">
      <c r="B56" s="149">
        <v>43160</v>
      </c>
      <c r="C56" s="153">
        <v>1143138</v>
      </c>
      <c r="D56" s="153">
        <v>488270995</v>
      </c>
    </row>
    <row r="57" spans="2:4" x14ac:dyDescent="0.25">
      <c r="B57" s="149">
        <v>43191</v>
      </c>
      <c r="C57" s="153">
        <v>1996709</v>
      </c>
      <c r="D57" s="153">
        <v>824679610</v>
      </c>
    </row>
    <row r="58" spans="2:4" x14ac:dyDescent="0.25">
      <c r="B58" s="149">
        <v>43221</v>
      </c>
      <c r="C58" s="153">
        <v>3328942</v>
      </c>
      <c r="D58" s="153">
        <v>1464073841</v>
      </c>
    </row>
    <row r="59" spans="2:4" x14ac:dyDescent="0.25">
      <c r="B59" s="149">
        <v>43252</v>
      </c>
      <c r="C59" s="153">
        <v>5198448</v>
      </c>
      <c r="D59" s="153">
        <v>2282945698</v>
      </c>
    </row>
    <row r="60" spans="2:4" x14ac:dyDescent="0.25">
      <c r="B60" s="149">
        <v>43282</v>
      </c>
      <c r="C60" s="153">
        <v>10409271</v>
      </c>
      <c r="D60" s="153">
        <v>4498717740</v>
      </c>
    </row>
    <row r="61" spans="2:4" x14ac:dyDescent="0.25">
      <c r="B61" s="149">
        <v>43313</v>
      </c>
      <c r="C61" s="153">
        <v>10932790</v>
      </c>
      <c r="D61" s="153">
        <v>4861887585</v>
      </c>
    </row>
    <row r="62" spans="2:4" x14ac:dyDescent="0.25">
      <c r="B62" s="149">
        <v>43344</v>
      </c>
      <c r="C62" s="153">
        <v>5457745</v>
      </c>
      <c r="D62" s="153">
        <v>2321240741</v>
      </c>
    </row>
    <row r="63" spans="2:4" x14ac:dyDescent="0.25">
      <c r="B63" s="149">
        <v>43374</v>
      </c>
      <c r="C63" s="153">
        <v>2502920</v>
      </c>
      <c r="D63" s="153">
        <v>992182261</v>
      </c>
    </row>
    <row r="64" spans="2:4" x14ac:dyDescent="0.25">
      <c r="B64" s="149">
        <v>43405</v>
      </c>
      <c r="C64" s="153">
        <v>1207090</v>
      </c>
      <c r="D64" s="153">
        <v>435373312</v>
      </c>
    </row>
    <row r="65" spans="2:4" x14ac:dyDescent="0.25">
      <c r="B65" s="155">
        <v>43435</v>
      </c>
      <c r="C65" s="153">
        <v>1267869</v>
      </c>
      <c r="D65" s="153">
        <v>437899279</v>
      </c>
    </row>
    <row r="66" spans="2:4" x14ac:dyDescent="0.25">
      <c r="B66" s="151">
        <v>43466</v>
      </c>
      <c r="C66" s="153">
        <v>1030317</v>
      </c>
      <c r="D66" s="153">
        <v>410896969</v>
      </c>
    </row>
    <row r="67" spans="2:4" x14ac:dyDescent="0.25">
      <c r="B67" s="150" t="s">
        <v>45</v>
      </c>
      <c r="C67" s="153">
        <v>978277</v>
      </c>
      <c r="D67" s="153">
        <v>393363933</v>
      </c>
    </row>
    <row r="68" spans="2:4" x14ac:dyDescent="0.25">
      <c r="B68" s="149">
        <v>43525</v>
      </c>
      <c r="C68" s="153">
        <v>1348516</v>
      </c>
      <c r="D68" s="153">
        <v>544861634</v>
      </c>
    </row>
    <row r="69" spans="2:4" x14ac:dyDescent="0.25">
      <c r="B69" s="149">
        <v>43556</v>
      </c>
      <c r="C69" s="153">
        <v>2678504</v>
      </c>
      <c r="D69" s="153">
        <v>1052138556</v>
      </c>
    </row>
    <row r="70" spans="2:4" x14ac:dyDescent="0.25">
      <c r="B70" s="149">
        <v>43586</v>
      </c>
      <c r="C70" s="153">
        <v>3636139</v>
      </c>
      <c r="D70" s="153">
        <v>1481900363</v>
      </c>
    </row>
    <row r="71" spans="2:4" x14ac:dyDescent="0.25">
      <c r="B71" s="149">
        <v>43617</v>
      </c>
      <c r="C71" s="153">
        <v>6740954</v>
      </c>
      <c r="D71" s="153">
        <v>2849155922</v>
      </c>
    </row>
    <row r="72" spans="2:4" x14ac:dyDescent="0.25">
      <c r="B72" s="149">
        <v>43647</v>
      </c>
      <c r="C72" s="153">
        <v>12076123</v>
      </c>
      <c r="D72" s="153">
        <v>4906541069</v>
      </c>
    </row>
    <row r="73" spans="2:4" x14ac:dyDescent="0.25">
      <c r="B73" s="149">
        <v>43678</v>
      </c>
      <c r="C73" s="153">
        <v>13149487</v>
      </c>
      <c r="D73" s="153">
        <v>5363132667</v>
      </c>
    </row>
    <row r="74" spans="2:4" x14ac:dyDescent="0.25">
      <c r="B74" s="149">
        <v>43709</v>
      </c>
      <c r="C74" s="153">
        <v>6567510</v>
      </c>
      <c r="D74" s="153">
        <v>2570528065</v>
      </c>
    </row>
    <row r="75" spans="2:4" x14ac:dyDescent="0.25">
      <c r="B75" s="149">
        <v>43739</v>
      </c>
      <c r="C75" s="153">
        <v>3056294</v>
      </c>
      <c r="D75" s="153">
        <v>1097103855</v>
      </c>
    </row>
    <row r="76" spans="2:4" x14ac:dyDescent="0.25">
      <c r="B76" s="149">
        <v>43770</v>
      </c>
      <c r="C76" s="153">
        <v>1430865</v>
      </c>
      <c r="D76" s="153">
        <v>464896647</v>
      </c>
    </row>
    <row r="77" spans="2:4" s="172" customFormat="1" x14ac:dyDescent="0.25">
      <c r="B77" s="173">
        <v>43800</v>
      </c>
      <c r="C77" s="158">
        <v>1661546</v>
      </c>
      <c r="D77" s="158">
        <v>511100176</v>
      </c>
    </row>
    <row r="78" spans="2:4" s="172" customFormat="1" x14ac:dyDescent="0.25">
      <c r="B78" s="151">
        <v>43831</v>
      </c>
      <c r="C78" s="153">
        <v>1308423</v>
      </c>
      <c r="D78" s="153">
        <v>459653035</v>
      </c>
    </row>
    <row r="79" spans="2:4" s="172" customFormat="1" x14ac:dyDescent="0.25">
      <c r="B79" s="150" t="s">
        <v>132</v>
      </c>
      <c r="C79" s="153">
        <v>1222881</v>
      </c>
      <c r="D79" s="153">
        <v>418715866</v>
      </c>
    </row>
    <row r="80" spans="2:4" s="172" customFormat="1" x14ac:dyDescent="0.25">
      <c r="B80" s="149">
        <v>43891</v>
      </c>
      <c r="C80" s="153">
        <v>778166</v>
      </c>
      <c r="D80" s="153">
        <v>233400287</v>
      </c>
    </row>
    <row r="81" spans="2:5" s="172" customFormat="1" x14ac:dyDescent="0.25">
      <c r="B81" s="149">
        <v>43922</v>
      </c>
      <c r="C81" s="153">
        <v>397166</v>
      </c>
      <c r="D81" s="153">
        <v>109096463</v>
      </c>
    </row>
    <row r="82" spans="2:5" s="172" customFormat="1" x14ac:dyDescent="0.25">
      <c r="B82" s="149">
        <v>43952</v>
      </c>
      <c r="C82" s="153">
        <v>743562</v>
      </c>
      <c r="D82" s="153">
        <v>218958697</v>
      </c>
    </row>
    <row r="83" spans="2:5" s="172" customFormat="1" x14ac:dyDescent="0.25">
      <c r="B83" s="149">
        <v>43983</v>
      </c>
      <c r="C83" s="153">
        <v>2581424</v>
      </c>
      <c r="D83" s="153">
        <v>933115393</v>
      </c>
    </row>
    <row r="84" spans="2:5" s="172" customFormat="1" x14ac:dyDescent="0.25">
      <c r="B84" s="149">
        <v>44013</v>
      </c>
      <c r="C84" s="153">
        <v>7099623</v>
      </c>
      <c r="D84" s="153">
        <v>2621778557</v>
      </c>
    </row>
    <row r="85" spans="2:5" s="172" customFormat="1" x14ac:dyDescent="0.25">
      <c r="B85" s="149">
        <v>44044</v>
      </c>
      <c r="C85" s="153">
        <v>8693227</v>
      </c>
      <c r="D85" s="153">
        <v>3271570389</v>
      </c>
    </row>
    <row r="86" spans="2:5" s="172" customFormat="1" x14ac:dyDescent="0.25">
      <c r="B86" s="149">
        <v>44075</v>
      </c>
      <c r="C86" s="153">
        <v>2787377</v>
      </c>
      <c r="D86" s="153">
        <v>913340912</v>
      </c>
    </row>
    <row r="87" spans="2:5" s="172" customFormat="1" x14ac:dyDescent="0.25">
      <c r="B87" s="149">
        <v>44105</v>
      </c>
      <c r="C87" s="153">
        <v>1417314</v>
      </c>
      <c r="D87" s="153">
        <v>416623861</v>
      </c>
    </row>
    <row r="88" spans="2:5" s="172" customFormat="1" x14ac:dyDescent="0.25">
      <c r="B88" s="149">
        <v>44136</v>
      </c>
      <c r="C88" s="153">
        <v>1014224</v>
      </c>
      <c r="D88" s="153">
        <v>277723648</v>
      </c>
    </row>
    <row r="89" spans="2:5" x14ac:dyDescent="0.25">
      <c r="B89" s="156">
        <v>44166</v>
      </c>
      <c r="C89" s="159">
        <v>943660</v>
      </c>
      <c r="D89" s="159">
        <v>256267795</v>
      </c>
      <c r="E89" s="60"/>
    </row>
    <row r="90" spans="2:5" x14ac:dyDescent="0.25">
      <c r="B90" s="165" t="s">
        <v>99</v>
      </c>
      <c r="C90" s="50"/>
      <c r="D90" s="50"/>
      <c r="E90" s="50"/>
    </row>
    <row r="91" spans="2:5" x14ac:dyDescent="0.25">
      <c r="B91" s="166" t="s">
        <v>97</v>
      </c>
      <c r="C91" s="50"/>
      <c r="D91" s="50"/>
      <c r="E91" s="50"/>
    </row>
    <row r="92" spans="2:5" x14ac:dyDescent="0.25">
      <c r="B92" s="166" t="s">
        <v>98</v>
      </c>
      <c r="C92" s="50"/>
      <c r="D92" s="50"/>
      <c r="E92" s="50"/>
    </row>
    <row r="93" spans="2:5" x14ac:dyDescent="0.25">
      <c r="B93" s="50" t="s">
        <v>102</v>
      </c>
      <c r="C93" s="50"/>
      <c r="D93" s="50"/>
      <c r="E93" s="50"/>
    </row>
    <row r="94" spans="2:5" x14ac:dyDescent="0.25">
      <c r="B94" s="50" t="s">
        <v>46</v>
      </c>
      <c r="C94" s="50"/>
    </row>
    <row r="95" spans="2:5" x14ac:dyDescent="0.25">
      <c r="B95" s="50"/>
      <c r="C95" s="50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11"/>
  <sheetViews>
    <sheetView workbookViewId="0">
      <selection activeCell="I29" sqref="I29"/>
    </sheetView>
  </sheetViews>
  <sheetFormatPr defaultColWidth="9.140625" defaultRowHeight="15" x14ac:dyDescent="0.25"/>
  <cols>
    <col min="1" max="1" width="6.140625" style="2" customWidth="1"/>
    <col min="2" max="6" width="9.140625" style="2"/>
    <col min="7" max="7" width="12.42578125" style="2" bestFit="1" customWidth="1"/>
    <col min="8" max="16384" width="9.140625" style="2"/>
  </cols>
  <sheetData>
    <row r="2" spans="2:25" x14ac:dyDescent="0.25">
      <c r="B2" s="52" t="s">
        <v>24</v>
      </c>
      <c r="C2" s="49"/>
      <c r="D2" s="49"/>
      <c r="E2" s="49"/>
      <c r="F2" s="49"/>
      <c r="G2" s="49"/>
      <c r="H2" s="49"/>
      <c r="I2" s="49"/>
      <c r="J2" s="49"/>
      <c r="K2" s="49"/>
      <c r="M2" s="52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2:25" x14ac:dyDescent="0.25">
      <c r="B3" s="53"/>
      <c r="C3" s="53"/>
      <c r="D3" s="53"/>
      <c r="E3" s="53"/>
      <c r="F3" s="53"/>
      <c r="G3" s="53"/>
    </row>
    <row r="4" spans="2:25" x14ac:dyDescent="0.25">
      <c r="B4" s="177"/>
      <c r="C4" s="177"/>
      <c r="D4" s="177"/>
      <c r="E4" s="62"/>
      <c r="F4" s="62"/>
      <c r="G4" s="57" t="s">
        <v>44</v>
      </c>
      <c r="H4" s="50"/>
    </row>
    <row r="5" spans="2:25" s="39" customFormat="1" x14ac:dyDescent="0.25">
      <c r="B5" s="177"/>
      <c r="C5" s="177"/>
      <c r="D5" s="177"/>
      <c r="E5" s="54"/>
      <c r="F5" s="54"/>
      <c r="G5" s="55" t="s">
        <v>52</v>
      </c>
      <c r="H5" s="50"/>
    </row>
    <row r="6" spans="2:25" x14ac:dyDescent="0.25">
      <c r="B6" s="50" t="s">
        <v>47</v>
      </c>
      <c r="C6" s="50"/>
      <c r="D6" s="50"/>
      <c r="E6" s="50"/>
      <c r="F6" s="50"/>
      <c r="G6" s="65">
        <v>353354731</v>
      </c>
      <c r="H6" s="50"/>
    </row>
    <row r="7" spans="2:25" x14ac:dyDescent="0.25">
      <c r="B7" s="50" t="s">
        <v>48</v>
      </c>
      <c r="C7" s="50"/>
      <c r="D7" s="50"/>
      <c r="E7" s="50"/>
      <c r="F7" s="50"/>
      <c r="G7" s="65">
        <v>13699655</v>
      </c>
      <c r="H7" s="50"/>
    </row>
    <row r="8" spans="2:25" x14ac:dyDescent="0.25">
      <c r="B8" s="50" t="s">
        <v>49</v>
      </c>
      <c r="C8" s="50"/>
      <c r="D8" s="50"/>
      <c r="E8" s="50"/>
      <c r="F8" s="50"/>
      <c r="G8" s="65">
        <v>19890023</v>
      </c>
      <c r="H8" s="50"/>
    </row>
    <row r="9" spans="2:25" x14ac:dyDescent="0.25">
      <c r="B9" s="50" t="s">
        <v>50</v>
      </c>
      <c r="C9" s="50"/>
      <c r="D9" s="50"/>
      <c r="E9" s="50"/>
      <c r="F9" s="50"/>
      <c r="G9" s="65">
        <v>183589150</v>
      </c>
      <c r="H9" s="50"/>
    </row>
    <row r="10" spans="2:25" x14ac:dyDescent="0.25">
      <c r="B10" s="53" t="s">
        <v>51</v>
      </c>
      <c r="C10" s="53"/>
      <c r="D10" s="53"/>
      <c r="E10" s="53"/>
      <c r="F10" s="53"/>
      <c r="G10" s="64">
        <v>379811158</v>
      </c>
      <c r="H10" s="50"/>
    </row>
    <row r="11" spans="2:25" x14ac:dyDescent="0.25">
      <c r="B11" s="50" t="s">
        <v>46</v>
      </c>
    </row>
  </sheetData>
  <mergeCells count="1">
    <mergeCell ref="B4:D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3"/>
  <sheetViews>
    <sheetView workbookViewId="0">
      <selection activeCell="B2" sqref="B2"/>
    </sheetView>
  </sheetViews>
  <sheetFormatPr defaultColWidth="9.140625" defaultRowHeight="15" x14ac:dyDescent="0.25"/>
  <cols>
    <col min="1" max="1" width="7.5703125" style="2" customWidth="1"/>
    <col min="2" max="6" width="9.140625" style="2"/>
    <col min="7" max="7" width="16.5703125" style="2" customWidth="1"/>
    <col min="8" max="16384" width="9.140625" style="2"/>
  </cols>
  <sheetData>
    <row r="2" spans="2:26" x14ac:dyDescent="0.25">
      <c r="B2" s="52" t="s">
        <v>25</v>
      </c>
      <c r="C2" s="49"/>
      <c r="D2" s="49"/>
      <c r="E2" s="49"/>
      <c r="F2" s="49"/>
      <c r="G2" s="49"/>
      <c r="H2" s="49"/>
      <c r="I2" s="49"/>
      <c r="J2" s="49"/>
      <c r="M2" s="56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2:26" x14ac:dyDescent="0.25">
      <c r="B3" s="53"/>
      <c r="C3" s="53"/>
      <c r="D3" s="53"/>
      <c r="E3" s="53"/>
      <c r="F3" s="53"/>
      <c r="G3" s="53"/>
      <c r="H3" s="53"/>
      <c r="I3" s="39"/>
      <c r="J3" s="39"/>
    </row>
    <row r="4" spans="2:26" x14ac:dyDescent="0.25">
      <c r="B4" s="178"/>
      <c r="C4" s="178"/>
      <c r="D4" s="178"/>
      <c r="E4" s="60"/>
      <c r="F4" s="53"/>
      <c r="G4" s="57" t="s">
        <v>44</v>
      </c>
      <c r="H4" s="53"/>
      <c r="I4" s="39"/>
      <c r="J4" s="39"/>
    </row>
    <row r="5" spans="2:26" x14ac:dyDescent="0.25">
      <c r="B5" s="178"/>
      <c r="C5" s="178"/>
      <c r="D5" s="178"/>
      <c r="E5" s="53"/>
      <c r="F5" s="53"/>
      <c r="G5" s="57" t="s">
        <v>53</v>
      </c>
      <c r="H5" s="53"/>
      <c r="I5" s="39"/>
      <c r="J5" s="39"/>
    </row>
    <row r="6" spans="2:26" x14ac:dyDescent="0.25">
      <c r="B6" s="50" t="s">
        <v>47</v>
      </c>
      <c r="C6" s="50"/>
      <c r="D6" s="50"/>
      <c r="E6" s="50"/>
      <c r="F6" s="50"/>
      <c r="G6" s="65">
        <v>2242048903642</v>
      </c>
      <c r="H6" s="50"/>
      <c r="I6" s="39"/>
      <c r="J6" s="39"/>
    </row>
    <row r="7" spans="2:26" x14ac:dyDescent="0.25">
      <c r="B7" s="50" t="s">
        <v>48</v>
      </c>
      <c r="C7" s="50"/>
      <c r="D7" s="50"/>
      <c r="E7" s="50"/>
      <c r="F7" s="50"/>
      <c r="G7" s="65">
        <v>4478590913</v>
      </c>
      <c r="H7" s="50"/>
      <c r="I7" s="39"/>
      <c r="J7" s="39"/>
    </row>
    <row r="8" spans="2:26" x14ac:dyDescent="0.25">
      <c r="B8" s="50" t="s">
        <v>49</v>
      </c>
      <c r="C8" s="50"/>
      <c r="D8" s="50"/>
      <c r="E8" s="50"/>
      <c r="F8" s="50"/>
      <c r="G8" s="65">
        <v>13274336766</v>
      </c>
      <c r="H8" s="50"/>
      <c r="I8" s="39"/>
      <c r="J8" s="39"/>
    </row>
    <row r="9" spans="2:26" x14ac:dyDescent="0.25">
      <c r="B9" s="50" t="s">
        <v>50</v>
      </c>
      <c r="C9" s="50"/>
      <c r="D9" s="50"/>
      <c r="E9" s="50"/>
      <c r="F9" s="50"/>
      <c r="G9" s="65">
        <v>2962746537</v>
      </c>
      <c r="H9" s="50"/>
      <c r="I9" s="39"/>
      <c r="J9" s="39"/>
    </row>
    <row r="10" spans="2:26" x14ac:dyDescent="0.25">
      <c r="B10" s="53" t="s">
        <v>51</v>
      </c>
      <c r="C10" s="53"/>
      <c r="D10" s="53"/>
      <c r="E10" s="53"/>
      <c r="F10" s="53"/>
      <c r="G10" s="64">
        <v>69949173180</v>
      </c>
      <c r="H10" s="53"/>
      <c r="I10" s="39"/>
      <c r="J10" s="39"/>
    </row>
    <row r="11" spans="2:26" x14ac:dyDescent="0.25">
      <c r="B11" s="50" t="s">
        <v>73</v>
      </c>
      <c r="C11" s="164"/>
      <c r="D11" s="164"/>
      <c r="E11" s="164"/>
    </row>
    <row r="12" spans="2:26" x14ac:dyDescent="0.25">
      <c r="B12" s="50" t="s">
        <v>72</v>
      </c>
      <c r="C12" s="50"/>
      <c r="D12" s="50"/>
      <c r="E12" s="164"/>
    </row>
    <row r="13" spans="2:26" x14ac:dyDescent="0.25">
      <c r="B13" s="50" t="s">
        <v>46</v>
      </c>
      <c r="C13" s="164"/>
      <c r="D13" s="164"/>
      <c r="E13" s="164"/>
    </row>
  </sheetData>
  <mergeCells count="1">
    <mergeCell ref="B4:D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0"/>
  <sheetViews>
    <sheetView tabSelected="1" workbookViewId="0">
      <selection activeCell="F19" sqref="F19"/>
    </sheetView>
  </sheetViews>
  <sheetFormatPr defaultColWidth="9.140625" defaultRowHeight="15" x14ac:dyDescent="0.25"/>
  <cols>
    <col min="1" max="1" width="6.5703125" style="2" customWidth="1"/>
    <col min="2" max="2" width="31.42578125" style="2" customWidth="1"/>
    <col min="3" max="3" width="26" style="2" customWidth="1"/>
    <col min="4" max="4" width="32" style="2" customWidth="1"/>
    <col min="5" max="5" width="27.140625" style="2" customWidth="1"/>
    <col min="6" max="6" width="14.42578125" style="2" customWidth="1"/>
    <col min="7" max="7" width="18.42578125" style="2" customWidth="1"/>
    <col min="8" max="8" width="32.85546875" style="2" customWidth="1"/>
    <col min="9" max="16384" width="9.140625" style="2"/>
  </cols>
  <sheetData>
    <row r="2" spans="2:14" x14ac:dyDescent="0.25">
      <c r="B2" s="52" t="s">
        <v>66</v>
      </c>
      <c r="C2" s="49"/>
      <c r="D2" s="49"/>
      <c r="E2" s="49"/>
      <c r="M2" s="49"/>
      <c r="N2" s="49"/>
    </row>
    <row r="3" spans="2:14" x14ac:dyDescent="0.25">
      <c r="B3" s="54"/>
      <c r="C3" s="54"/>
      <c r="D3" s="54"/>
      <c r="E3" s="54"/>
      <c r="F3" s="54"/>
      <c r="G3" s="54"/>
      <c r="H3" s="54"/>
    </row>
    <row r="4" spans="2:14" x14ac:dyDescent="0.25">
      <c r="B4" s="144"/>
      <c r="C4" s="179" t="s">
        <v>67</v>
      </c>
      <c r="D4" s="179"/>
      <c r="E4" s="54"/>
      <c r="F4" s="54" t="s">
        <v>68</v>
      </c>
      <c r="G4" s="54"/>
      <c r="H4" s="54"/>
    </row>
    <row r="5" spans="2:14" x14ac:dyDescent="0.25">
      <c r="B5" s="144"/>
      <c r="C5" s="142" t="s">
        <v>2</v>
      </c>
      <c r="D5" s="54" t="s">
        <v>65</v>
      </c>
      <c r="E5" s="54" t="s">
        <v>137</v>
      </c>
      <c r="F5" s="142" t="s">
        <v>2</v>
      </c>
      <c r="G5" s="54" t="s">
        <v>65</v>
      </c>
      <c r="H5" s="54" t="s">
        <v>138</v>
      </c>
    </row>
    <row r="6" spans="2:14" x14ac:dyDescent="0.25">
      <c r="B6" s="50" t="s">
        <v>47</v>
      </c>
      <c r="C6" s="153">
        <v>199839830</v>
      </c>
      <c r="D6" s="153">
        <v>169472471613</v>
      </c>
      <c r="E6" s="191">
        <f>D6/C6</f>
        <v>848.04151210997327</v>
      </c>
      <c r="F6" s="140">
        <v>142970224</v>
      </c>
      <c r="G6" s="140">
        <v>1857522225281</v>
      </c>
      <c r="H6" s="153">
        <f>G6/F6</f>
        <v>12992.371231655901</v>
      </c>
    </row>
    <row r="7" spans="2:14" x14ac:dyDescent="0.25">
      <c r="B7" s="50" t="s">
        <v>48</v>
      </c>
      <c r="C7" s="153">
        <v>13699655</v>
      </c>
      <c r="D7" s="153">
        <v>4478590913</v>
      </c>
      <c r="E7" s="191">
        <f>D7/C7</f>
        <v>326.91267867694478</v>
      </c>
      <c r="F7" s="140">
        <v>0</v>
      </c>
      <c r="G7" s="140">
        <v>0</v>
      </c>
      <c r="H7" s="153">
        <v>0</v>
      </c>
    </row>
    <row r="8" spans="2:14" x14ac:dyDescent="0.25">
      <c r="B8" s="50" t="s">
        <v>49</v>
      </c>
      <c r="C8" s="153">
        <v>19735231</v>
      </c>
      <c r="D8" s="153">
        <v>12237153206</v>
      </c>
      <c r="E8" s="191">
        <f>D8/C8</f>
        <v>620.0663780423954</v>
      </c>
      <c r="F8" s="140">
        <v>154792</v>
      </c>
      <c r="G8" s="140">
        <v>1037183560</v>
      </c>
      <c r="H8" s="153">
        <f>G8/F8</f>
        <v>6700.4984753734043</v>
      </c>
    </row>
    <row r="9" spans="2:14" x14ac:dyDescent="0.25">
      <c r="B9" s="50" t="s">
        <v>50</v>
      </c>
      <c r="C9" s="153">
        <v>155345474</v>
      </c>
      <c r="D9" s="153">
        <v>1498788811</v>
      </c>
      <c r="E9" s="191">
        <f>D9/C9</f>
        <v>9.6481009224639536</v>
      </c>
      <c r="F9" s="140">
        <v>28243676</v>
      </c>
      <c r="G9" s="140">
        <v>1463957726</v>
      </c>
      <c r="H9" s="153">
        <f>G9/F9</f>
        <v>51.833115703494123</v>
      </c>
    </row>
    <row r="10" spans="2:14" x14ac:dyDescent="0.25">
      <c r="B10" s="53" t="s">
        <v>51</v>
      </c>
      <c r="C10" s="99">
        <v>363423838</v>
      </c>
      <c r="D10" s="99">
        <v>63291668411</v>
      </c>
      <c r="E10" s="192">
        <f>D10/C10</f>
        <v>174.15387157680064</v>
      </c>
      <c r="F10" s="167">
        <v>16387320</v>
      </c>
      <c r="G10" s="167">
        <v>6657504769</v>
      </c>
      <c r="H10" s="99">
        <f>G10/F10</f>
        <v>406.25952071479657</v>
      </c>
    </row>
    <row r="11" spans="2:14" x14ac:dyDescent="0.25">
      <c r="B11" s="50" t="s">
        <v>71</v>
      </c>
      <c r="C11" s="164"/>
      <c r="D11" s="164"/>
      <c r="E11" s="164"/>
      <c r="F11" s="164"/>
      <c r="G11" s="164"/>
      <c r="H11" s="164"/>
    </row>
    <row r="12" spans="2:14" x14ac:dyDescent="0.25">
      <c r="B12" s="50" t="s">
        <v>139</v>
      </c>
      <c r="C12" s="50"/>
      <c r="D12" s="50"/>
      <c r="E12" s="164"/>
      <c r="F12" s="164"/>
      <c r="G12" s="164"/>
      <c r="H12" s="164"/>
    </row>
    <row r="13" spans="2:14" s="164" customFormat="1" x14ac:dyDescent="0.25">
      <c r="B13" s="50" t="s">
        <v>46</v>
      </c>
      <c r="C13" s="50"/>
      <c r="D13" s="50"/>
    </row>
    <row r="14" spans="2:14" x14ac:dyDescent="0.25">
      <c r="C14" s="164"/>
      <c r="D14" s="164"/>
      <c r="E14" s="164"/>
      <c r="F14" s="164"/>
      <c r="G14" s="164"/>
      <c r="H14" s="164"/>
    </row>
    <row r="19" spans="2:5" x14ac:dyDescent="0.25">
      <c r="B19" s="143"/>
      <c r="C19" s="143"/>
      <c r="D19" s="143"/>
    </row>
    <row r="20" spans="2:5" x14ac:dyDescent="0.25">
      <c r="E20" s="143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1"/>
  <sheetViews>
    <sheetView workbookViewId="0">
      <selection activeCell="H23" sqref="H23"/>
    </sheetView>
  </sheetViews>
  <sheetFormatPr defaultColWidth="9.140625" defaultRowHeight="15" x14ac:dyDescent="0.25"/>
  <cols>
    <col min="1" max="1" width="6.42578125" style="2" customWidth="1"/>
    <col min="2" max="2" width="14.5703125" style="2" customWidth="1"/>
    <col min="3" max="3" width="23.140625" style="2" customWidth="1"/>
    <col min="4" max="4" width="24.5703125" style="2" customWidth="1"/>
    <col min="5" max="16384" width="9.140625" style="2"/>
  </cols>
  <sheetData>
    <row r="2" spans="2:13" s="39" customFormat="1" x14ac:dyDescent="0.25">
      <c r="B2" s="56" t="s">
        <v>26</v>
      </c>
      <c r="C2" s="49"/>
    </row>
    <row r="3" spans="2:13" x14ac:dyDescent="0.25">
      <c r="B3" s="53"/>
      <c r="C3" s="53"/>
      <c r="D3" s="53"/>
    </row>
    <row r="4" spans="2:13" ht="15" customHeight="1" x14ac:dyDescent="0.25">
      <c r="B4" s="180" t="s">
        <v>43</v>
      </c>
      <c r="C4" s="182" t="s">
        <v>44</v>
      </c>
      <c r="D4" s="182"/>
      <c r="L4" s="49"/>
      <c r="M4" s="49"/>
    </row>
    <row r="5" spans="2:13" ht="24" customHeight="1" x14ac:dyDescent="0.25">
      <c r="B5" s="181"/>
      <c r="C5" s="74" t="s">
        <v>135</v>
      </c>
      <c r="D5" s="74" t="s">
        <v>136</v>
      </c>
    </row>
    <row r="6" spans="2:13" x14ac:dyDescent="0.25">
      <c r="B6" s="76">
        <v>43466</v>
      </c>
      <c r="C6" s="72">
        <v>27005568</v>
      </c>
      <c r="D6" s="72">
        <v>168203141059</v>
      </c>
    </row>
    <row r="7" spans="2:13" x14ac:dyDescent="0.25">
      <c r="B7" s="47" t="s">
        <v>45</v>
      </c>
      <c r="C7" s="71">
        <v>26571736</v>
      </c>
      <c r="D7" s="71">
        <v>168432091852</v>
      </c>
    </row>
    <row r="8" spans="2:13" x14ac:dyDescent="0.25">
      <c r="B8" s="76">
        <v>43525</v>
      </c>
      <c r="C8" s="71">
        <v>28315672</v>
      </c>
      <c r="D8" s="71">
        <v>159344193494</v>
      </c>
    </row>
    <row r="9" spans="2:13" x14ac:dyDescent="0.25">
      <c r="B9" s="76">
        <v>43556</v>
      </c>
      <c r="C9" s="71">
        <v>28974478</v>
      </c>
      <c r="D9" s="71">
        <v>168284991021</v>
      </c>
    </row>
    <row r="10" spans="2:13" x14ac:dyDescent="0.25">
      <c r="B10" s="76">
        <v>43586</v>
      </c>
      <c r="C10" s="71">
        <v>30360495</v>
      </c>
      <c r="D10" s="71">
        <v>176773811642</v>
      </c>
    </row>
    <row r="11" spans="2:13" x14ac:dyDescent="0.25">
      <c r="B11" s="76">
        <v>43617</v>
      </c>
      <c r="C11" s="73">
        <v>28359379</v>
      </c>
      <c r="D11" s="71">
        <v>169572684765</v>
      </c>
    </row>
    <row r="12" spans="2:13" x14ac:dyDescent="0.25">
      <c r="B12" s="76">
        <v>43647</v>
      </c>
      <c r="C12" s="71">
        <v>31493402</v>
      </c>
      <c r="D12" s="71">
        <v>196960621652</v>
      </c>
    </row>
    <row r="13" spans="2:13" x14ac:dyDescent="0.25">
      <c r="B13" s="76">
        <v>43678</v>
      </c>
      <c r="C13" s="71">
        <v>28920043</v>
      </c>
      <c r="D13" s="71">
        <v>184438592878</v>
      </c>
    </row>
    <row r="14" spans="2:13" x14ac:dyDescent="0.25">
      <c r="B14" s="76">
        <v>43709</v>
      </c>
      <c r="C14" s="71">
        <v>29864803</v>
      </c>
      <c r="D14" s="71">
        <v>186908061770</v>
      </c>
    </row>
    <row r="15" spans="2:13" x14ac:dyDescent="0.25">
      <c r="B15" s="76">
        <v>43739</v>
      </c>
      <c r="C15" s="71">
        <v>29976491</v>
      </c>
      <c r="D15" s="71">
        <v>192255288596</v>
      </c>
    </row>
    <row r="16" spans="2:13" x14ac:dyDescent="0.25">
      <c r="B16" s="76">
        <v>43770</v>
      </c>
      <c r="C16" s="71">
        <v>29117460</v>
      </c>
      <c r="D16" s="71">
        <v>204399355952</v>
      </c>
    </row>
    <row r="17" spans="2:5" x14ac:dyDescent="0.25">
      <c r="B17" s="76">
        <v>43800</v>
      </c>
      <c r="C17" s="71">
        <v>31391661</v>
      </c>
      <c r="D17" s="71">
        <v>206160804037</v>
      </c>
    </row>
    <row r="18" spans="2:5" x14ac:dyDescent="0.25">
      <c r="B18" s="76">
        <v>43831</v>
      </c>
      <c r="C18" s="71">
        <v>28256095</v>
      </c>
      <c r="D18" s="71">
        <v>190687414855</v>
      </c>
    </row>
    <row r="19" spans="2:5" x14ac:dyDescent="0.25">
      <c r="B19" s="47" t="s">
        <v>132</v>
      </c>
      <c r="C19" s="71">
        <v>28274985</v>
      </c>
      <c r="D19" s="71">
        <v>180365526733</v>
      </c>
    </row>
    <row r="20" spans="2:5" x14ac:dyDescent="0.25">
      <c r="B20" s="76">
        <v>43891</v>
      </c>
      <c r="C20" s="71">
        <v>28400981</v>
      </c>
      <c r="D20" s="71">
        <v>223002546858</v>
      </c>
    </row>
    <row r="21" spans="2:5" x14ac:dyDescent="0.25">
      <c r="B21" s="76">
        <v>43922</v>
      </c>
      <c r="C21" s="71">
        <v>27204598</v>
      </c>
      <c r="D21" s="71">
        <v>161823309718</v>
      </c>
    </row>
    <row r="22" spans="2:5" x14ac:dyDescent="0.25">
      <c r="B22" s="76">
        <v>43952</v>
      </c>
      <c r="C22" s="71">
        <v>26966811</v>
      </c>
      <c r="D22" s="71">
        <v>178559484721</v>
      </c>
    </row>
    <row r="23" spans="2:5" x14ac:dyDescent="0.25">
      <c r="B23" s="76">
        <v>43983</v>
      </c>
      <c r="C23" s="71">
        <v>30208024</v>
      </c>
      <c r="D23" s="71">
        <v>184144300382</v>
      </c>
    </row>
    <row r="24" spans="2:5" x14ac:dyDescent="0.25">
      <c r="B24" s="76">
        <v>44013</v>
      </c>
      <c r="C24" s="71">
        <v>31260868</v>
      </c>
      <c r="D24" s="71">
        <v>202432722648</v>
      </c>
    </row>
    <row r="25" spans="2:5" x14ac:dyDescent="0.25">
      <c r="B25" s="76">
        <v>44044</v>
      </c>
      <c r="C25" s="71">
        <v>28920407</v>
      </c>
      <c r="D25" s="71">
        <v>167826663795</v>
      </c>
    </row>
    <row r="26" spans="2:5" x14ac:dyDescent="0.25">
      <c r="B26" s="76">
        <v>44075</v>
      </c>
      <c r="C26" s="71">
        <v>30154281</v>
      </c>
      <c r="D26" s="71">
        <v>173201645137</v>
      </c>
    </row>
    <row r="27" spans="2:5" x14ac:dyDescent="0.25">
      <c r="B27" s="76">
        <v>44105</v>
      </c>
      <c r="C27" s="71">
        <v>30730172</v>
      </c>
      <c r="D27" s="71">
        <v>176302136629</v>
      </c>
    </row>
    <row r="28" spans="2:5" x14ac:dyDescent="0.25">
      <c r="B28" s="76">
        <v>44136</v>
      </c>
      <c r="C28" s="71">
        <v>30406511</v>
      </c>
      <c r="D28" s="71">
        <v>176659443655</v>
      </c>
    </row>
    <row r="29" spans="2:5" x14ac:dyDescent="0.25">
      <c r="B29" s="79">
        <v>44166</v>
      </c>
      <c r="C29" s="70">
        <v>32570998</v>
      </c>
      <c r="D29" s="70">
        <v>227043708511</v>
      </c>
    </row>
    <row r="30" spans="2:5" x14ac:dyDescent="0.25">
      <c r="B30" s="50" t="s">
        <v>74</v>
      </c>
      <c r="C30" s="164"/>
      <c r="D30" s="164"/>
      <c r="E30" s="164"/>
    </row>
    <row r="31" spans="2:5" x14ac:dyDescent="0.25">
      <c r="B31" s="50" t="s">
        <v>46</v>
      </c>
      <c r="C31" s="50"/>
      <c r="D31" s="50"/>
    </row>
  </sheetData>
  <mergeCells count="2">
    <mergeCell ref="B4:B5"/>
    <mergeCell ref="C4:D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0"/>
  <sheetViews>
    <sheetView workbookViewId="0">
      <selection activeCell="K24" sqref="K24"/>
    </sheetView>
  </sheetViews>
  <sheetFormatPr defaultColWidth="9.140625" defaultRowHeight="15" x14ac:dyDescent="0.25"/>
  <cols>
    <col min="1" max="1" width="6.42578125" style="2" customWidth="1"/>
    <col min="2" max="2" width="14.85546875" style="2" customWidth="1"/>
    <col min="3" max="3" width="13" style="2" customWidth="1"/>
    <col min="4" max="4" width="19.5703125" style="2" customWidth="1"/>
    <col min="5" max="16384" width="9.140625" style="2"/>
  </cols>
  <sheetData>
    <row r="2" spans="2:23" x14ac:dyDescent="0.25">
      <c r="B2" s="56" t="s">
        <v>133</v>
      </c>
      <c r="C2" s="49"/>
      <c r="D2" s="49"/>
      <c r="E2" s="49"/>
      <c r="F2" s="49"/>
      <c r="G2" s="49"/>
      <c r="H2" s="49"/>
      <c r="I2" s="49"/>
      <c r="U2" s="49"/>
      <c r="V2" s="49"/>
      <c r="W2" s="49"/>
    </row>
    <row r="3" spans="2:23" x14ac:dyDescent="0.25">
      <c r="B3" s="53"/>
      <c r="C3" s="53"/>
      <c r="D3" s="53"/>
    </row>
    <row r="4" spans="2:23" x14ac:dyDescent="0.25">
      <c r="B4" s="94"/>
      <c r="C4" s="183" t="s">
        <v>44</v>
      </c>
      <c r="D4" s="183"/>
      <c r="E4" s="61"/>
    </row>
    <row r="5" spans="2:23" x14ac:dyDescent="0.25">
      <c r="B5" s="75"/>
      <c r="C5" s="58" t="s">
        <v>64</v>
      </c>
      <c r="D5" s="95" t="s">
        <v>65</v>
      </c>
      <c r="E5" s="50"/>
    </row>
    <row r="6" spans="2:23" x14ac:dyDescent="0.25">
      <c r="B6" s="96" t="s">
        <v>55</v>
      </c>
      <c r="C6" s="42">
        <v>328830660</v>
      </c>
      <c r="D6" s="92">
        <v>2183503297201</v>
      </c>
      <c r="E6" s="50"/>
    </row>
    <row r="7" spans="2:23" x14ac:dyDescent="0.25">
      <c r="B7" s="97" t="s">
        <v>56</v>
      </c>
      <c r="C7" s="41">
        <v>24524071</v>
      </c>
      <c r="D7" s="93">
        <v>58545606441</v>
      </c>
      <c r="E7" s="50"/>
    </row>
    <row r="8" spans="2:23" x14ac:dyDescent="0.25">
      <c r="B8" s="50" t="s">
        <v>76</v>
      </c>
      <c r="C8" s="50"/>
      <c r="D8" s="50"/>
    </row>
    <row r="9" spans="2:23" x14ac:dyDescent="0.25">
      <c r="B9" s="50" t="s">
        <v>75</v>
      </c>
      <c r="C9" s="50"/>
      <c r="D9" s="50"/>
    </row>
    <row r="10" spans="2:23" x14ac:dyDescent="0.25">
      <c r="B10" s="50" t="s">
        <v>46</v>
      </c>
      <c r="C10" s="50"/>
      <c r="D10" s="50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workbookViewId="0">
      <selection activeCell="G21" sqref="G21"/>
    </sheetView>
  </sheetViews>
  <sheetFormatPr defaultColWidth="9.140625" defaultRowHeight="15" x14ac:dyDescent="0.25"/>
  <cols>
    <col min="1" max="1" width="6.42578125" style="2" customWidth="1"/>
    <col min="2" max="2" width="9.140625" style="2"/>
    <col min="3" max="3" width="18.85546875" style="2" customWidth="1"/>
    <col min="4" max="4" width="25.5703125" style="2" customWidth="1"/>
    <col min="5" max="16384" width="9.140625" style="2"/>
  </cols>
  <sheetData>
    <row r="2" spans="2:11" x14ac:dyDescent="0.25">
      <c r="B2" s="56" t="s">
        <v>27</v>
      </c>
      <c r="C2" s="49"/>
      <c r="D2" s="49"/>
      <c r="K2" s="49"/>
    </row>
    <row r="3" spans="2:11" x14ac:dyDescent="0.25">
      <c r="B3" s="54"/>
      <c r="C3" s="54"/>
      <c r="D3" s="54"/>
    </row>
    <row r="4" spans="2:11" ht="15" customHeight="1" x14ac:dyDescent="0.25">
      <c r="B4" s="180" t="s">
        <v>43</v>
      </c>
      <c r="C4" s="179" t="s">
        <v>44</v>
      </c>
      <c r="D4" s="179"/>
    </row>
    <row r="5" spans="2:11" ht="33.75" customHeight="1" x14ac:dyDescent="0.25">
      <c r="B5" s="184"/>
      <c r="C5" s="168" t="s">
        <v>135</v>
      </c>
      <c r="D5" s="168" t="s">
        <v>136</v>
      </c>
    </row>
    <row r="6" spans="2:11" x14ac:dyDescent="0.25">
      <c r="B6" s="78">
        <v>43831</v>
      </c>
      <c r="C6" s="72">
        <v>26187016</v>
      </c>
      <c r="D6" s="72">
        <v>185446426614</v>
      </c>
    </row>
    <row r="7" spans="2:11" x14ac:dyDescent="0.25">
      <c r="B7" s="77" t="s">
        <v>132</v>
      </c>
      <c r="C7" s="71">
        <v>26229086</v>
      </c>
      <c r="D7" s="71">
        <v>175163537966</v>
      </c>
    </row>
    <row r="8" spans="2:11" x14ac:dyDescent="0.25">
      <c r="B8" s="76">
        <v>43891</v>
      </c>
      <c r="C8" s="71">
        <v>26320801</v>
      </c>
      <c r="D8" s="71">
        <v>218084922313</v>
      </c>
    </row>
    <row r="9" spans="2:11" x14ac:dyDescent="0.25">
      <c r="B9" s="76">
        <v>43922</v>
      </c>
      <c r="C9" s="71">
        <v>25151037</v>
      </c>
      <c r="D9" s="71">
        <v>156967536225</v>
      </c>
    </row>
    <row r="10" spans="2:11" x14ac:dyDescent="0.25">
      <c r="B10" s="76">
        <v>43952</v>
      </c>
      <c r="C10" s="71">
        <v>24955287</v>
      </c>
      <c r="D10" s="71">
        <v>174054716565</v>
      </c>
    </row>
    <row r="11" spans="2:11" x14ac:dyDescent="0.25">
      <c r="B11" s="76">
        <v>43983</v>
      </c>
      <c r="C11" s="71">
        <v>28153344</v>
      </c>
      <c r="D11" s="71">
        <v>179434706078</v>
      </c>
    </row>
    <row r="12" spans="2:11" x14ac:dyDescent="0.25">
      <c r="B12" s="76">
        <v>44013</v>
      </c>
      <c r="C12" s="71">
        <v>29218048</v>
      </c>
      <c r="D12" s="71">
        <v>197400430816</v>
      </c>
    </row>
    <row r="13" spans="2:11" x14ac:dyDescent="0.25">
      <c r="B13" s="76">
        <v>44044</v>
      </c>
      <c r="C13" s="71">
        <v>26904324</v>
      </c>
      <c r="D13" s="71">
        <v>163021008251</v>
      </c>
    </row>
    <row r="14" spans="2:11" x14ac:dyDescent="0.25">
      <c r="B14" s="76">
        <v>44075</v>
      </c>
      <c r="C14" s="71">
        <v>28124270</v>
      </c>
      <c r="D14" s="71">
        <v>168372154812</v>
      </c>
    </row>
    <row r="15" spans="2:11" x14ac:dyDescent="0.25">
      <c r="B15" s="76">
        <v>44105</v>
      </c>
      <c r="C15" s="71">
        <v>28694620</v>
      </c>
      <c r="D15" s="71">
        <v>171492806907</v>
      </c>
    </row>
    <row r="16" spans="2:11" x14ac:dyDescent="0.25">
      <c r="B16" s="76">
        <v>44136</v>
      </c>
      <c r="C16" s="71">
        <v>28374689</v>
      </c>
      <c r="D16" s="71">
        <v>171978853163</v>
      </c>
    </row>
    <row r="17" spans="2:5" x14ac:dyDescent="0.25">
      <c r="B17" s="98">
        <v>44166</v>
      </c>
      <c r="C17" s="99">
        <v>30518138</v>
      </c>
      <c r="D17" s="99">
        <v>222086197492</v>
      </c>
    </row>
    <row r="18" spans="2:5" x14ac:dyDescent="0.25">
      <c r="B18" s="50" t="s">
        <v>78</v>
      </c>
      <c r="C18" s="50"/>
      <c r="D18" s="50"/>
      <c r="E18" s="50"/>
    </row>
    <row r="19" spans="2:5" x14ac:dyDescent="0.25">
      <c r="B19" s="50" t="s">
        <v>77</v>
      </c>
      <c r="C19" s="50"/>
      <c r="D19" s="50"/>
      <c r="E19" s="50"/>
    </row>
    <row r="20" spans="2:5" x14ac:dyDescent="0.25">
      <c r="B20" s="50" t="s">
        <v>46</v>
      </c>
      <c r="C20" s="50"/>
      <c r="D20" s="50"/>
      <c r="E20" s="50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>
      <selection activeCell="I24" sqref="I24"/>
    </sheetView>
  </sheetViews>
  <sheetFormatPr defaultColWidth="9.140625" defaultRowHeight="15" x14ac:dyDescent="0.25"/>
  <cols>
    <col min="1" max="1" width="6.5703125" style="2" customWidth="1"/>
    <col min="2" max="2" width="9.140625" style="2"/>
    <col min="3" max="3" width="18.5703125" style="2" customWidth="1"/>
    <col min="4" max="4" width="24.5703125" style="2" customWidth="1"/>
    <col min="5" max="16384" width="9.140625" style="2"/>
  </cols>
  <sheetData>
    <row r="2" spans="2:4" x14ac:dyDescent="0.25">
      <c r="B2" s="56" t="s">
        <v>28</v>
      </c>
      <c r="C2" s="49"/>
      <c r="D2" s="49"/>
    </row>
    <row r="3" spans="2:4" x14ac:dyDescent="0.25">
      <c r="B3" s="53"/>
      <c r="C3" s="54"/>
      <c r="D3" s="54"/>
    </row>
    <row r="4" spans="2:4" ht="15" customHeight="1" x14ac:dyDescent="0.25">
      <c r="C4" s="179" t="s">
        <v>44</v>
      </c>
      <c r="D4" s="179"/>
    </row>
    <row r="5" spans="2:4" ht="33.75" x14ac:dyDescent="0.25">
      <c r="B5" s="91" t="s">
        <v>43</v>
      </c>
      <c r="C5" s="144" t="s">
        <v>135</v>
      </c>
      <c r="D5" s="144" t="s">
        <v>136</v>
      </c>
    </row>
    <row r="6" spans="2:4" x14ac:dyDescent="0.25">
      <c r="B6" s="78">
        <v>43831</v>
      </c>
      <c r="C6" s="72">
        <v>2069079</v>
      </c>
      <c r="D6" s="72">
        <v>5240988242</v>
      </c>
    </row>
    <row r="7" spans="2:4" x14ac:dyDescent="0.25">
      <c r="B7" s="77" t="s">
        <v>132</v>
      </c>
      <c r="C7" s="71">
        <v>2045899</v>
      </c>
      <c r="D7" s="71">
        <v>5201988767</v>
      </c>
    </row>
    <row r="8" spans="2:4" x14ac:dyDescent="0.25">
      <c r="B8" s="76">
        <v>43891</v>
      </c>
      <c r="C8" s="71">
        <v>2080180</v>
      </c>
      <c r="D8" s="71">
        <v>4917624545</v>
      </c>
    </row>
    <row r="9" spans="2:4" x14ac:dyDescent="0.25">
      <c r="B9" s="149">
        <v>43922</v>
      </c>
      <c r="C9" s="71">
        <v>2053561</v>
      </c>
      <c r="D9" s="71">
        <v>4855773493</v>
      </c>
    </row>
    <row r="10" spans="2:4" x14ac:dyDescent="0.25">
      <c r="B10" s="76">
        <v>43952</v>
      </c>
      <c r="C10" s="71">
        <v>2011524</v>
      </c>
      <c r="D10" s="71">
        <v>4504768156</v>
      </c>
    </row>
    <row r="11" spans="2:4" x14ac:dyDescent="0.25">
      <c r="B11" s="76">
        <v>43983</v>
      </c>
      <c r="C11" s="71">
        <v>2054680</v>
      </c>
      <c r="D11" s="71">
        <v>4709594304</v>
      </c>
    </row>
    <row r="12" spans="2:4" x14ac:dyDescent="0.25">
      <c r="B12" s="76">
        <v>44013</v>
      </c>
      <c r="C12" s="71">
        <v>2042820</v>
      </c>
      <c r="D12" s="71">
        <v>5032291832</v>
      </c>
    </row>
    <row r="13" spans="2:4" x14ac:dyDescent="0.25">
      <c r="B13" s="76">
        <v>44044</v>
      </c>
      <c r="C13" s="71">
        <v>2016083</v>
      </c>
      <c r="D13" s="71">
        <v>4805655545</v>
      </c>
    </row>
    <row r="14" spans="2:4" x14ac:dyDescent="0.25">
      <c r="B14" s="76">
        <v>44075</v>
      </c>
      <c r="C14" s="71">
        <v>2030011</v>
      </c>
      <c r="D14" s="71">
        <v>4829490324</v>
      </c>
    </row>
    <row r="15" spans="2:4" x14ac:dyDescent="0.25">
      <c r="B15" s="76">
        <v>44105</v>
      </c>
      <c r="C15" s="71">
        <v>2035552</v>
      </c>
      <c r="D15" s="71">
        <v>4809329723</v>
      </c>
    </row>
    <row r="16" spans="2:4" x14ac:dyDescent="0.25">
      <c r="B16" s="76">
        <v>44136</v>
      </c>
      <c r="C16" s="71">
        <v>2031822</v>
      </c>
      <c r="D16" s="71">
        <v>4680590492</v>
      </c>
    </row>
    <row r="17" spans="2:5" x14ac:dyDescent="0.25">
      <c r="B17" s="98">
        <v>44166</v>
      </c>
      <c r="C17" s="99">
        <v>2052860</v>
      </c>
      <c r="D17" s="99">
        <v>4957511019</v>
      </c>
    </row>
    <row r="18" spans="2:5" x14ac:dyDescent="0.25">
      <c r="B18" s="50" t="s">
        <v>79</v>
      </c>
      <c r="C18" s="50"/>
      <c r="D18" s="50"/>
      <c r="E18" s="50"/>
    </row>
    <row r="19" spans="2:5" x14ac:dyDescent="0.25">
      <c r="B19" s="50" t="s">
        <v>75</v>
      </c>
      <c r="C19" s="50"/>
      <c r="D19" s="50"/>
      <c r="E19" s="50"/>
    </row>
    <row r="20" spans="2:5" x14ac:dyDescent="0.25">
      <c r="B20" s="50" t="s">
        <v>46</v>
      </c>
      <c r="C20" s="50"/>
      <c r="D20" s="50"/>
      <c r="E20" s="50"/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24</vt:i4>
      </vt:variant>
    </vt:vector>
  </HeadingPairs>
  <TitlesOfParts>
    <vt:vector size="24" baseType="lpstr">
      <vt:lpstr>Tablica 1.</vt:lpstr>
      <vt:lpstr>Slika 1.</vt:lpstr>
      <vt:lpstr>Slika 2.</vt:lpstr>
      <vt:lpstr>Slika 3.</vt:lpstr>
      <vt:lpstr>Slika 4.</vt:lpstr>
      <vt:lpstr>Slika 5.</vt:lpstr>
      <vt:lpstr>Slika 6.</vt:lpstr>
      <vt:lpstr>Slika 7.</vt:lpstr>
      <vt:lpstr>Slika 8.</vt:lpstr>
      <vt:lpstr>Slika 9.</vt:lpstr>
      <vt:lpstr>Slika 10.</vt:lpstr>
      <vt:lpstr>Slika 11.</vt:lpstr>
      <vt:lpstr>Slika 12.</vt:lpstr>
      <vt:lpstr>Slika 13.</vt:lpstr>
      <vt:lpstr>Slika 14.</vt:lpstr>
      <vt:lpstr>Slika 15.</vt:lpstr>
      <vt:lpstr>Slika 16.</vt:lpstr>
      <vt:lpstr>Slika 17.</vt:lpstr>
      <vt:lpstr>Slika 18.</vt:lpstr>
      <vt:lpstr>Slika 19.</vt:lpstr>
      <vt:lpstr>Slika 20.</vt:lpstr>
      <vt:lpstr>Slika 21.</vt:lpstr>
      <vt:lpstr>Slika 22.</vt:lpstr>
      <vt:lpstr>Slika 23.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Ana-Marija Brkljačić</dc:creator>
  <cp:lastModifiedBy>Ana-Marija Brkljačić</cp:lastModifiedBy>
  <dcterms:created xsi:type="dcterms:W3CDTF">2020-05-22T06:00:33Z</dcterms:created>
  <dcterms:modified xsi:type="dcterms:W3CDTF">2021-06-14T10:34:18Z</dcterms:modified>
</cp:coreProperties>
</file>