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drawings/drawing16.xml" ContentType="application/vnd.openxmlformats-officedocument.drawing+xml"/>
  <Override PartName="/xl/charts/chart17.xml" ContentType="application/vnd.openxmlformats-officedocument.drawingml.chart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drawings/drawing18.xml" ContentType="application/vnd.openxmlformats-officedocument.drawing+xml"/>
  <Override PartName="/xl/charts/chart19.xml" ContentType="application/vnd.openxmlformats-officedocument.drawingml.chart+xml"/>
  <Override PartName="/xl/drawings/drawing19.xml" ContentType="application/vnd.openxmlformats-officedocument.drawing+xml"/>
  <Override PartName="/xl/charts/chart20.xml" ContentType="application/vnd.openxmlformats-officedocument.drawingml.chart+xml"/>
  <Override PartName="/xl/drawings/drawing20.xml" ContentType="application/vnd.openxmlformats-officedocument.drawing+xml"/>
  <Override PartName="/xl/charts/chart21.xml" ContentType="application/vnd.openxmlformats-officedocument.drawingml.chart+xml"/>
  <Override PartName="/xl/drawings/drawing21.xml" ContentType="application/vnd.openxmlformats-officedocument.drawing+xml"/>
  <Override PartName="/xl/charts/chart22.xml" ContentType="application/vnd.openxmlformats-officedocument.drawingml.chart+xml"/>
  <Override PartName="/xl/drawings/drawing22.xml" ContentType="application/vnd.openxmlformats-officedocument.drawing+xml"/>
  <Override PartName="/xl/charts/chart23.xml" ContentType="application/vnd.openxmlformats-officedocument.drawingml.chart+xml"/>
  <Override PartName="/xl/drawings/drawing23.xml" ContentType="application/vnd.openxmlformats-officedocument.drawing+xml"/>
  <Override PartName="/xl/charts/chart24.xml" ContentType="application/vnd.openxmlformats-officedocument.drawingml.chart+xml"/>
  <Override PartName="/xl/drawings/drawing24.xml" ContentType="application/vnd.openxmlformats-officedocument.drawing+xml"/>
  <Override PartName="/xl/charts/chart25.xml" ContentType="application/vnd.openxmlformats-officedocument.drawingml.chart+xml"/>
  <Override PartName="/xl/drawings/drawing25.xml" ContentType="application/vnd.openxmlformats-officedocument.drawing+xml"/>
  <Override PartName="/xl/charts/chart2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6.xml" ContentType="application/vnd.openxmlformats-officedocument.drawing+xml"/>
  <Override PartName="/xl/charts/chart2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7.xml" ContentType="application/vnd.openxmlformats-officedocument.drawing+xml"/>
  <Override PartName="/xl/charts/chart2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K:\STATISTIKA\Statistika - live\rad od kuće\zrinka P\publikacija\2021\lektorirano\"/>
    </mc:Choice>
  </mc:AlternateContent>
  <bookViews>
    <workbookView xWindow="0" yWindow="0" windowWidth="28800" windowHeight="12300" tabRatio="776" firstSheet="11" activeTab="26"/>
  </bookViews>
  <sheets>
    <sheet name="Tablica 1." sheetId="8" r:id="rId1"/>
    <sheet name="Tablica 2" sheetId="9" r:id="rId2"/>
    <sheet name="Slika 1." sheetId="5" r:id="rId3"/>
    <sheet name="Slika 2." sheetId="3" r:id="rId4"/>
    <sheet name="Slika 3." sheetId="83" r:id="rId5"/>
    <sheet name="Slika 4." sheetId="30" r:id="rId6"/>
    <sheet name="Tablica 3." sheetId="28" r:id="rId7"/>
    <sheet name="Tablica 4." sheetId="29" r:id="rId8"/>
    <sheet name="Slika 5." sheetId="31" r:id="rId9"/>
    <sheet name="Tablica 5." sheetId="84" r:id="rId10"/>
    <sheet name="Slika 6." sheetId="42" r:id="rId11"/>
    <sheet name="Slika 7." sheetId="44" r:id="rId12"/>
    <sheet name="Tablica 6." sheetId="12" r:id="rId13"/>
    <sheet name="Tablica 7." sheetId="47" r:id="rId14"/>
    <sheet name="Slika 8." sheetId="49" r:id="rId15"/>
    <sheet name="Tablica 8." sheetId="50" r:id="rId16"/>
    <sheet name="Slika 9. i 10." sheetId="79" r:id="rId17"/>
    <sheet name="Slika 11. " sheetId="52" r:id="rId18"/>
    <sheet name="Tablica 9." sheetId="53" r:id="rId19"/>
    <sheet name="Tablica 10." sheetId="85" r:id="rId20"/>
    <sheet name="Slika 12. " sheetId="54" r:id="rId21"/>
    <sheet name="Slika 13." sheetId="55" r:id="rId22"/>
    <sheet name="Slika 14." sheetId="61" r:id="rId23"/>
    <sheet name="Slika 15. " sheetId="62" r:id="rId24"/>
    <sheet name="Slika 16." sheetId="64" r:id="rId25"/>
    <sheet name="Tablica 11." sheetId="80" r:id="rId26"/>
    <sheet name="Slika 17." sheetId="66" r:id="rId27"/>
    <sheet name="Slika 18." sheetId="86" r:id="rId28"/>
    <sheet name="Slika 19." sheetId="87" r:id="rId29"/>
    <sheet name="Slika 20." sheetId="69" r:id="rId30"/>
    <sheet name="Slika 21." sheetId="70" r:id="rId31"/>
    <sheet name="Slika 22." sheetId="81" r:id="rId32"/>
    <sheet name="Slika 23." sheetId="88" r:id="rId33"/>
    <sheet name="Slika 24." sheetId="89" r:id="rId34"/>
    <sheet name="Slika 25." sheetId="90" r:id="rId35"/>
    <sheet name="Slika 26." sheetId="82" r:id="rId36"/>
    <sheet name="Slika 27." sheetId="73" r:id="rId37"/>
    <sheet name="Tablica 12." sheetId="91" r:id="rId38"/>
    <sheet name="Slika 28." sheetId="74" r:id="rId39"/>
  </sheets>
  <definedNames>
    <definedName name="_Toc416770595" localSheetId="0">'Tablica 1.'!$B$2</definedName>
    <definedName name="_Toc416770596" localSheetId="1">'Tablica 2'!$B$2</definedName>
    <definedName name="_Toc416770597" localSheetId="6">'Tablica 3.'!$B$2</definedName>
    <definedName name="_Toc416770597" localSheetId="9">'Tablica 5.'!$B$2</definedName>
    <definedName name="_Toc416770610" localSheetId="3">'Slika 2.'!#REF!</definedName>
    <definedName name="_Toc416770610" localSheetId="4">'Slika 3.'!#REF!</definedName>
    <definedName name="_Toc416770620" localSheetId="11">'Slika 7.'!$B$2</definedName>
    <definedName name="_Toc416770623" localSheetId="16">'Slika 9. i 10.'!#REF!</definedName>
    <definedName name="_Toc416770624" localSheetId="16">'Slika 9. i 10.'!#REF!</definedName>
    <definedName name="_Toc416770643" localSheetId="38">'Slika 28.'!$G$32</definedName>
  </definedNames>
  <calcPr calcId="162913"/>
</workbook>
</file>

<file path=xl/calcChain.xml><?xml version="1.0" encoding="utf-8"?>
<calcChain xmlns="http://schemas.openxmlformats.org/spreadsheetml/2006/main">
  <c r="G29" i="87" l="1"/>
  <c r="H29" i="87"/>
  <c r="H17" i="87"/>
  <c r="G17" i="87"/>
  <c r="H16" i="87"/>
  <c r="G16" i="87"/>
  <c r="H15" i="87"/>
  <c r="G15" i="87"/>
  <c r="H14" i="87"/>
  <c r="G14" i="87"/>
  <c r="H13" i="87"/>
  <c r="G13" i="87"/>
  <c r="H12" i="87"/>
  <c r="G12" i="87"/>
  <c r="H11" i="87"/>
  <c r="G11" i="87"/>
  <c r="H10" i="87"/>
  <c r="G10" i="87"/>
  <c r="H9" i="87"/>
  <c r="G9" i="87"/>
  <c r="H8" i="87"/>
  <c r="G8" i="87"/>
  <c r="H7" i="87"/>
  <c r="G7" i="87"/>
  <c r="H6" i="87"/>
  <c r="G6" i="87"/>
  <c r="H17" i="86"/>
  <c r="G17" i="86"/>
  <c r="H16" i="86"/>
  <c r="G16" i="86"/>
  <c r="H15" i="86"/>
  <c r="G15" i="86"/>
  <c r="H14" i="86"/>
  <c r="G14" i="86"/>
  <c r="H13" i="86"/>
  <c r="G13" i="86"/>
  <c r="H12" i="86"/>
  <c r="G12" i="86"/>
  <c r="H11" i="86"/>
  <c r="G11" i="86"/>
  <c r="H10" i="86"/>
  <c r="G10" i="86"/>
  <c r="H9" i="86"/>
  <c r="G9" i="86"/>
  <c r="H8" i="86"/>
  <c r="G8" i="86"/>
  <c r="H7" i="86"/>
  <c r="G7" i="86"/>
  <c r="H6" i="86"/>
  <c r="G6" i="86"/>
  <c r="G18" i="86" l="1"/>
  <c r="G55" i="52" l="1"/>
  <c r="G56" i="52"/>
  <c r="G57" i="52"/>
  <c r="G58" i="52"/>
  <c r="G59" i="52"/>
  <c r="G60" i="52"/>
  <c r="G61" i="52"/>
  <c r="G62" i="52"/>
  <c r="G63" i="52"/>
  <c r="G64" i="52"/>
  <c r="G65" i="52"/>
  <c r="G54" i="52"/>
  <c r="F55" i="52"/>
  <c r="F56" i="52"/>
  <c r="F57" i="52"/>
  <c r="F58" i="52"/>
  <c r="F59" i="52"/>
  <c r="F60" i="52"/>
  <c r="F61" i="52"/>
  <c r="F62" i="52"/>
  <c r="F63" i="52"/>
  <c r="F64" i="52"/>
  <c r="F65" i="52"/>
  <c r="F54" i="52"/>
  <c r="E18" i="88" l="1"/>
  <c r="F18" i="88"/>
  <c r="C18" i="88"/>
  <c r="H17" i="89" l="1"/>
  <c r="G17" i="89"/>
  <c r="H16" i="89"/>
  <c r="G16" i="89"/>
  <c r="H15" i="89"/>
  <c r="G15" i="89"/>
  <c r="H14" i="89"/>
  <c r="G14" i="89"/>
  <c r="H13" i="89"/>
  <c r="G13" i="89"/>
  <c r="H12" i="89"/>
  <c r="G12" i="89"/>
  <c r="H11" i="89"/>
  <c r="G11" i="89"/>
  <c r="H10" i="89"/>
  <c r="G10" i="89"/>
  <c r="H9" i="89"/>
  <c r="G9" i="89"/>
  <c r="H8" i="89"/>
  <c r="G8" i="89"/>
  <c r="H7" i="89"/>
  <c r="G7" i="89"/>
  <c r="H6" i="89"/>
  <c r="G6" i="89"/>
  <c r="G6" i="88"/>
  <c r="E9" i="53" l="1"/>
  <c r="E8" i="53"/>
  <c r="E7" i="53"/>
  <c r="E6" i="53"/>
  <c r="G12" i="50"/>
  <c r="G11" i="50"/>
  <c r="G13" i="50" s="1"/>
  <c r="G8" i="50"/>
  <c r="G7" i="50"/>
  <c r="G9" i="50" s="1"/>
  <c r="C9" i="50"/>
  <c r="C13" i="50"/>
  <c r="F54" i="81" l="1"/>
  <c r="F55" i="81"/>
  <c r="F56" i="81"/>
  <c r="F57" i="81"/>
  <c r="F58" i="81"/>
  <c r="F59" i="81"/>
  <c r="F60" i="81"/>
  <c r="F61" i="81"/>
  <c r="F62" i="81"/>
  <c r="F63" i="81"/>
  <c r="F64" i="81"/>
  <c r="F65" i="81"/>
  <c r="F7" i="81"/>
  <c r="F8" i="81"/>
  <c r="F9" i="81"/>
  <c r="F10" i="81"/>
  <c r="F11" i="81"/>
  <c r="F12" i="81"/>
  <c r="F13" i="81"/>
  <c r="F14" i="81"/>
  <c r="F15" i="81"/>
  <c r="F16" i="81"/>
  <c r="F17" i="81"/>
  <c r="F18" i="81"/>
  <c r="F19" i="81"/>
  <c r="F20" i="81"/>
  <c r="F21" i="81"/>
  <c r="F22" i="81"/>
  <c r="F23" i="81"/>
  <c r="F24" i="81"/>
  <c r="F25" i="81"/>
  <c r="F26" i="81"/>
  <c r="F27" i="81"/>
  <c r="F28" i="81"/>
  <c r="F29" i="81"/>
  <c r="F30" i="81"/>
  <c r="F31" i="81"/>
  <c r="F32" i="81"/>
  <c r="F33" i="81"/>
  <c r="F34" i="81"/>
  <c r="F35" i="81"/>
  <c r="F36" i="81"/>
  <c r="F37" i="81"/>
  <c r="F38" i="81"/>
  <c r="F39" i="81"/>
  <c r="F40" i="81"/>
  <c r="F41" i="81"/>
  <c r="F42" i="81"/>
  <c r="F43" i="81"/>
  <c r="F44" i="81"/>
  <c r="F45" i="81"/>
  <c r="F46" i="81"/>
  <c r="F47" i="81"/>
  <c r="F48" i="81"/>
  <c r="F49" i="81"/>
  <c r="F50" i="81"/>
  <c r="F51" i="81"/>
  <c r="F52" i="81"/>
  <c r="F53" i="81"/>
  <c r="F7" i="70"/>
  <c r="F8" i="70"/>
  <c r="F9" i="70"/>
  <c r="F10" i="70"/>
  <c r="F11" i="70"/>
  <c r="F12" i="70"/>
  <c r="F13" i="70"/>
  <c r="F14" i="70"/>
  <c r="F15" i="70"/>
  <c r="F16" i="70"/>
  <c r="F17" i="70"/>
  <c r="F18" i="70"/>
  <c r="F19" i="70"/>
  <c r="F20" i="70"/>
  <c r="F21" i="70"/>
  <c r="F22" i="70"/>
  <c r="F23" i="70"/>
  <c r="F24" i="70"/>
  <c r="F25" i="70"/>
  <c r="F26" i="70"/>
  <c r="F27" i="70"/>
  <c r="F28" i="70"/>
  <c r="F29" i="70"/>
  <c r="F30" i="70"/>
  <c r="F31" i="70"/>
  <c r="F32" i="70"/>
  <c r="F33" i="70"/>
  <c r="F34" i="70"/>
  <c r="F35" i="70"/>
  <c r="F36" i="70"/>
  <c r="F37" i="70"/>
  <c r="F38" i="70"/>
  <c r="F39" i="70"/>
  <c r="F40" i="70"/>
  <c r="F41" i="70"/>
  <c r="F42" i="70"/>
  <c r="F43" i="70"/>
  <c r="F44" i="70"/>
  <c r="F45" i="70"/>
  <c r="F46" i="70"/>
  <c r="F47" i="70"/>
  <c r="F48" i="70"/>
  <c r="F49" i="70"/>
  <c r="F50" i="70"/>
  <c r="F51" i="70"/>
  <c r="F52" i="70"/>
  <c r="F53" i="70"/>
  <c r="F54" i="70"/>
  <c r="F55" i="70"/>
  <c r="F56" i="70"/>
  <c r="F57" i="70"/>
  <c r="F58" i="70"/>
  <c r="F59" i="70"/>
  <c r="F60" i="70"/>
  <c r="F61" i="70"/>
  <c r="F62" i="70"/>
  <c r="F63" i="70"/>
  <c r="F64" i="70"/>
  <c r="F65" i="70"/>
  <c r="F6" i="70"/>
  <c r="G18" i="87"/>
  <c r="H15" i="80"/>
  <c r="H14" i="80"/>
  <c r="H8" i="80"/>
  <c r="H7" i="80"/>
  <c r="D12" i="53" l="1"/>
  <c r="C12" i="53"/>
  <c r="E8" i="84" l="1"/>
  <c r="E7" i="84"/>
  <c r="E9" i="84" s="1"/>
  <c r="D9" i="84"/>
  <c r="C9" i="84"/>
  <c r="E55" i="30" l="1"/>
  <c r="E56" i="30"/>
  <c r="E57" i="30"/>
  <c r="E58" i="30"/>
  <c r="E59" i="30"/>
  <c r="E60" i="30"/>
  <c r="E61" i="30"/>
  <c r="E62" i="30"/>
  <c r="E63" i="30"/>
  <c r="E64" i="30"/>
  <c r="E65" i="30"/>
  <c r="E54" i="30"/>
  <c r="E6" i="5" l="1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1" i="5"/>
  <c r="E32" i="5"/>
  <c r="E33" i="5"/>
  <c r="E34" i="5"/>
  <c r="E35" i="5"/>
  <c r="E36" i="5"/>
  <c r="E37" i="5"/>
  <c r="E38" i="5"/>
  <c r="E39" i="5"/>
  <c r="E40" i="5"/>
  <c r="E41" i="5"/>
  <c r="E30" i="5"/>
  <c r="C28" i="9" l="1"/>
  <c r="D9" i="50" l="1"/>
  <c r="E9" i="50"/>
  <c r="F9" i="50"/>
  <c r="F9" i="28"/>
  <c r="I13" i="91" l="1"/>
  <c r="I12" i="91"/>
  <c r="I9" i="91"/>
  <c r="I18" i="91" s="1"/>
  <c r="I8" i="91"/>
  <c r="I17" i="91" s="1"/>
  <c r="I7" i="91"/>
  <c r="I15" i="91" s="1"/>
  <c r="I6" i="91"/>
  <c r="I14" i="91" s="1"/>
  <c r="E18" i="91"/>
  <c r="E17" i="91"/>
  <c r="E15" i="91"/>
  <c r="E14" i="91"/>
  <c r="G16" i="80"/>
  <c r="F16" i="80"/>
  <c r="E16" i="80"/>
  <c r="D16" i="80"/>
  <c r="C16" i="80"/>
  <c r="I19" i="91" l="1"/>
  <c r="H16" i="80"/>
  <c r="E11" i="47"/>
  <c r="F6" i="47" l="1"/>
  <c r="E10" i="53" l="1"/>
  <c r="E11" i="53"/>
  <c r="F6" i="3" l="1"/>
  <c r="D18" i="49" l="1"/>
  <c r="G41" i="52" l="1"/>
  <c r="C13" i="29" l="1"/>
  <c r="E10" i="28"/>
  <c r="D10" i="28"/>
  <c r="C10" i="28"/>
  <c r="E16" i="91" l="1"/>
  <c r="G9" i="80"/>
  <c r="F9" i="80"/>
  <c r="E9" i="80"/>
  <c r="D9" i="80"/>
  <c r="C9" i="80"/>
  <c r="H9" i="80" l="1"/>
  <c r="F10" i="80" s="1"/>
  <c r="F8" i="28"/>
  <c r="F10" i="28" s="1"/>
  <c r="C10" i="80" l="1"/>
  <c r="G10" i="80"/>
  <c r="D10" i="80"/>
  <c r="H10" i="80"/>
  <c r="E10" i="80"/>
  <c r="F7" i="47"/>
  <c r="F8" i="47"/>
  <c r="F9" i="47"/>
  <c r="E15" i="50" l="1"/>
  <c r="F6" i="52" l="1"/>
  <c r="F7" i="52"/>
  <c r="F8" i="52"/>
  <c r="F9" i="52"/>
  <c r="F10" i="52"/>
  <c r="F11" i="52"/>
  <c r="F12" i="52"/>
  <c r="F13" i="52"/>
  <c r="F14" i="52"/>
  <c r="F15" i="52"/>
  <c r="F16" i="52"/>
  <c r="F17" i="52"/>
  <c r="F18" i="52"/>
  <c r="F19" i="52"/>
  <c r="F20" i="52"/>
  <c r="F21" i="52"/>
  <c r="F22" i="52"/>
  <c r="F23" i="52"/>
  <c r="F24" i="52"/>
  <c r="F25" i="52"/>
  <c r="G6" i="52"/>
  <c r="G7" i="52"/>
  <c r="G8" i="52"/>
  <c r="G9" i="52"/>
  <c r="G10" i="52"/>
  <c r="G11" i="52"/>
  <c r="G12" i="52"/>
  <c r="G13" i="52"/>
  <c r="G14" i="52"/>
  <c r="G15" i="52"/>
  <c r="G16" i="52"/>
  <c r="G17" i="52"/>
  <c r="G18" i="52"/>
  <c r="G19" i="52"/>
  <c r="G20" i="52"/>
  <c r="G21" i="52"/>
  <c r="G22" i="52"/>
  <c r="G23" i="52"/>
  <c r="G24" i="52"/>
  <c r="G25" i="52"/>
  <c r="G26" i="52"/>
  <c r="G27" i="52"/>
  <c r="G28" i="52"/>
  <c r="G29" i="52"/>
  <c r="G30" i="52"/>
  <c r="G31" i="52"/>
  <c r="G32" i="52"/>
  <c r="G33" i="52"/>
  <c r="G34" i="52"/>
  <c r="G35" i="52"/>
  <c r="G36" i="52"/>
  <c r="G37" i="52"/>
  <c r="G38" i="52"/>
  <c r="G39" i="52"/>
  <c r="G40" i="52"/>
  <c r="F26" i="52"/>
  <c r="F27" i="52"/>
  <c r="F28" i="52"/>
  <c r="F29" i="52"/>
  <c r="F30" i="52"/>
  <c r="F31" i="52"/>
  <c r="F32" i="52"/>
  <c r="F33" i="52"/>
  <c r="F34" i="52"/>
  <c r="F35" i="52"/>
  <c r="F36" i="52"/>
  <c r="F37" i="52"/>
  <c r="F38" i="52"/>
  <c r="F39" i="52"/>
  <c r="F40" i="52"/>
  <c r="F41" i="52"/>
  <c r="G16" i="50" l="1"/>
  <c r="G15" i="50"/>
  <c r="G7" i="49"/>
  <c r="G8" i="49"/>
  <c r="G9" i="49"/>
  <c r="G10" i="49"/>
  <c r="G11" i="49"/>
  <c r="G12" i="49"/>
  <c r="G13" i="49"/>
  <c r="G14" i="49"/>
  <c r="G15" i="49"/>
  <c r="G16" i="49"/>
  <c r="G17" i="49"/>
  <c r="G6" i="49"/>
  <c r="F7" i="3" l="1"/>
  <c r="F8" i="3"/>
  <c r="F9" i="3"/>
  <c r="F10" i="3"/>
  <c r="F11" i="3"/>
  <c r="F12" i="3"/>
  <c r="F13" i="3"/>
  <c r="F14" i="3"/>
  <c r="F15" i="3"/>
  <c r="F16" i="3"/>
  <c r="F17" i="3"/>
  <c r="F18" i="82" l="1"/>
  <c r="G7" i="90"/>
  <c r="G8" i="90"/>
  <c r="G9" i="90"/>
  <c r="G10" i="90"/>
  <c r="G11" i="90"/>
  <c r="G12" i="90"/>
  <c r="G13" i="90"/>
  <c r="G14" i="90"/>
  <c r="G15" i="90"/>
  <c r="G16" i="90"/>
  <c r="G17" i="90"/>
  <c r="G6" i="90"/>
  <c r="F10" i="47" l="1"/>
  <c r="F10" i="12"/>
  <c r="F9" i="12"/>
  <c r="F8" i="12"/>
  <c r="F7" i="12"/>
  <c r="F6" i="12"/>
  <c r="D11" i="47"/>
  <c r="C11" i="47"/>
  <c r="F11" i="47" l="1"/>
  <c r="C11" i="12"/>
  <c r="E11" i="12"/>
  <c r="D11" i="12"/>
  <c r="F11" i="12" l="1"/>
  <c r="F18" i="91"/>
  <c r="G18" i="91"/>
  <c r="H18" i="91"/>
  <c r="F17" i="91"/>
  <c r="G17" i="91"/>
  <c r="H17" i="91"/>
  <c r="F15" i="91"/>
  <c r="G15" i="91"/>
  <c r="H15" i="91"/>
  <c r="F14" i="91"/>
  <c r="G14" i="91"/>
  <c r="H14" i="91"/>
  <c r="I16" i="91"/>
  <c r="H19" i="91" l="1"/>
  <c r="F16" i="91"/>
  <c r="G16" i="91"/>
  <c r="H16" i="91"/>
  <c r="E19" i="91"/>
  <c r="F19" i="91"/>
  <c r="G19" i="91" l="1"/>
  <c r="F18" i="73"/>
  <c r="E18" i="73"/>
  <c r="D18" i="73"/>
  <c r="C18" i="73"/>
  <c r="G17" i="73"/>
  <c r="G16" i="73"/>
  <c r="G15" i="73"/>
  <c r="G14" i="73"/>
  <c r="G13" i="73"/>
  <c r="G12" i="73"/>
  <c r="G11" i="73"/>
  <c r="G10" i="73"/>
  <c r="G9" i="73"/>
  <c r="G8" i="73"/>
  <c r="G7" i="73"/>
  <c r="G6" i="73"/>
  <c r="E18" i="82"/>
  <c r="D18" i="82"/>
  <c r="C18" i="82"/>
  <c r="G17" i="82"/>
  <c r="G16" i="82"/>
  <c r="G15" i="82"/>
  <c r="G14" i="82"/>
  <c r="G13" i="82"/>
  <c r="G12" i="82"/>
  <c r="G11" i="82"/>
  <c r="G10" i="82"/>
  <c r="G9" i="82"/>
  <c r="G8" i="82"/>
  <c r="G7" i="82"/>
  <c r="G6" i="82"/>
  <c r="F18" i="90"/>
  <c r="E18" i="90"/>
  <c r="D18" i="90"/>
  <c r="C18" i="90"/>
  <c r="H17" i="90"/>
  <c r="H16" i="90"/>
  <c r="H15" i="90"/>
  <c r="H14" i="90"/>
  <c r="H13" i="90"/>
  <c r="H12" i="90"/>
  <c r="H11" i="90"/>
  <c r="H10" i="90"/>
  <c r="H9" i="90"/>
  <c r="H8" i="90"/>
  <c r="H7" i="90"/>
  <c r="H6" i="90"/>
  <c r="G18" i="90"/>
  <c r="F18" i="89"/>
  <c r="E18" i="89"/>
  <c r="D18" i="89"/>
  <c r="C18" i="89"/>
  <c r="D18" i="88"/>
  <c r="H17" i="88"/>
  <c r="G17" i="88"/>
  <c r="H16" i="88"/>
  <c r="G16" i="88"/>
  <c r="H15" i="88"/>
  <c r="G15" i="88"/>
  <c r="H14" i="88"/>
  <c r="G14" i="88"/>
  <c r="H13" i="88"/>
  <c r="G13" i="88"/>
  <c r="H12" i="88"/>
  <c r="G12" i="88"/>
  <c r="H11" i="88"/>
  <c r="G11" i="88"/>
  <c r="H10" i="88"/>
  <c r="G10" i="88"/>
  <c r="H9" i="88"/>
  <c r="G9" i="88"/>
  <c r="H8" i="88"/>
  <c r="G8" i="88"/>
  <c r="H7" i="88"/>
  <c r="G7" i="88"/>
  <c r="H6" i="88"/>
  <c r="H18" i="88" s="1"/>
  <c r="F6" i="81"/>
  <c r="H28" i="87"/>
  <c r="G28" i="87"/>
  <c r="H27" i="87"/>
  <c r="G27" i="87"/>
  <c r="H26" i="87"/>
  <c r="G26" i="87"/>
  <c r="H25" i="87"/>
  <c r="G25" i="87"/>
  <c r="H24" i="87"/>
  <c r="G24" i="87"/>
  <c r="H23" i="87"/>
  <c r="G23" i="87"/>
  <c r="H22" i="87"/>
  <c r="G22" i="87"/>
  <c r="H21" i="87"/>
  <c r="G21" i="87"/>
  <c r="H20" i="87"/>
  <c r="G20" i="87"/>
  <c r="H19" i="87"/>
  <c r="G19" i="87"/>
  <c r="H18" i="87"/>
  <c r="H29" i="86"/>
  <c r="G29" i="86"/>
  <c r="H28" i="86"/>
  <c r="G28" i="86"/>
  <c r="H27" i="86"/>
  <c r="G27" i="86"/>
  <c r="H26" i="86"/>
  <c r="G26" i="86"/>
  <c r="H25" i="86"/>
  <c r="G25" i="86"/>
  <c r="H24" i="86"/>
  <c r="G24" i="86"/>
  <c r="H23" i="86"/>
  <c r="G23" i="86"/>
  <c r="H22" i="86"/>
  <c r="G22" i="86"/>
  <c r="H21" i="86"/>
  <c r="G21" i="86"/>
  <c r="H20" i="86"/>
  <c r="G20" i="86"/>
  <c r="H19" i="86"/>
  <c r="G19" i="86"/>
  <c r="H18" i="86"/>
  <c r="D12" i="85"/>
  <c r="C12" i="85"/>
  <c r="E11" i="85"/>
  <c r="E10" i="85"/>
  <c r="E9" i="85"/>
  <c r="E8" i="85"/>
  <c r="E7" i="85"/>
  <c r="E6" i="85"/>
  <c r="I7" i="79"/>
  <c r="I6" i="79"/>
  <c r="F16" i="50"/>
  <c r="E16" i="50"/>
  <c r="D16" i="50"/>
  <c r="C16" i="50"/>
  <c r="D15" i="50"/>
  <c r="C15" i="50"/>
  <c r="F13" i="50"/>
  <c r="E13" i="50"/>
  <c r="D13" i="50"/>
  <c r="F18" i="49"/>
  <c r="E18" i="49"/>
  <c r="C18" i="49"/>
  <c r="H17" i="49"/>
  <c r="H16" i="49"/>
  <c r="H15" i="49"/>
  <c r="H14" i="49"/>
  <c r="H13" i="49"/>
  <c r="H12" i="49"/>
  <c r="H11" i="49"/>
  <c r="H10" i="49"/>
  <c r="H9" i="49"/>
  <c r="H8" i="49"/>
  <c r="H7" i="49"/>
  <c r="H6" i="49"/>
  <c r="E17" i="44"/>
  <c r="E16" i="44"/>
  <c r="E15" i="44"/>
  <c r="E14" i="44"/>
  <c r="E13" i="44"/>
  <c r="E12" i="44"/>
  <c r="E11" i="44"/>
  <c r="E10" i="44"/>
  <c r="E9" i="44"/>
  <c r="E8" i="44"/>
  <c r="E7" i="44"/>
  <c r="E6" i="44"/>
  <c r="F29" i="31"/>
  <c r="F28" i="31"/>
  <c r="F27" i="31"/>
  <c r="F26" i="31"/>
  <c r="F25" i="31"/>
  <c r="F24" i="31"/>
  <c r="F23" i="31"/>
  <c r="F22" i="31"/>
  <c r="F21" i="31"/>
  <c r="F20" i="31"/>
  <c r="F19" i="31"/>
  <c r="F18" i="31"/>
  <c r="D12" i="29"/>
  <c r="E17" i="30"/>
  <c r="E16" i="30"/>
  <c r="E15" i="30"/>
  <c r="E14" i="30"/>
  <c r="E13" i="30"/>
  <c r="E12" i="30"/>
  <c r="E11" i="30"/>
  <c r="E10" i="30"/>
  <c r="E9" i="30"/>
  <c r="E8" i="30"/>
  <c r="E7" i="30"/>
  <c r="E6" i="30"/>
  <c r="G17" i="50" l="1"/>
  <c r="F17" i="50"/>
  <c r="E17" i="50"/>
  <c r="C17" i="50"/>
  <c r="E12" i="85"/>
  <c r="E12" i="53"/>
  <c r="D9" i="29"/>
  <c r="D11" i="29"/>
  <c r="D7" i="29"/>
  <c r="D10" i="29"/>
  <c r="G18" i="82"/>
  <c r="G18" i="73"/>
  <c r="G18" i="88"/>
  <c r="D17" i="50"/>
  <c r="H18" i="49"/>
  <c r="G18" i="49"/>
  <c r="D8" i="29"/>
  <c r="H18" i="90"/>
  <c r="H18" i="89"/>
  <c r="G18" i="89"/>
  <c r="D13" i="29" l="1"/>
</calcChain>
</file>

<file path=xl/sharedStrings.xml><?xml version="1.0" encoding="utf-8"?>
<sst xmlns="http://schemas.openxmlformats.org/spreadsheetml/2006/main" count="497" uniqueCount="277">
  <si>
    <t>Ukupno</t>
  </si>
  <si>
    <t>Izvještajno razdoblje</t>
  </si>
  <si>
    <t>Izvor: HNB</t>
  </si>
  <si>
    <t>Prihvatni uređaji</t>
  </si>
  <si>
    <t>Bankomati</t>
  </si>
  <si>
    <t>EFTPOS uređaji</t>
  </si>
  <si>
    <t>Županija</t>
  </si>
  <si>
    <t>Grad Zagreb</t>
  </si>
  <si>
    <t xml:space="preserve">Tablica 2. Broj bankomata prema županijama na teritoriju RH </t>
  </si>
  <si>
    <t>EFTPOS uređaj za isplatu i uplatu</t>
  </si>
  <si>
    <t>Tablica 1. Ukupan broj uređaja na kojima se obavlja prihvat platnih kartica na teritoriju RH</t>
  </si>
  <si>
    <t>Potrošač</t>
  </si>
  <si>
    <t>Nepotrošač</t>
  </si>
  <si>
    <t>Osnovna</t>
  </si>
  <si>
    <t>Dodatna</t>
  </si>
  <si>
    <t>Debitna platna kartica</t>
  </si>
  <si>
    <t>Kreditna platna kartica</t>
  </si>
  <si>
    <t>Vrsta platne kartice</t>
  </si>
  <si>
    <t xml:space="preserve">Tablica 4. Broj platnih kartica izdanih u RH prema vrsti kartice </t>
  </si>
  <si>
    <t>Broj platnih kartica</t>
  </si>
  <si>
    <t>Udio</t>
  </si>
  <si>
    <t>Debitna kartica</t>
  </si>
  <si>
    <t>Charge kartica</t>
  </si>
  <si>
    <t>Kartica s odgođenom naplatom</t>
  </si>
  <si>
    <t>Revolving kartica</t>
  </si>
  <si>
    <t>Kreditna kartica</t>
  </si>
  <si>
    <t>Novoizdane debitne platne kartice</t>
  </si>
  <si>
    <t>Novoizdane kreditne platne kartice</t>
  </si>
  <si>
    <t>Deaktivirane debitne platne kartice</t>
  </si>
  <si>
    <t>Deaktivirane kreditne platne kartice</t>
  </si>
  <si>
    <t>Kontaktna</t>
  </si>
  <si>
    <t>Beskontaktna</t>
  </si>
  <si>
    <t>Uključene su korištene, nekorištene i blokirane platne kartice.</t>
  </si>
  <si>
    <t>Ukupno platne kartice</t>
  </si>
  <si>
    <t>Broj PPU izdavatelja</t>
  </si>
  <si>
    <t>Broj imatelja</t>
  </si>
  <si>
    <t>Ukupno kreditne kartice</t>
  </si>
  <si>
    <t>Jedan</t>
  </si>
  <si>
    <t>Dva</t>
  </si>
  <si>
    <t>Tri</t>
  </si>
  <si>
    <t>Četiri</t>
  </si>
  <si>
    <t>Pet i više</t>
  </si>
  <si>
    <t>Ukupno debitne  kartice</t>
  </si>
  <si>
    <t>Ukupno kreditne  kartice</t>
  </si>
  <si>
    <t>Vrijednost transakcija</t>
  </si>
  <si>
    <t>Broj transakcija</t>
  </si>
  <si>
    <t>Kupnja robe i usluga</t>
  </si>
  <si>
    <t>Podizanje gotovog novca</t>
  </si>
  <si>
    <t>Polaganje gotovog novca</t>
  </si>
  <si>
    <t>Ugovorno terećenje</t>
  </si>
  <si>
    <t>Prosječna vrijednost transakcije</t>
  </si>
  <si>
    <t>Bankomat</t>
  </si>
  <si>
    <t>EFTPOS uređaj</t>
  </si>
  <si>
    <t>Internet</t>
  </si>
  <si>
    <t>Ostalo</t>
  </si>
  <si>
    <t xml:space="preserve">Funkcija </t>
  </si>
  <si>
    <t>Broj transakcija kupnje robe i usluga</t>
  </si>
  <si>
    <t>Prosječna vrijednost transakcije kupnje robe i usluga</t>
  </si>
  <si>
    <t>Debitna funkcija</t>
  </si>
  <si>
    <t>Charge funkcija</t>
  </si>
  <si>
    <t>Funkcija obročne otplate</t>
  </si>
  <si>
    <t>Funkcija odgođene naplate</t>
  </si>
  <si>
    <t>Revolving funkcija</t>
  </si>
  <si>
    <t>Kreditna funkcija</t>
  </si>
  <si>
    <t>BiH</t>
  </si>
  <si>
    <t>Slovenija</t>
  </si>
  <si>
    <t>Njemačka</t>
  </si>
  <si>
    <t>Italija</t>
  </si>
  <si>
    <t>SAD</t>
  </si>
  <si>
    <t>Velika Britanija</t>
  </si>
  <si>
    <t>Austrija</t>
  </si>
  <si>
    <t>Izvještano razdoblje</t>
  </si>
  <si>
    <t>Pružatelj platnih usluga  prihvatitelj</t>
  </si>
  <si>
    <t>Kreditne institucije</t>
  </si>
  <si>
    <t>u kunama</t>
  </si>
  <si>
    <t>Vrijednost transakcija, u kunama</t>
  </si>
  <si>
    <t>Ukupan broj bankomata</t>
  </si>
  <si>
    <t>Ukupno debitne kartice</t>
  </si>
  <si>
    <t xml:space="preserve"> </t>
  </si>
  <si>
    <t>Kontaktni</t>
  </si>
  <si>
    <t>31.1.</t>
  </si>
  <si>
    <t>28.2.</t>
  </si>
  <si>
    <t>31.3.</t>
  </si>
  <si>
    <t>30.4.</t>
  </si>
  <si>
    <t>31.5.</t>
  </si>
  <si>
    <t>30.6.</t>
  </si>
  <si>
    <t>31.7.</t>
  </si>
  <si>
    <t>31.8.</t>
  </si>
  <si>
    <t>30.9.</t>
  </si>
  <si>
    <t>31.10.</t>
  </si>
  <si>
    <t>30.11.</t>
  </si>
  <si>
    <t>31.12.</t>
  </si>
  <si>
    <t>Tablica 6. Broj imatelja platnih kartica u RH (potrošača)</t>
  </si>
  <si>
    <t>Napomena: Podaci se odnose na ukupan broj i vrijednost nacionalnih kartičnih platnih transakcija tijekom svakog izvještajnog mjeseca.</t>
  </si>
  <si>
    <t>Broj transakcija podizanja gotovog novca</t>
  </si>
  <si>
    <t>Vrijednost transakcija podizanja gotovog novca</t>
  </si>
  <si>
    <t>Prosječna vrijednost transakcije podizanja gotovog novca</t>
  </si>
  <si>
    <t xml:space="preserve">Tablica 8. Broj i vrijednost nacionalnih kartičnih platnih transakcija po vrsti platne kartice </t>
  </si>
  <si>
    <t>Luksemburg</t>
  </si>
  <si>
    <t>Mobilni telefon</t>
  </si>
  <si>
    <t>Broj nacionalnih transakcija</t>
  </si>
  <si>
    <t>Vrijednost nacionalnih transakcija</t>
  </si>
  <si>
    <t>Broj međunarodnih transakcija</t>
  </si>
  <si>
    <t>Vrijednost međunarodnih transakcija</t>
  </si>
  <si>
    <t>EFTPOS uređaji za isplatu i uplatu</t>
  </si>
  <si>
    <t xml:space="preserve">Slika 2. Broj EFTPOS uređaja na teritoriju RH </t>
  </si>
  <si>
    <t xml:space="preserve">Slika 3. Broj beskontaktno-kontaktnih EFTPOS uređaja na teritoriju RH </t>
  </si>
  <si>
    <t xml:space="preserve">Slika 4. Broj platnih kartica </t>
  </si>
  <si>
    <t xml:space="preserve">Slika 5. Broj korištenih, nekorištenih i blokiranih platnih kartica </t>
  </si>
  <si>
    <t xml:space="preserve">Slika 6. Broj novoizdanih i deaktiviranih platnih kartica prema vrsti kartice </t>
  </si>
  <si>
    <t xml:space="preserve">Slika 8. Broj i vrijednost nacionalnih i međunarodnih kartičnih platnih transakcija </t>
  </si>
  <si>
    <t>Slika 12. Broj i vrijednost nacionalnih kartičnih platnih transakcija podizanja gotovog novca</t>
  </si>
  <si>
    <t>Slika 13. Broj i vrijednost nacionalnih kartičnih platnih transakcija polaganja gotovog novca</t>
  </si>
  <si>
    <t>Beskontaktno-kontaktni</t>
  </si>
  <si>
    <t>Napomena: Podaci se odnose na stanje na posljednji dan svakog izvještajnog mjeseca.</t>
  </si>
  <si>
    <t>Tablica 3. Broj platnih kartica izdanih u RH prema korisniku</t>
  </si>
  <si>
    <t>Napomena: Podaci se odnose  na  ukupan broj korištenih, nekorištenih i blokiranih platnih kartica na posljednji dan svakog izvještajnog mjeseca.</t>
  </si>
  <si>
    <t xml:space="preserve">Slika 7. Broj kontaktnih i beskontaktnih platnih kartica </t>
  </si>
  <si>
    <t>Tablica 7. Broj imatelja platnih kartica u RH poslovnih subjekata (nepotrošača)</t>
  </si>
  <si>
    <t>Ukupan broj transakcija – desno</t>
  </si>
  <si>
    <t>Ukupna vrijednost transakcija – lijevo</t>
  </si>
  <si>
    <t>Prosječna mjesečna vrijednost nacionalnih kartičnih platnih transakcija po korištenoj platnoj kartici – lijevo</t>
  </si>
  <si>
    <t>Prosječan mjesečni broj nacionalnih kartičnih platnih transakcija po korištenoj platnoj kartici – desno</t>
  </si>
  <si>
    <t>Vrijednost transakcija kupnje robe i usluga</t>
  </si>
  <si>
    <t>Broj kartičnih platnih transakcija podizanja gotovog novca – desno</t>
  </si>
  <si>
    <t>Vrijednost kartičnih platnih transakcija podizanja gotovog novca – lijevo</t>
  </si>
  <si>
    <t>Broj kartičnih transakcija polaganja gotovog novca – desno</t>
  </si>
  <si>
    <t>Vrijednost kartičnih transakcija polaganja gotovog novca – lijevo</t>
  </si>
  <si>
    <t>Broj transakcija – desno</t>
  </si>
  <si>
    <t>Vrijednost transakcija – lijevo</t>
  </si>
  <si>
    <t>vrijednost transakcija – lijevo</t>
  </si>
  <si>
    <t>broj transakcija – desno</t>
  </si>
  <si>
    <t>Broj transakcija – lijevo</t>
  </si>
  <si>
    <t>Vrijednost transakcija – desno</t>
  </si>
  <si>
    <t>Hrvatski izdavatelji, broj transakcija – desno</t>
  </si>
  <si>
    <t>Hrvatski izdavatelji, vrijednost transakcija – lijevo</t>
  </si>
  <si>
    <t>Inozemni izdavatelji, broj transakcija – desno</t>
  </si>
  <si>
    <t>Inozemni izdavatelji, vrijednost transakcija – lijevo</t>
  </si>
  <si>
    <t>Broj transakcija vlastitim karticama – desno</t>
  </si>
  <si>
    <t>Broj transakcija karticama ostalih hrvatskih izdavatelja – desno</t>
  </si>
  <si>
    <t>Vrijednost transakcija vlastitim karticama – lijevo</t>
  </si>
  <si>
    <t>Vrijednost transakcija karticama ostalih hrvatskih izdavatelja – lijevo</t>
  </si>
  <si>
    <t>Korištene platne kartice  (uk.)</t>
  </si>
  <si>
    <t>Nekorištene platne kartice  (uk.)</t>
  </si>
  <si>
    <t>Blokirane platne kartice  (uk.)</t>
  </si>
  <si>
    <t>Napomena: Podaci se odnose na ukupan broj kontaktnih i beskontaktnih platnih kartica na posljednji dan svakog izvještajnog mjeseca.</t>
  </si>
  <si>
    <t>Slika 10. Vrijednost nacionalnih kartičnih platnih transakcija prema prihvatnim uređajima</t>
  </si>
  <si>
    <t>Broj i vrijednost nacionalnih kartičnih platnih transakcija prema prihvatnim uređajima</t>
  </si>
  <si>
    <t xml:space="preserve">Tablica 5. Broj kontaktnih i beskontaktnih platnih kartica izdanih u RH </t>
  </si>
  <si>
    <t>Ukupno na dan 31. 12. 2016.</t>
  </si>
  <si>
    <t>2016.</t>
  </si>
  <si>
    <t>Napomena: Podaci se odnose na ukupan broj transakcija prihvata i vrijednost transakcija prihvata.</t>
  </si>
  <si>
    <t>Napomena: Podaci se odnose na ukupan broj transakcija prihvata tijekom svakog izvještajnog mjeseca.</t>
  </si>
  <si>
    <t>Napomena: Podaci se odnose na ukupan broj i vrijednost transakcija prihvata tijekom svakog izvještajnog mjeseca.</t>
  </si>
  <si>
    <t>Beskontaktni</t>
  </si>
  <si>
    <t>Broj korištenih platnih karica</t>
  </si>
  <si>
    <t>Broj nacionalnih kartičnih platnih transakcija</t>
  </si>
  <si>
    <t>Vrijednost nacionalnih kartičnih platnih transakcija</t>
  </si>
  <si>
    <t>Napomena: Podaci se odnose na prosječan broj i vrijednost nacionalnih kartičnih platnih transakcija tijekom svakog izvještajnog mjeseca.</t>
  </si>
  <si>
    <t>Slika 9. Broj nacionalnih kartičnih platnih transakcija prema prihvatnim uređajima</t>
  </si>
  <si>
    <t xml:space="preserve">Slika 16. Broj i vrijednost transakcija prihvata na teritoriju RH </t>
  </si>
  <si>
    <t xml:space="preserve">Slika 23. Ukupan broj i vrijednost transakcija prihvata za kupnju robe i usluga </t>
  </si>
  <si>
    <t>UKUPNO</t>
  </si>
  <si>
    <t>Slika 24. Ukupan broj i vrijednost transakcija prihvata za podizanje gotovog novca</t>
  </si>
  <si>
    <t>Tablica 12. Broj i vrijednost transakcija prihvata platnih kartica inozemnih izdavatelja prema prihvatnim uređajima i imateljima kartice</t>
  </si>
  <si>
    <t>POTROŠAČ</t>
  </si>
  <si>
    <t>NEPOTROŠAČ</t>
  </si>
  <si>
    <t>Platna transakcija</t>
  </si>
  <si>
    <t>Korisnik</t>
  </si>
  <si>
    <t xml:space="preserve">Slika 11. Prosječan mjesečni broj i vrijednost nacionalnih kartičnih platnih transakcija po korištenoj platnoj kartici </t>
  </si>
  <si>
    <t xml:space="preserve">Slika 14. Broj i vrijednost međunarodnih kartičnih platnih transakcija </t>
  </si>
  <si>
    <t>Potrošač (broj transakcija) – desno</t>
  </si>
  <si>
    <t>Potrošač (vrijednost transakcija) – lijevo</t>
  </si>
  <si>
    <t>Nepotrošač (broj transakcija) – desno</t>
  </si>
  <si>
    <t>Nepotrošač (vrijednost transakcija) – lijevo</t>
  </si>
  <si>
    <t>UKUPNO 
– BROJ TRANSAKCIJA</t>
  </si>
  <si>
    <t>UKUPNO 
– VRIJEDNOST TRANSAKCIJA</t>
  </si>
  <si>
    <t>Nepotrošač  (vrijednost transakcija) – lijevo</t>
  </si>
  <si>
    <t>UKUPNO 
 – VRIJEDNOST TRANSAKCIJA</t>
  </si>
  <si>
    <t>Napomena: Podaci se odnose na ukupnu vrijednost transakcija prihvata tijekom svakog izvještajnog mjeseca.</t>
  </si>
  <si>
    <t>Potrošač  (broj transakcija) – desno</t>
  </si>
  <si>
    <t>UKUPNO – BROJ TRANSAKCIJA</t>
  </si>
  <si>
    <t>UKUPNO – VRIJEDNOST TRANSAKCIJA</t>
  </si>
  <si>
    <t>Slika 25. Ukupan broj i vrijednost transakcija prihvata za polaganje gotovog novca</t>
  </si>
  <si>
    <t>Napomena: Podaci se odnose na ukupan broj i vrijednost prihvata platnih kartica inozemnih izdavatelja u RH.</t>
  </si>
  <si>
    <t>Tablica 9. Broj i vrijednost nacionalnih kartičnih platnih transakcija kupnje robe i usluga po funkciji</t>
  </si>
  <si>
    <t xml:space="preserve"> u kunama</t>
  </si>
  <si>
    <t xml:space="preserve">Tablica 10. Broj i vrijednost nacionalnih kartičnih platnih transakcija podizanja gotovog novca po funkciji </t>
  </si>
  <si>
    <t>Ukupno – broj transakcija</t>
  </si>
  <si>
    <t>Ukupno – vrijednost transakcija</t>
  </si>
  <si>
    <t>Ukupno na dan 31. 12. 2017.</t>
  </si>
  <si>
    <t>2017.</t>
  </si>
  <si>
    <t>Napomena: Podaci se odnose na ukupan broj korištenih, nekorištenih i blokiranih platnih kartica na posljednji dan svakog izvještajnog mjeseca.</t>
  </si>
  <si>
    <t>Napomena: Podaci se odnose na ukupan broj i vrijednost transakcija prihvata platnih kartica hrvatskih izdavatelja za kupnju robe i usluga.</t>
  </si>
  <si>
    <t>Napomena: Podaci se odnose na ukupan broj i vrijednost transakcija prihvata platnih kartica hrvatskih izdavatelja za podizanje gotovog novca.</t>
  </si>
  <si>
    <t xml:space="preserve">Napomena: Podaci se odnose na ukupan broj i vrijednost transakcija prihvata platnih kartica hrvatskih izdavatelja za polaganje gotovog novca. </t>
  </si>
  <si>
    <t>Ostalo/članska</t>
  </si>
  <si>
    <t>Ukupno na dan 31. 12. 2018.</t>
  </si>
  <si>
    <t>2018.</t>
  </si>
  <si>
    <t>Napomena: Podaci se odnose na ukupan broj i ukupnu vrijednost transakcija prihvata u kunama tijekom izvještajnog mjeseca.</t>
  </si>
  <si>
    <t>Irska</t>
  </si>
  <si>
    <t>Nizozemska</t>
  </si>
  <si>
    <t>Srbija</t>
  </si>
  <si>
    <t>Španjolska</t>
  </si>
  <si>
    <t>Tablica 11. Broj i vrijednost transakcija prihvata prema prihvatnom uređaju</t>
  </si>
  <si>
    <t>Slika 17. Ukupan broj i vrijednost transakcija prihvata prema izdavatelju platne kartice</t>
  </si>
  <si>
    <t>Napomena: Podaci se odnose na ukupan broj transakcija prihvata i vrijednost transakcija prihvata platnih transakcija izvršenih platnim karticama hrvatskih izdavatelja.</t>
  </si>
  <si>
    <t>Slika 18. Ukupan broj i vrijednost transakcija prihvata platnih transakcija izvršenih platnim karticama hrvatskih izdavatelja prema imatelju platne kartice</t>
  </si>
  <si>
    <t>Slika 19. Ukupan broj i vrijednost transakcija prihvata platnih transakcija izvršenih platnim karticama inozemnih izdavatelja prema imatelju platne kartice</t>
  </si>
  <si>
    <t>Napomena: Podaci se odnose na ukupan broj transakcija prihvata i vrijednost transakcija prihvata platnih transakcija izvršenih platnim karticama inozemnih izdavatelja.</t>
  </si>
  <si>
    <t>Zagrebačka</t>
  </si>
  <si>
    <t>Krapinsko-zagorska</t>
  </si>
  <si>
    <t xml:space="preserve">Sisačko-moslavačka </t>
  </si>
  <si>
    <t xml:space="preserve">Karlovačka </t>
  </si>
  <si>
    <t xml:space="preserve">Varaždinska </t>
  </si>
  <si>
    <t xml:space="preserve">Koprivničko-križevačka </t>
  </si>
  <si>
    <t xml:space="preserve">Bjelovarsko-bilogorska </t>
  </si>
  <si>
    <t xml:space="preserve">Primorsko-goranska </t>
  </si>
  <si>
    <t xml:space="preserve">Ličko-senjska </t>
  </si>
  <si>
    <t xml:space="preserve">Virovitičko-podravska </t>
  </si>
  <si>
    <t>Požeško-slavonska</t>
  </si>
  <si>
    <t xml:space="preserve">Brodsko-posavska </t>
  </si>
  <si>
    <t xml:space="preserve">Zadarska </t>
  </si>
  <si>
    <t>Osječko-baranjska</t>
  </si>
  <si>
    <t>Šibensko-kninska</t>
  </si>
  <si>
    <t>Vukovarsko-srijemska</t>
  </si>
  <si>
    <t xml:space="preserve">Splitsko-dalmatinska </t>
  </si>
  <si>
    <t xml:space="preserve">Istarska </t>
  </si>
  <si>
    <t>Dubrovačko-neretvanska</t>
  </si>
  <si>
    <t>Međimurska</t>
  </si>
  <si>
    <t>Slika 20. Broj i vrijednost transakcija prihvata platnih transakcija izvršenih platnim karticama izdanima u RH</t>
  </si>
  <si>
    <t>Slika 21. Broj transakcija prihvata platnih transakcija izvršenih platnim karticama izdanima u RH prema vrsti transakcije</t>
  </si>
  <si>
    <t>Slika 26. Broj transakcija prihvata platnih transakcija izvršenih platnim karticama inozemnih izdavatelja prema prihvatnim uređajima</t>
  </si>
  <si>
    <t xml:space="preserve">Slika 27. Vrijednost transakcija prihvata platnih transakcija izvršenih platnim karticama inozemnih izdavatelja prema prihvatnim uređajima </t>
  </si>
  <si>
    <t>Slika 22. Vrijednost transakcija prihvata platnih transakcija izvršenih platnim karticama izdanima u RH prema vrsti transakcije</t>
  </si>
  <si>
    <t>Institucije za elektronički novac i institucije za platni promet</t>
  </si>
  <si>
    <t>Ukupno na dan 31. 12. 2019.</t>
  </si>
  <si>
    <t>2019.</t>
  </si>
  <si>
    <t>Slika 28. Broj i vrijednost transakcija prihvata platnih kartica inozemnih izdavatelja prema državi izdavatelja – sedam najzastupljenijih država</t>
  </si>
  <si>
    <t>Ukupno na dan 31. 12. 2020.</t>
  </si>
  <si>
    <t>na dan 31. prosinca 2020.</t>
  </si>
  <si>
    <t>Napomena: Podaci se odnose na stanje na posljednji dan svakog izvještajnog mjeseca u 2020.</t>
  </si>
  <si>
    <t>2020.</t>
  </si>
  <si>
    <t>Napomena: Podaci se odnose na ukupan broj platnih kartica na dan 31. prosinca 2020.</t>
  </si>
  <si>
    <t>Napomena: Podaci se odnose na ukupan broj na dan 31. prosinca 2020.</t>
  </si>
  <si>
    <t>Napomena: Podaci se odnose na ukupan broj i vrijednost nacionalnih i međunarodnih kartičnih platnih transakcija u 2020.</t>
  </si>
  <si>
    <t>Napomena: Podaci se odnose na ukupan broj i vrijednost nacionalnih kartičnih platnih transakcija u kunama u 2020.</t>
  </si>
  <si>
    <t>Napomena: Podaci se odnose na ukupan broj i vrijednost nacionalnih kartičnih platnih transakcija u 2020.</t>
  </si>
  <si>
    <t>Napomena: Podaci se odnose na ukupan broj nacionalnih  kartičnih platnih transakcija u 2020.</t>
  </si>
  <si>
    <t>Napomena: Podaci se odnose na ukupnu vrijednost nacionalnih kartičnih platnih transakcija u 2020.</t>
  </si>
  <si>
    <t>Napomena: Podaci se odnose na ukupan broj i vrijednost nacionalnih kartičnih platnih  transakcija kupnje robe i usluga u 2020.</t>
  </si>
  <si>
    <t>Napomena: Podaci se odnose na ukupan broj i vrijednost nacionalnih kartičnih platnih  transakcija podizanja gotovog novca u 2020.</t>
  </si>
  <si>
    <t xml:space="preserve">Napomena: Podaci se odnose na ukupan broj i vrijednost međunarodnih kartičnih platnih transakcija u 2020. </t>
  </si>
  <si>
    <t>Napomena: Podaci se odnose na ukupan broj i vrijednost transakcija prihvata u kunama u 2020.</t>
  </si>
  <si>
    <t>Napomena: Podaci se odnose na ukupan broj transakcija prihvata platnih kartica inozemnih izdavatelja u 2020.</t>
  </si>
  <si>
    <t>Napomena: Podaci se odnose na ukupnu vrijednost transakcija prihvata platnih kartica inozemnih izdavatelja u 2020.</t>
  </si>
  <si>
    <t>Napomena: Podaci se odnose na ukupan broj i vrijednost transakcija prihvata platnih kartica inozemnih izdavatelja u 2020.</t>
  </si>
  <si>
    <t>Poljska</t>
  </si>
  <si>
    <t>Švicarska</t>
  </si>
  <si>
    <t>Češka</t>
  </si>
  <si>
    <t>31.1.2020.</t>
  </si>
  <si>
    <t>29.2.2020.</t>
  </si>
  <si>
    <t>31.3.2020.</t>
  </si>
  <si>
    <t>30.4.2020.</t>
  </si>
  <si>
    <t>31.5.2020.</t>
  </si>
  <si>
    <t>30.6.2020.</t>
  </si>
  <si>
    <t>31.7.2020.</t>
  </si>
  <si>
    <t>31.8.2020.</t>
  </si>
  <si>
    <t>30.9.2020.</t>
  </si>
  <si>
    <t>31.10.2020.</t>
  </si>
  <si>
    <t>30.11.2020.</t>
  </si>
  <si>
    <t>31.12.2020.</t>
  </si>
  <si>
    <t xml:space="preserve">Slika 1. Broj bankomata na teritoriju RH </t>
  </si>
  <si>
    <t>Napomena: Podaci se odnose na ukupan broj novoizdanih i deaktiviranih platnih kartica tijekom svakog izvještajnog mjeseca u 2020.</t>
  </si>
  <si>
    <t xml:space="preserve">Slika 15. Broj i vrijednost međunarodnih kartičnih platnih transakcija – najzastupljenije države </t>
  </si>
  <si>
    <t>UK Velike Britanije i Sj. Irske</t>
  </si>
  <si>
    <t>Vrijednost transakcija preračunata u kunama na zadnji dan svakog izvještajnog razdoblja.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</si>
</sst>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[$-41A]mmm/yy;@"/>
    <numFmt numFmtId="166" formatCode="[$-41A]mmm/\ yy;@"/>
    <numFmt numFmtId="167" formatCode="0.0"/>
    <numFmt numFmtId="168" formatCode="0.0%"/>
    <numFmt numFmtId="169" formatCode="0.000%"/>
  </numFmts>
  <fonts count="17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Arial"/>
      <family val="2"/>
    </font>
    <font>
      <sz val="10"/>
      <color theme="1"/>
      <name val="Life L2"/>
      <family val="1"/>
      <charset val="238"/>
    </font>
    <font>
      <sz val="8"/>
      <color rgb="FF000000"/>
      <name val="Life L2"/>
      <family val="1"/>
      <charset val="238"/>
    </font>
    <font>
      <b/>
      <sz val="8"/>
      <color rgb="FF000000"/>
      <name val="Life L2"/>
      <family val="1"/>
      <charset val="238"/>
    </font>
    <font>
      <sz val="8"/>
      <color theme="1"/>
      <name val="Arial"/>
      <family val="2"/>
    </font>
    <font>
      <sz val="10"/>
      <color theme="1"/>
      <name val="Times New Roman"/>
      <family val="1"/>
      <charset val="238"/>
    </font>
    <font>
      <sz val="8"/>
      <color rgb="FF000000"/>
      <name val="Arial"/>
      <family val="2"/>
      <charset val="238"/>
    </font>
    <font>
      <sz val="8"/>
      <color rgb="FFFF000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C00000"/>
      </bottom>
      <diagonal/>
    </border>
  </borders>
  <cellStyleXfs count="23">
    <xf numFmtId="164" fontId="0" fillId="0" borderId="0" applyNumberFormat="0"/>
    <xf numFmtId="0" fontId="4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164" fontId="5" fillId="0" borderId="0" applyNumberFormat="0" applyFill="0" applyBorder="0" applyAlignment="0" applyProtection="0"/>
    <xf numFmtId="164" fontId="6" fillId="0" borderId="0" applyNumberFormat="0" applyFill="0" applyBorder="0" applyAlignment="0" applyProtection="0"/>
    <xf numFmtId="164" fontId="3" fillId="0" borderId="4" applyNumberFormat="0" applyFont="0" applyFill="0" applyAlignment="0" applyProtection="0"/>
    <xf numFmtId="164" fontId="5" fillId="0" borderId="4" applyNumberFormat="0" applyFill="0" applyAlignment="0" applyProtection="0"/>
    <xf numFmtId="164" fontId="5" fillId="0" borderId="2" applyNumberFormat="0" applyFill="0" applyAlignment="0" applyProtection="0"/>
    <xf numFmtId="164" fontId="3" fillId="0" borderId="2" applyNumberFormat="0" applyFill="0" applyAlignment="0" applyProtection="0"/>
    <xf numFmtId="164" fontId="5" fillId="0" borderId="1" applyNumberFormat="0" applyProtection="0">
      <alignment horizontal="right" vertical="center" wrapText="1"/>
    </xf>
    <xf numFmtId="9" fontId="3" fillId="0" borderId="0" applyFont="0" applyFill="0" applyBorder="0" applyAlignment="0" applyProtection="0"/>
  </cellStyleXfs>
  <cellXfs count="221">
    <xf numFmtId="0" fontId="0" fillId="0" borderId="0" xfId="0" applyNumberFormat="1"/>
    <xf numFmtId="0" fontId="4" fillId="0" borderId="0" xfId="1"/>
    <xf numFmtId="0" fontId="0" fillId="0" borderId="0" xfId="0" applyNumberFormat="1"/>
    <xf numFmtId="0" fontId="5" fillId="0" borderId="1" xfId="21" applyNumberFormat="1">
      <alignment horizontal="right" vertical="center" wrapText="1"/>
    </xf>
    <xf numFmtId="0" fontId="5" fillId="0" borderId="1" xfId="21" applyNumberFormat="1" applyAlignment="1">
      <alignment horizontal="left" vertical="center" wrapText="1"/>
    </xf>
    <xf numFmtId="0" fontId="5" fillId="0" borderId="2" xfId="19" applyNumberFormat="1"/>
    <xf numFmtId="14" fontId="0" fillId="0" borderId="0" xfId="0" applyNumberFormat="1"/>
    <xf numFmtId="3" fontId="0" fillId="0" borderId="0" xfId="0" applyNumberFormat="1"/>
    <xf numFmtId="3" fontId="3" fillId="0" borderId="2" xfId="20" applyNumberFormat="1"/>
    <xf numFmtId="0" fontId="3" fillId="0" borderId="2" xfId="20" applyNumberFormat="1"/>
    <xf numFmtId="0" fontId="5" fillId="0" borderId="1" xfId="21" applyNumberFormat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14" fontId="3" fillId="0" borderId="2" xfId="20" applyNumberFormat="1" applyAlignment="1">
      <alignment horizontal="center"/>
    </xf>
    <xf numFmtId="3" fontId="5" fillId="0" borderId="2" xfId="19" applyNumberFormat="1"/>
    <xf numFmtId="9" fontId="0" fillId="0" borderId="0" xfId="0" applyNumberFormat="1"/>
    <xf numFmtId="9" fontId="5" fillId="0" borderId="2" xfId="19" applyNumberFormat="1"/>
    <xf numFmtId="0" fontId="5" fillId="0" borderId="0" xfId="0" applyNumberFormat="1" applyFont="1"/>
    <xf numFmtId="0" fontId="5" fillId="0" borderId="4" xfId="18" applyNumberFormat="1"/>
    <xf numFmtId="3" fontId="5" fillId="0" borderId="4" xfId="18" applyNumberFormat="1"/>
    <xf numFmtId="3" fontId="5" fillId="0" borderId="0" xfId="0" applyNumberFormat="1" applyFont="1"/>
    <xf numFmtId="3" fontId="0" fillId="0" borderId="0" xfId="0" applyNumberFormat="1" applyAlignment="1">
      <alignment horizontal="right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4" fontId="7" fillId="0" borderId="1" xfId="0" applyFont="1" applyFill="1" applyBorder="1" applyAlignment="1">
      <alignment horizontal="center" vertical="center" wrapText="1"/>
    </xf>
    <xf numFmtId="164" fontId="3" fillId="0" borderId="3" xfId="0" applyFont="1" applyBorder="1" applyAlignment="1">
      <alignment vertical="center" wrapText="1"/>
    </xf>
    <xf numFmtId="3" fontId="3" fillId="0" borderId="3" xfId="0" applyNumberFormat="1" applyFont="1" applyBorder="1" applyAlignment="1">
      <alignment horizontal="right" vertical="center" wrapText="1"/>
    </xf>
    <xf numFmtId="164" fontId="3" fillId="0" borderId="0" xfId="0" applyFont="1" applyBorder="1" applyAlignment="1">
      <alignment vertical="center" wrapText="1"/>
    </xf>
    <xf numFmtId="3" fontId="3" fillId="0" borderId="0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4" fillId="0" borderId="0" xfId="1"/>
    <xf numFmtId="0" fontId="0" fillId="0" borderId="0" xfId="0" applyNumberFormat="1"/>
    <xf numFmtId="0" fontId="5" fillId="0" borderId="1" xfId="21" applyNumberFormat="1" applyAlignment="1">
      <alignment horizontal="center" vertical="center" wrapText="1"/>
    </xf>
    <xf numFmtId="14" fontId="0" fillId="0" borderId="2" xfId="0" applyNumberFormat="1" applyBorder="1" applyAlignment="1">
      <alignment horizontal="center"/>
    </xf>
    <xf numFmtId="3" fontId="0" fillId="0" borderId="2" xfId="0" applyNumberFormat="1" applyBorder="1"/>
    <xf numFmtId="0" fontId="5" fillId="0" borderId="1" xfId="21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9" fontId="0" fillId="0" borderId="0" xfId="22" applyFont="1"/>
    <xf numFmtId="0" fontId="5" fillId="0" borderId="1" xfId="21" applyNumberFormat="1" applyAlignment="1">
      <alignment horizontal="center" vertical="center" wrapText="1"/>
    </xf>
    <xf numFmtId="0" fontId="5" fillId="0" borderId="1" xfId="21" applyNumberFormat="1">
      <alignment horizontal="right" vertical="center" wrapText="1"/>
    </xf>
    <xf numFmtId="0" fontId="0" fillId="0" borderId="0" xfId="0" applyNumberFormat="1"/>
    <xf numFmtId="3" fontId="0" fillId="0" borderId="0" xfId="0" applyNumberFormat="1" applyFont="1"/>
    <xf numFmtId="0" fontId="0" fillId="0" borderId="0" xfId="0" applyNumberFormat="1" applyBorder="1"/>
    <xf numFmtId="3" fontId="0" fillId="0" borderId="0" xfId="0" applyNumberFormat="1" applyBorder="1"/>
    <xf numFmtId="3" fontId="3" fillId="0" borderId="0" xfId="20" applyNumberFormat="1" applyBorder="1"/>
    <xf numFmtId="0" fontId="5" fillId="0" borderId="1" xfId="21" applyNumberFormat="1" applyBorder="1" applyAlignment="1">
      <alignment horizontal="left" vertical="center" wrapText="1"/>
    </xf>
    <xf numFmtId="0" fontId="5" fillId="0" borderId="1" xfId="21" applyNumberFormat="1" applyBorder="1" applyAlignment="1">
      <alignment horizontal="center" vertical="center" wrapText="1"/>
    </xf>
    <xf numFmtId="0" fontId="5" fillId="0" borderId="1" xfId="21" applyNumberFormat="1" applyBorder="1">
      <alignment horizontal="right" vertical="center" wrapText="1"/>
    </xf>
    <xf numFmtId="14" fontId="3" fillId="0" borderId="0" xfId="20" applyNumberForma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67" fontId="0" fillId="0" borderId="0" xfId="0" applyNumberFormat="1"/>
    <xf numFmtId="0" fontId="5" fillId="0" borderId="1" xfId="21" applyNumberFormat="1">
      <alignment horizontal="right" vertical="center" wrapText="1"/>
    </xf>
    <xf numFmtId="0" fontId="0" fillId="0" borderId="0" xfId="0" applyNumberFormat="1"/>
    <xf numFmtId="0" fontId="4" fillId="0" borderId="0" xfId="1"/>
    <xf numFmtId="166" fontId="3" fillId="0" borderId="0" xfId="20" applyNumberFormat="1" applyBorder="1" applyAlignment="1">
      <alignment horizontal="center"/>
    </xf>
    <xf numFmtId="3" fontId="3" fillId="0" borderId="0" xfId="20" applyNumberFormat="1" applyFill="1" applyBorder="1"/>
    <xf numFmtId="0" fontId="0" fillId="0" borderId="0" xfId="0" applyNumberFormat="1"/>
    <xf numFmtId="1" fontId="0" fillId="0" borderId="0" xfId="0" applyNumberFormat="1"/>
    <xf numFmtId="2" fontId="0" fillId="0" borderId="0" xfId="0" applyNumberFormat="1"/>
    <xf numFmtId="3" fontId="0" fillId="0" borderId="0" xfId="0" applyNumberFormat="1" applyAlignment="1">
      <alignment horizontal="right" vertical="center"/>
    </xf>
    <xf numFmtId="3" fontId="3" fillId="0" borderId="2" xfId="20" applyNumberFormat="1" applyBorder="1"/>
    <xf numFmtId="4" fontId="0" fillId="0" borderId="0" xfId="0" applyNumberFormat="1"/>
    <xf numFmtId="165" fontId="3" fillId="0" borderId="0" xfId="20" applyNumberFormat="1" applyBorder="1" applyAlignment="1">
      <alignment horizontal="center"/>
    </xf>
    <xf numFmtId="0" fontId="0" fillId="0" borderId="0" xfId="0" applyNumberFormat="1"/>
    <xf numFmtId="0" fontId="5" fillId="0" borderId="1" xfId="0" applyNumberFormat="1" applyFont="1" applyBorder="1"/>
    <xf numFmtId="3" fontId="5" fillId="0" borderId="1" xfId="0" applyNumberFormat="1" applyFont="1" applyBorder="1"/>
    <xf numFmtId="0" fontId="4" fillId="0" borderId="0" xfId="1" applyAlignment="1"/>
    <xf numFmtId="0" fontId="0" fillId="0" borderId="0" xfId="0" applyNumberFormat="1" applyAlignment="1"/>
    <xf numFmtId="164" fontId="0" fillId="0" borderId="2" xfId="0" applyFont="1" applyBorder="1" applyAlignment="1">
      <alignment vertical="center" wrapText="1"/>
    </xf>
    <xf numFmtId="10" fontId="0" fillId="0" borderId="0" xfId="22" applyNumberFormat="1" applyFont="1"/>
    <xf numFmtId="0" fontId="5" fillId="0" borderId="1" xfId="21" applyNumberFormat="1">
      <alignment horizontal="right" vertical="center" wrapText="1"/>
    </xf>
    <xf numFmtId="0" fontId="0" fillId="0" borderId="0" xfId="0" applyNumberFormat="1"/>
    <xf numFmtId="164" fontId="5" fillId="0" borderId="1" xfId="0" applyFont="1" applyFill="1" applyBorder="1" applyAlignment="1">
      <alignment horizontal="center" vertical="center" wrapText="1"/>
    </xf>
    <xf numFmtId="168" fontId="0" fillId="0" borderId="0" xfId="22" applyNumberFormat="1" applyFont="1"/>
    <xf numFmtId="0" fontId="0" fillId="0" borderId="0" xfId="0" applyNumberFormat="1"/>
    <xf numFmtId="0" fontId="5" fillId="0" borderId="1" xfId="21" applyNumberFormat="1" applyAlignment="1">
      <alignment horizontal="center" vertical="center" wrapText="1"/>
    </xf>
    <xf numFmtId="0" fontId="4" fillId="0" borderId="0" xfId="1" applyAlignment="1">
      <alignment vertical="center"/>
    </xf>
    <xf numFmtId="0" fontId="0" fillId="0" borderId="0" xfId="0" applyNumberFormat="1" applyAlignment="1">
      <alignment vertical="center"/>
    </xf>
    <xf numFmtId="0" fontId="5" fillId="0" borderId="1" xfId="21" applyNumberFormat="1" applyAlignment="1">
      <alignment horizontal="right" vertical="center" wrapText="1"/>
    </xf>
    <xf numFmtId="0" fontId="5" fillId="0" borderId="1" xfId="21" applyNumberFormat="1">
      <alignment horizontal="right" vertical="center" wrapText="1"/>
    </xf>
    <xf numFmtId="3" fontId="9" fillId="0" borderId="0" xfId="0" applyNumberFormat="1" applyFont="1"/>
    <xf numFmtId="3" fontId="0" fillId="0" borderId="0" xfId="22" applyNumberFormat="1" applyFont="1"/>
    <xf numFmtId="0" fontId="5" fillId="0" borderId="1" xfId="21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right" vertical="center"/>
    </xf>
    <xf numFmtId="166" fontId="5" fillId="0" borderId="2" xfId="20" applyNumberFormat="1" applyFont="1" applyAlignment="1">
      <alignment horizontal="center"/>
    </xf>
    <xf numFmtId="3" fontId="5" fillId="0" borderId="2" xfId="20" applyNumberFormat="1" applyFont="1"/>
    <xf numFmtId="3" fontId="5" fillId="0" borderId="2" xfId="0" applyNumberFormat="1" applyFont="1" applyBorder="1"/>
    <xf numFmtId="0" fontId="3" fillId="0" borderId="2" xfId="2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4" fontId="0" fillId="0" borderId="0" xfId="0" applyNumberFormat="1" applyFont="1"/>
    <xf numFmtId="0" fontId="5" fillId="0" borderId="1" xfId="21" applyNumberFormat="1" applyAlignment="1">
      <alignment horizontal="center" vertical="center" wrapText="1"/>
    </xf>
    <xf numFmtId="0" fontId="5" fillId="0" borderId="1" xfId="21" applyNumberFormat="1" applyAlignment="1">
      <alignment horizontal="center" vertical="center" wrapText="1"/>
    </xf>
    <xf numFmtId="0" fontId="5" fillId="0" borderId="1" xfId="21" applyNumberFormat="1">
      <alignment horizontal="right" vertical="center" wrapText="1"/>
    </xf>
    <xf numFmtId="0" fontId="0" fillId="0" borderId="0" xfId="0" applyNumberFormat="1"/>
    <xf numFmtId="0" fontId="0" fillId="0" borderId="0" xfId="0" applyNumberFormat="1"/>
    <xf numFmtId="166" fontId="0" fillId="0" borderId="2" xfId="20" applyNumberFormat="1" applyFont="1" applyBorder="1" applyAlignment="1">
      <alignment horizontal="center"/>
    </xf>
    <xf numFmtId="3" fontId="0" fillId="0" borderId="0" xfId="0" applyNumberFormat="1" applyAlignment="1">
      <alignment vertical="center" wrapText="1"/>
    </xf>
    <xf numFmtId="0" fontId="0" fillId="0" borderId="0" xfId="0" applyNumberFormat="1" applyFont="1"/>
    <xf numFmtId="3" fontId="10" fillId="0" borderId="0" xfId="0" applyNumberFormat="1" applyFont="1"/>
    <xf numFmtId="4" fontId="0" fillId="0" borderId="0" xfId="22" applyNumberFormat="1" applyFont="1"/>
    <xf numFmtId="0" fontId="5" fillId="0" borderId="1" xfId="21" applyNumberFormat="1" applyAlignment="1">
      <alignment horizontal="center" vertical="center" wrapText="1"/>
    </xf>
    <xf numFmtId="0" fontId="5" fillId="0" borderId="1" xfId="21" applyNumberFormat="1">
      <alignment horizontal="right" vertical="center" wrapText="1"/>
    </xf>
    <xf numFmtId="0" fontId="0" fillId="0" borderId="0" xfId="0" applyNumberFormat="1"/>
    <xf numFmtId="166" fontId="0" fillId="0" borderId="0" xfId="0" applyNumberFormat="1" applyAlignment="1">
      <alignment horizontal="left" vertical="center"/>
    </xf>
    <xf numFmtId="3" fontId="0" fillId="0" borderId="0" xfId="0" applyNumberFormat="1" applyAlignment="1">
      <alignment vertical="center"/>
    </xf>
    <xf numFmtId="3" fontId="5" fillId="0" borderId="0" xfId="0" applyNumberFormat="1" applyFont="1" applyAlignment="1">
      <alignment vertical="center"/>
    </xf>
    <xf numFmtId="1" fontId="0" fillId="0" borderId="0" xfId="0" applyNumberFormat="1" applyAlignment="1">
      <alignment vertical="center"/>
    </xf>
    <xf numFmtId="3" fontId="3" fillId="0" borderId="0" xfId="19" applyNumberFormat="1" applyFont="1" applyBorder="1"/>
    <xf numFmtId="0" fontId="5" fillId="0" borderId="1" xfId="21" applyNumberFormat="1">
      <alignment horizontal="right" vertical="center" wrapText="1"/>
    </xf>
    <xf numFmtId="0" fontId="0" fillId="0" borderId="0" xfId="0" applyNumberFormat="1"/>
    <xf numFmtId="166" fontId="0" fillId="0" borderId="2" xfId="0" applyNumberFormat="1" applyBorder="1" applyAlignment="1">
      <alignment horizontal="left" vertical="center"/>
    </xf>
    <xf numFmtId="3" fontId="0" fillId="0" borderId="3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5" fillId="0" borderId="1" xfId="21" applyNumberFormat="1" applyAlignment="1">
      <alignment horizontal="center" vertical="center" wrapText="1"/>
    </xf>
    <xf numFmtId="0" fontId="5" fillId="0" borderId="1" xfId="21" applyNumberFormat="1" applyAlignment="1">
      <alignment horizontal="center" vertical="center" wrapText="1"/>
    </xf>
    <xf numFmtId="0" fontId="5" fillId="0" borderId="1" xfId="21" applyNumberFormat="1" applyAlignment="1">
      <alignment horizontal="center" vertical="center" wrapText="1"/>
    </xf>
    <xf numFmtId="9" fontId="0" fillId="0" borderId="0" xfId="22" applyFont="1" applyAlignment="1">
      <alignment vertical="center"/>
    </xf>
    <xf numFmtId="168" fontId="0" fillId="0" borderId="0" xfId="22" applyNumberFormat="1" applyFont="1" applyAlignment="1">
      <alignment vertical="center"/>
    </xf>
    <xf numFmtId="0" fontId="5" fillId="0" borderId="2" xfId="19" applyNumberFormat="1" applyAlignment="1">
      <alignment vertical="center"/>
    </xf>
    <xf numFmtId="3" fontId="5" fillId="0" borderId="2" xfId="19" applyNumberFormat="1" applyAlignment="1">
      <alignment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3" fontId="0" fillId="0" borderId="0" xfId="22" applyNumberFormat="1" applyFont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3" fillId="0" borderId="0" xfId="20" applyNumberFormat="1" applyBorder="1" applyAlignment="1">
      <alignment vertical="center"/>
    </xf>
    <xf numFmtId="3" fontId="5" fillId="0" borderId="2" xfId="20" applyNumberFormat="1" applyFont="1" applyBorder="1" applyAlignment="1">
      <alignment vertical="center"/>
    </xf>
    <xf numFmtId="3" fontId="0" fillId="0" borderId="0" xfId="0" applyNumberFormat="1" applyFont="1" applyAlignment="1">
      <alignment vertical="center"/>
    </xf>
    <xf numFmtId="3" fontId="11" fillId="0" borderId="0" xfId="0" applyNumberFormat="1" applyFont="1" applyAlignment="1">
      <alignment horizontal="right" vertical="center"/>
    </xf>
    <xf numFmtId="0" fontId="11" fillId="0" borderId="0" xfId="0" applyNumberFormat="1" applyFont="1" applyAlignment="1">
      <alignment horizontal="right" vertical="center"/>
    </xf>
    <xf numFmtId="3" fontId="3" fillId="0" borderId="0" xfId="0" applyNumberFormat="1" applyFont="1" applyFill="1" applyBorder="1"/>
    <xf numFmtId="0" fontId="0" fillId="0" borderId="0" xfId="0" applyNumberFormat="1"/>
    <xf numFmtId="0" fontId="0" fillId="0" borderId="0" xfId="0" applyNumberFormat="1"/>
    <xf numFmtId="3" fontId="0" fillId="0" borderId="0" xfId="0" applyNumberFormat="1" applyBorder="1" applyAlignment="1">
      <alignment vertical="center" wrapText="1"/>
    </xf>
    <xf numFmtId="3" fontId="0" fillId="0" borderId="0" xfId="0" applyNumberFormat="1" applyBorder="1" applyAlignment="1">
      <alignment vertical="center"/>
    </xf>
    <xf numFmtId="167" fontId="0" fillId="0" borderId="0" xfId="22" applyNumberFormat="1" applyFont="1"/>
    <xf numFmtId="0" fontId="0" fillId="0" borderId="0" xfId="0" applyNumberFormat="1"/>
    <xf numFmtId="0" fontId="5" fillId="0" borderId="0" xfId="0" applyNumberFormat="1" applyFont="1" applyAlignment="1">
      <alignment horizontal="center" vertical="center"/>
    </xf>
    <xf numFmtId="3" fontId="0" fillId="0" borderId="0" xfId="22" applyNumberFormat="1" applyFont="1" applyBorder="1"/>
    <xf numFmtId="166" fontId="0" fillId="0" borderId="0" xfId="0" applyNumberFormat="1" applyBorder="1" applyAlignment="1">
      <alignment horizontal="center"/>
    </xf>
    <xf numFmtId="3" fontId="13" fillId="0" borderId="0" xfId="0" applyNumberFormat="1" applyFont="1" applyAlignment="1">
      <alignment vertical="center"/>
    </xf>
    <xf numFmtId="0" fontId="0" fillId="0" borderId="0" xfId="0" applyNumberFormat="1"/>
    <xf numFmtId="167" fontId="0" fillId="0" borderId="0" xfId="22" applyNumberFormat="1" applyFont="1" applyAlignment="1">
      <alignment vertical="center"/>
    </xf>
    <xf numFmtId="10" fontId="0" fillId="0" borderId="0" xfId="22" applyNumberFormat="1" applyFont="1" applyAlignment="1">
      <alignment vertical="center"/>
    </xf>
    <xf numFmtId="9" fontId="0" fillId="0" borderId="0" xfId="22" applyFont="1" applyBorder="1"/>
    <xf numFmtId="2" fontId="0" fillId="0" borderId="0" xfId="0" applyNumberFormat="1" applyFont="1"/>
    <xf numFmtId="0" fontId="0" fillId="0" borderId="2" xfId="0" applyNumberFormat="1" applyBorder="1"/>
    <xf numFmtId="0" fontId="3" fillId="0" borderId="3" xfId="20" applyNumberFormat="1" applyBorder="1"/>
    <xf numFmtId="3" fontId="3" fillId="0" borderId="3" xfId="20" applyNumberFormat="1" applyBorder="1"/>
    <xf numFmtId="0" fontId="0" fillId="0" borderId="0" xfId="0" applyNumberFormat="1"/>
    <xf numFmtId="0" fontId="0" fillId="0" borderId="0" xfId="0" applyNumberFormat="1"/>
    <xf numFmtId="0" fontId="0" fillId="0" borderId="0" xfId="0" applyNumberFormat="1"/>
    <xf numFmtId="0" fontId="0" fillId="0" borderId="0" xfId="20" applyNumberFormat="1" applyFont="1" applyBorder="1"/>
    <xf numFmtId="0" fontId="0" fillId="0" borderId="0" xfId="20" applyNumberFormat="1" applyFont="1" applyFill="1" applyBorder="1"/>
    <xf numFmtId="0" fontId="5" fillId="0" borderId="0" xfId="21" applyNumberFormat="1" applyBorder="1">
      <alignment horizontal="right" vertical="center" wrapText="1"/>
    </xf>
    <xf numFmtId="0" fontId="0" fillId="0" borderId="0" xfId="0" applyNumberFormat="1"/>
    <xf numFmtId="166" fontId="5" fillId="0" borderId="2" xfId="20" applyNumberFormat="1" applyFont="1" applyBorder="1" applyAlignment="1">
      <alignment horizontal="center"/>
    </xf>
    <xf numFmtId="0" fontId="0" fillId="0" borderId="0" xfId="0" applyNumberFormat="1" applyFont="1" applyAlignment="1">
      <alignment vertical="center"/>
    </xf>
    <xf numFmtId="0" fontId="5" fillId="0" borderId="1" xfId="21" applyNumberFormat="1" applyAlignment="1">
      <alignment horizontal="right" vertical="center" wrapText="1"/>
    </xf>
    <xf numFmtId="0" fontId="5" fillId="0" borderId="0" xfId="0" applyNumberFormat="1" applyFont="1" applyAlignment="1">
      <alignment vertical="center"/>
    </xf>
    <xf numFmtId="0" fontId="0" fillId="0" borderId="0" xfId="0" applyNumberFormat="1" applyAlignment="1">
      <alignment vertical="center" wrapText="1"/>
    </xf>
    <xf numFmtId="169" fontId="0" fillId="0" borderId="0" xfId="0" applyNumberFormat="1" applyAlignment="1">
      <alignment vertical="center"/>
    </xf>
    <xf numFmtId="164" fontId="0" fillId="0" borderId="0" xfId="22" applyNumberFormat="1" applyFont="1"/>
    <xf numFmtId="1" fontId="0" fillId="0" borderId="0" xfId="22" applyNumberFormat="1" applyFont="1" applyAlignment="1">
      <alignment vertical="center"/>
    </xf>
    <xf numFmtId="0" fontId="0" fillId="0" borderId="0" xfId="0" applyNumberFormat="1"/>
    <xf numFmtId="1" fontId="0" fillId="0" borderId="0" xfId="22" applyNumberFormat="1" applyFont="1"/>
    <xf numFmtId="0" fontId="0" fillId="0" borderId="0" xfId="0" applyNumberFormat="1"/>
    <xf numFmtId="0" fontId="5" fillId="0" borderId="1" xfId="21" applyNumberFormat="1" applyFont="1" applyAlignment="1">
      <alignment horizontal="left" vertical="center" wrapText="1"/>
    </xf>
    <xf numFmtId="0" fontId="5" fillId="0" borderId="1" xfId="21" applyNumberFormat="1" applyFont="1">
      <alignment horizontal="right" vertical="center" wrapText="1"/>
    </xf>
    <xf numFmtId="0" fontId="3" fillId="0" borderId="0" xfId="0" applyNumberFormat="1" applyFont="1"/>
    <xf numFmtId="0" fontId="0" fillId="0" borderId="0" xfId="0" applyNumberFormat="1"/>
    <xf numFmtId="4" fontId="0" fillId="0" borderId="0" xfId="0" applyNumberFormat="1" applyBorder="1"/>
    <xf numFmtId="3" fontId="0" fillId="0" borderId="0" xfId="0" applyNumberFormat="1" applyFont="1" applyBorder="1"/>
    <xf numFmtId="165" fontId="0" fillId="0" borderId="0" xfId="0" applyNumberFormat="1" applyBorder="1" applyAlignment="1">
      <alignment horizontal="center"/>
    </xf>
    <xf numFmtId="0" fontId="0" fillId="0" borderId="0" xfId="0" applyNumberFormat="1"/>
    <xf numFmtId="0" fontId="0" fillId="0" borderId="0" xfId="0" applyNumberFormat="1"/>
    <xf numFmtId="0" fontId="5" fillId="0" borderId="2" xfId="19" applyNumberFormat="1" applyFont="1" applyBorder="1"/>
    <xf numFmtId="3" fontId="12" fillId="0" borderId="2" xfId="0" applyNumberFormat="1" applyFont="1" applyBorder="1" applyAlignment="1">
      <alignment horizontal="right" vertical="center"/>
    </xf>
    <xf numFmtId="0" fontId="0" fillId="0" borderId="0" xfId="0" applyNumberFormat="1"/>
    <xf numFmtId="9" fontId="8" fillId="0" borderId="0" xfId="22" applyFont="1"/>
    <xf numFmtId="4" fontId="0" fillId="0" borderId="0" xfId="0" applyNumberFormat="1" applyAlignment="1">
      <alignment vertical="center"/>
    </xf>
    <xf numFmtId="4" fontId="8" fillId="0" borderId="0" xfId="0" applyNumberFormat="1" applyFont="1"/>
    <xf numFmtId="0" fontId="0" fillId="0" borderId="0" xfId="0" applyNumberFormat="1"/>
    <xf numFmtId="166" fontId="0" fillId="0" borderId="2" xfId="0" applyNumberFormat="1" applyBorder="1" applyAlignment="1">
      <alignment horizontal="center"/>
    </xf>
    <xf numFmtId="3" fontId="5" fillId="0" borderId="0" xfId="0" applyNumberFormat="1" applyFont="1" applyBorder="1"/>
    <xf numFmtId="0" fontId="14" fillId="0" borderId="0" xfId="0" applyNumberFormat="1" applyFont="1" applyAlignment="1">
      <alignment vertical="center"/>
    </xf>
    <xf numFmtId="0" fontId="15" fillId="0" borderId="0" xfId="0" applyNumberFormat="1" applyFont="1" applyAlignment="1">
      <alignment vertical="center"/>
    </xf>
    <xf numFmtId="3" fontId="15" fillId="0" borderId="0" xfId="0" applyNumberFormat="1" applyFont="1" applyAlignment="1">
      <alignment horizontal="right" vertical="center"/>
    </xf>
    <xf numFmtId="3" fontId="8" fillId="0" borderId="0" xfId="22" applyNumberFormat="1" applyFont="1"/>
    <xf numFmtId="4" fontId="0" fillId="0" borderId="2" xfId="0" applyNumberFormat="1" applyBorder="1"/>
    <xf numFmtId="3" fontId="0" fillId="0" borderId="0" xfId="0" applyNumberFormat="1" applyAlignment="1">
      <alignment wrapText="1"/>
    </xf>
    <xf numFmtId="0" fontId="0" fillId="0" borderId="0" xfId="0" applyNumberFormat="1"/>
    <xf numFmtId="10" fontId="0" fillId="0" borderId="0" xfId="0" applyNumberFormat="1"/>
    <xf numFmtId="165" fontId="0" fillId="0" borderId="2" xfId="0" applyNumberFormat="1" applyBorder="1" applyAlignment="1">
      <alignment horizontal="center"/>
    </xf>
    <xf numFmtId="3" fontId="0" fillId="0" borderId="0" xfId="0" applyNumberFormat="1" applyAlignment="1"/>
    <xf numFmtId="3" fontId="0" fillId="0" borderId="0" xfId="22" applyNumberFormat="1" applyFont="1" applyAlignment="1"/>
    <xf numFmtId="3" fontId="0" fillId="0" borderId="2" xfId="0" applyNumberFormat="1" applyBorder="1" applyAlignment="1"/>
    <xf numFmtId="166" fontId="0" fillId="0" borderId="5" xfId="0" applyNumberFormat="1" applyBorder="1" applyAlignment="1">
      <alignment horizontal="center"/>
    </xf>
    <xf numFmtId="3" fontId="0" fillId="0" borderId="5" xfId="0" applyNumberFormat="1" applyBorder="1"/>
    <xf numFmtId="0" fontId="16" fillId="0" borderId="0" xfId="0" applyNumberFormat="1" applyFont="1" applyAlignment="1">
      <alignment vertical="center"/>
    </xf>
    <xf numFmtId="3" fontId="16" fillId="0" borderId="0" xfId="0" applyNumberFormat="1" applyFont="1" applyFill="1" applyBorder="1" applyAlignment="1">
      <alignment vertical="center"/>
    </xf>
    <xf numFmtId="4" fontId="16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0" fontId="0" fillId="0" borderId="0" xfId="0" applyNumberFormat="1"/>
    <xf numFmtId="3" fontId="0" fillId="0" borderId="0" xfId="0" applyNumberFormat="1" applyAlignment="1">
      <alignment horizontal="right" vertical="center" wrapText="1"/>
    </xf>
    <xf numFmtId="3" fontId="0" fillId="0" borderId="2" xfId="0" applyNumberFormat="1" applyBorder="1" applyAlignment="1">
      <alignment horizontal="right" vertical="center" wrapText="1"/>
    </xf>
    <xf numFmtId="0" fontId="0" fillId="0" borderId="0" xfId="0" applyNumberFormat="1"/>
    <xf numFmtId="9" fontId="5" fillId="0" borderId="0" xfId="22" applyFont="1" applyBorder="1" applyAlignment="1">
      <alignment horizontal="center" vertical="center" wrapText="1"/>
    </xf>
    <xf numFmtId="0" fontId="0" fillId="0" borderId="0" xfId="0" applyNumberFormat="1"/>
    <xf numFmtId="0" fontId="5" fillId="0" borderId="1" xfId="21" applyNumberFormat="1" applyAlignment="1">
      <alignment horizontal="center" vertical="center" wrapText="1"/>
    </xf>
    <xf numFmtId="0" fontId="5" fillId="0" borderId="1" xfId="21" applyNumberFormat="1" applyAlignment="1">
      <alignment horizontal="right" vertical="center" wrapText="1"/>
    </xf>
    <xf numFmtId="0" fontId="5" fillId="0" borderId="3" xfId="21" applyNumberFormat="1" applyBorder="1" applyAlignment="1">
      <alignment horizontal="left" vertical="center" wrapText="1"/>
    </xf>
    <xf numFmtId="0" fontId="5" fillId="0" borderId="2" xfId="21" applyNumberFormat="1" applyBorder="1" applyAlignment="1">
      <alignment horizontal="left" vertical="center" wrapText="1"/>
    </xf>
    <xf numFmtId="0" fontId="5" fillId="0" borderId="3" xfId="21" applyNumberFormat="1" applyBorder="1" applyAlignment="1">
      <alignment horizontal="center" vertical="center" wrapText="1"/>
    </xf>
    <xf numFmtId="0" fontId="5" fillId="0" borderId="2" xfId="21" applyNumberFormat="1" applyBorder="1" applyAlignment="1">
      <alignment horizontal="center" vertical="center" wrapText="1"/>
    </xf>
    <xf numFmtId="0" fontId="5" fillId="0" borderId="0" xfId="0" applyNumberFormat="1" applyFont="1" applyAlignment="1">
      <alignment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left" vertical="center"/>
    </xf>
    <xf numFmtId="0" fontId="0" fillId="0" borderId="2" xfId="0" applyNumberFormat="1" applyBorder="1" applyAlignment="1">
      <alignment horizontal="left" vertical="center"/>
    </xf>
    <xf numFmtId="0" fontId="0" fillId="0" borderId="0" xfId="0" applyNumberFormat="1"/>
  </cellXfs>
  <cellStyles count="23">
    <cellStyle name="20% - Isticanje1" xfId="3" builtinId="30" customBuiltin="1"/>
    <cellStyle name="20% - Isticanje2" xfId="5" builtinId="34" customBuiltin="1"/>
    <cellStyle name="20% - Isticanje3" xfId="7" builtinId="38" customBuiltin="1"/>
    <cellStyle name="20% - Isticanje4" xfId="9" builtinId="42" customBuiltin="1"/>
    <cellStyle name="20% - Isticanje5" xfId="11" builtinId="46" customBuiltin="1"/>
    <cellStyle name="20% - Isticanje6" xfId="13" builtinId="50" customBuiltin="1"/>
    <cellStyle name="40% - Isticanje1" xfId="4" builtinId="31" customBuiltin="1"/>
    <cellStyle name="40% - Isticanje2" xfId="6" builtinId="35" customBuiltin="1"/>
    <cellStyle name="40% - Isticanje3" xfId="8" builtinId="39" customBuiltin="1"/>
    <cellStyle name="40% - Isticanje4" xfId="10" builtinId="43" customBuiltin="1"/>
    <cellStyle name="40% - Isticanje5" xfId="12" builtinId="47" customBuiltin="1"/>
    <cellStyle name="40% - Isticanje6" xfId="14" builtinId="51" customBuiltin="1"/>
    <cellStyle name="Međunaslov u tablici" xfId="15"/>
    <cellStyle name="Napomene" xfId="16"/>
    <cellStyle name="Naslov 1" xfId="1" builtinId="16" customBuiltin="1"/>
    <cellStyle name="Naslov 2" xfId="2" builtinId="17" customBuiltin="1"/>
    <cellStyle name="Normalno" xfId="0" builtinId="0" customBuiltin="1"/>
    <cellStyle name="Postotak" xfId="22" builtinId="5"/>
    <cellStyle name="Tanka linija ispod" xfId="17"/>
    <cellStyle name="Ukupno" xfId="18"/>
    <cellStyle name="Ukupno - zadnji redak" xfId="19"/>
    <cellStyle name="Zadnji redak" xfId="20"/>
    <cellStyle name="Zaglavlje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1.'!$C$5</c:f>
              <c:strCache>
                <c:ptCount val="1"/>
                <c:pt idx="0">
                  <c:v>Kontaktni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1.'!$B$6:$B$41</c:f>
              <c:numCache>
                <c:formatCode>m/d/yyyy</c:formatCode>
                <c:ptCount val="36"/>
                <c:pt idx="0">
                  <c:v>43131</c:v>
                </c:pt>
                <c:pt idx="1">
                  <c:v>43159</c:v>
                </c:pt>
                <c:pt idx="2">
                  <c:v>43190</c:v>
                </c:pt>
                <c:pt idx="3">
                  <c:v>43220</c:v>
                </c:pt>
                <c:pt idx="4">
                  <c:v>43251</c:v>
                </c:pt>
                <c:pt idx="5">
                  <c:v>43281</c:v>
                </c:pt>
                <c:pt idx="6">
                  <c:v>43312</c:v>
                </c:pt>
                <c:pt idx="7">
                  <c:v>43343</c:v>
                </c:pt>
                <c:pt idx="8">
                  <c:v>43373</c:v>
                </c:pt>
                <c:pt idx="9">
                  <c:v>43404</c:v>
                </c:pt>
                <c:pt idx="10">
                  <c:v>43434</c:v>
                </c:pt>
                <c:pt idx="11">
                  <c:v>43465</c:v>
                </c:pt>
                <c:pt idx="12">
                  <c:v>43496</c:v>
                </c:pt>
                <c:pt idx="13">
                  <c:v>43524</c:v>
                </c:pt>
                <c:pt idx="14">
                  <c:v>43555</c:v>
                </c:pt>
                <c:pt idx="15">
                  <c:v>43585</c:v>
                </c:pt>
                <c:pt idx="16">
                  <c:v>43616</c:v>
                </c:pt>
                <c:pt idx="17">
                  <c:v>43646</c:v>
                </c:pt>
                <c:pt idx="18">
                  <c:v>43677</c:v>
                </c:pt>
                <c:pt idx="19">
                  <c:v>43708</c:v>
                </c:pt>
                <c:pt idx="20">
                  <c:v>43738</c:v>
                </c:pt>
                <c:pt idx="21">
                  <c:v>43769</c:v>
                </c:pt>
                <c:pt idx="22">
                  <c:v>43799</c:v>
                </c:pt>
                <c:pt idx="23">
                  <c:v>43830</c:v>
                </c:pt>
                <c:pt idx="24">
                  <c:v>43861</c:v>
                </c:pt>
                <c:pt idx="25">
                  <c:v>43890</c:v>
                </c:pt>
                <c:pt idx="26">
                  <c:v>43921</c:v>
                </c:pt>
                <c:pt idx="27">
                  <c:v>43951</c:v>
                </c:pt>
                <c:pt idx="28">
                  <c:v>43982</c:v>
                </c:pt>
                <c:pt idx="29">
                  <c:v>44012</c:v>
                </c:pt>
                <c:pt idx="30">
                  <c:v>44043</c:v>
                </c:pt>
                <c:pt idx="31">
                  <c:v>44074</c:v>
                </c:pt>
                <c:pt idx="32">
                  <c:v>44104</c:v>
                </c:pt>
                <c:pt idx="33">
                  <c:v>44135</c:v>
                </c:pt>
                <c:pt idx="34">
                  <c:v>44165</c:v>
                </c:pt>
                <c:pt idx="35">
                  <c:v>44196</c:v>
                </c:pt>
              </c:numCache>
            </c:numRef>
          </c:cat>
          <c:val>
            <c:numRef>
              <c:f>'Slika 1.'!$C$6:$C$41</c:f>
              <c:numCache>
                <c:formatCode>#,##0</c:formatCode>
                <c:ptCount val="36"/>
                <c:pt idx="0">
                  <c:v>4642</c:v>
                </c:pt>
                <c:pt idx="1">
                  <c:v>4641</c:v>
                </c:pt>
                <c:pt idx="2">
                  <c:v>4827</c:v>
                </c:pt>
                <c:pt idx="3">
                  <c:v>5161</c:v>
                </c:pt>
                <c:pt idx="4">
                  <c:v>5364</c:v>
                </c:pt>
                <c:pt idx="5">
                  <c:v>5531</c:v>
                </c:pt>
                <c:pt idx="6">
                  <c:v>5691</c:v>
                </c:pt>
                <c:pt idx="7">
                  <c:v>5721</c:v>
                </c:pt>
                <c:pt idx="8">
                  <c:v>5703</c:v>
                </c:pt>
                <c:pt idx="9">
                  <c:v>5153</c:v>
                </c:pt>
                <c:pt idx="10">
                  <c:v>4733</c:v>
                </c:pt>
                <c:pt idx="11">
                  <c:v>4704</c:v>
                </c:pt>
                <c:pt idx="12">
                  <c:v>4585</c:v>
                </c:pt>
                <c:pt idx="13">
                  <c:v>4600</c:v>
                </c:pt>
                <c:pt idx="14">
                  <c:v>5035</c:v>
                </c:pt>
                <c:pt idx="15">
                  <c:v>5456</c:v>
                </c:pt>
                <c:pt idx="16">
                  <c:v>5672</c:v>
                </c:pt>
                <c:pt idx="17">
                  <c:v>5777</c:v>
                </c:pt>
                <c:pt idx="18">
                  <c:v>5866</c:v>
                </c:pt>
                <c:pt idx="19">
                  <c:v>5870</c:v>
                </c:pt>
                <c:pt idx="20">
                  <c:v>5751</c:v>
                </c:pt>
                <c:pt idx="21">
                  <c:v>5061</c:v>
                </c:pt>
                <c:pt idx="22">
                  <c:v>4467</c:v>
                </c:pt>
                <c:pt idx="23">
                  <c:v>4349</c:v>
                </c:pt>
                <c:pt idx="24">
                  <c:v>4266</c:v>
                </c:pt>
                <c:pt idx="25">
                  <c:v>4387</c:v>
                </c:pt>
                <c:pt idx="26">
                  <c:v>4164</c:v>
                </c:pt>
                <c:pt idx="27">
                  <c:v>3982</c:v>
                </c:pt>
                <c:pt idx="28">
                  <c:v>4027</c:v>
                </c:pt>
                <c:pt idx="29">
                  <c:v>5078</c:v>
                </c:pt>
                <c:pt idx="30">
                  <c:v>5634</c:v>
                </c:pt>
                <c:pt idx="31">
                  <c:v>5620</c:v>
                </c:pt>
                <c:pt idx="32">
                  <c:v>4925</c:v>
                </c:pt>
                <c:pt idx="33">
                  <c:v>4002</c:v>
                </c:pt>
                <c:pt idx="34">
                  <c:v>3831</c:v>
                </c:pt>
                <c:pt idx="35">
                  <c:v>3782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21-45B7-A689-5720398BF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891376"/>
        <c:axId val="119038016"/>
      </c:lineChart>
      <c:lineChart>
        <c:grouping val="standard"/>
        <c:varyColors val="0"/>
        <c:ser>
          <c:idx val="1"/>
          <c:order val="1"/>
          <c:tx>
            <c:strRef>
              <c:f>'Slika 1.'!$D$5</c:f>
              <c:strCache>
                <c:ptCount val="1"/>
                <c:pt idx="0">
                  <c:v>Beskontaktno-kontaktni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1.'!$B$6:$B$41</c:f>
              <c:numCache>
                <c:formatCode>m/d/yyyy</c:formatCode>
                <c:ptCount val="36"/>
                <c:pt idx="0">
                  <c:v>43131</c:v>
                </c:pt>
                <c:pt idx="1">
                  <c:v>43159</c:v>
                </c:pt>
                <c:pt idx="2">
                  <c:v>43190</c:v>
                </c:pt>
                <c:pt idx="3">
                  <c:v>43220</c:v>
                </c:pt>
                <c:pt idx="4">
                  <c:v>43251</c:v>
                </c:pt>
                <c:pt idx="5">
                  <c:v>43281</c:v>
                </c:pt>
                <c:pt idx="6">
                  <c:v>43312</c:v>
                </c:pt>
                <c:pt idx="7">
                  <c:v>43343</c:v>
                </c:pt>
                <c:pt idx="8">
                  <c:v>43373</c:v>
                </c:pt>
                <c:pt idx="9">
                  <c:v>43404</c:v>
                </c:pt>
                <c:pt idx="10">
                  <c:v>43434</c:v>
                </c:pt>
                <c:pt idx="11">
                  <c:v>43465</c:v>
                </c:pt>
                <c:pt idx="12">
                  <c:v>43496</c:v>
                </c:pt>
                <c:pt idx="13">
                  <c:v>43524</c:v>
                </c:pt>
                <c:pt idx="14">
                  <c:v>43555</c:v>
                </c:pt>
                <c:pt idx="15">
                  <c:v>43585</c:v>
                </c:pt>
                <c:pt idx="16">
                  <c:v>43616</c:v>
                </c:pt>
                <c:pt idx="17">
                  <c:v>43646</c:v>
                </c:pt>
                <c:pt idx="18">
                  <c:v>43677</c:v>
                </c:pt>
                <c:pt idx="19">
                  <c:v>43708</c:v>
                </c:pt>
                <c:pt idx="20">
                  <c:v>43738</c:v>
                </c:pt>
                <c:pt idx="21">
                  <c:v>43769</c:v>
                </c:pt>
                <c:pt idx="22">
                  <c:v>43799</c:v>
                </c:pt>
                <c:pt idx="23">
                  <c:v>43830</c:v>
                </c:pt>
                <c:pt idx="24">
                  <c:v>43861</c:v>
                </c:pt>
                <c:pt idx="25">
                  <c:v>43890</c:v>
                </c:pt>
                <c:pt idx="26">
                  <c:v>43921</c:v>
                </c:pt>
                <c:pt idx="27">
                  <c:v>43951</c:v>
                </c:pt>
                <c:pt idx="28">
                  <c:v>43982</c:v>
                </c:pt>
                <c:pt idx="29">
                  <c:v>44012</c:v>
                </c:pt>
                <c:pt idx="30">
                  <c:v>44043</c:v>
                </c:pt>
                <c:pt idx="31">
                  <c:v>44074</c:v>
                </c:pt>
                <c:pt idx="32">
                  <c:v>44104</c:v>
                </c:pt>
                <c:pt idx="33">
                  <c:v>44135</c:v>
                </c:pt>
                <c:pt idx="34">
                  <c:v>44165</c:v>
                </c:pt>
                <c:pt idx="35">
                  <c:v>44196</c:v>
                </c:pt>
              </c:numCache>
            </c:numRef>
          </c:cat>
          <c:val>
            <c:numRef>
              <c:f>'Slika 1.'!$D$6:$D$41</c:f>
              <c:numCache>
                <c:formatCode>General</c:formatCode>
                <c:ptCount val="36"/>
                <c:pt idx="0">
                  <c:v>290</c:v>
                </c:pt>
                <c:pt idx="1">
                  <c:v>300</c:v>
                </c:pt>
                <c:pt idx="2">
                  <c:v>318</c:v>
                </c:pt>
                <c:pt idx="3">
                  <c:v>331</c:v>
                </c:pt>
                <c:pt idx="4">
                  <c:v>392</c:v>
                </c:pt>
                <c:pt idx="5">
                  <c:v>355</c:v>
                </c:pt>
                <c:pt idx="6" formatCode="#,##0">
                  <c:v>344</c:v>
                </c:pt>
                <c:pt idx="7" formatCode="#,##0">
                  <c:v>354</c:v>
                </c:pt>
                <c:pt idx="8" formatCode="#,##0">
                  <c:v>363</c:v>
                </c:pt>
                <c:pt idx="9" formatCode="#,##0">
                  <c:v>393</c:v>
                </c:pt>
                <c:pt idx="10" formatCode="#,##0">
                  <c:v>436</c:v>
                </c:pt>
                <c:pt idx="11" formatCode="#,##0">
                  <c:v>476</c:v>
                </c:pt>
                <c:pt idx="12" formatCode="#,##0">
                  <c:v>915</c:v>
                </c:pt>
                <c:pt idx="13" formatCode="#,##0">
                  <c:v>930</c:v>
                </c:pt>
                <c:pt idx="14" formatCode="#,##0">
                  <c:v>935</c:v>
                </c:pt>
                <c:pt idx="15" formatCode="#,##0">
                  <c:v>964</c:v>
                </c:pt>
                <c:pt idx="16" formatCode="#,##0">
                  <c:v>980</c:v>
                </c:pt>
                <c:pt idx="17" formatCode="#,##0">
                  <c:v>989</c:v>
                </c:pt>
                <c:pt idx="18" formatCode="#,##0">
                  <c:v>1011</c:v>
                </c:pt>
                <c:pt idx="19" formatCode="#,##0">
                  <c:v>1026</c:v>
                </c:pt>
                <c:pt idx="20" formatCode="#,##0">
                  <c:v>1062</c:v>
                </c:pt>
                <c:pt idx="21" formatCode="#,##0">
                  <c:v>1088</c:v>
                </c:pt>
                <c:pt idx="22" formatCode="#,##0">
                  <c:v>1096</c:v>
                </c:pt>
                <c:pt idx="23" formatCode="#,##0">
                  <c:v>1097</c:v>
                </c:pt>
                <c:pt idx="24" formatCode="#,##0">
                  <c:v>1094</c:v>
                </c:pt>
                <c:pt idx="25" formatCode="#,##0">
                  <c:v>1092</c:v>
                </c:pt>
                <c:pt idx="26" formatCode="#,##0">
                  <c:v>1094</c:v>
                </c:pt>
                <c:pt idx="27" formatCode="#,##0">
                  <c:v>1092</c:v>
                </c:pt>
                <c:pt idx="28" formatCode="#,##0">
                  <c:v>1081</c:v>
                </c:pt>
                <c:pt idx="29" formatCode="#,##0">
                  <c:v>1085</c:v>
                </c:pt>
                <c:pt idx="30" formatCode="#,##0">
                  <c:v>1110</c:v>
                </c:pt>
                <c:pt idx="31" formatCode="#,##0">
                  <c:v>1106</c:v>
                </c:pt>
                <c:pt idx="32" formatCode="#,##0">
                  <c:v>1089</c:v>
                </c:pt>
                <c:pt idx="33" formatCode="#,##0">
                  <c:v>1089</c:v>
                </c:pt>
                <c:pt idx="34" formatCode="#,##0">
                  <c:v>1102</c:v>
                </c:pt>
                <c:pt idx="35" formatCode="#,##0">
                  <c:v>1112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21-45B7-A689-5720398BF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386112"/>
        <c:axId val="210385552"/>
      </c:lineChart>
      <c:dateAx>
        <c:axId val="20789137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9038016"/>
        <c:crosses val="autoZero"/>
        <c:auto val="1"/>
        <c:lblOffset val="100"/>
        <c:baseTimeUnit val="months"/>
      </c:dateAx>
      <c:valAx>
        <c:axId val="119038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7891376"/>
        <c:crosses val="autoZero"/>
        <c:crossBetween val="between"/>
      </c:valAx>
      <c:valAx>
        <c:axId val="21038555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386112"/>
        <c:crosses val="max"/>
        <c:crossBetween val="between"/>
      </c:valAx>
      <c:dateAx>
        <c:axId val="210386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103855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02120446380663"/>
          <c:y val="0.20206012947519639"/>
          <c:w val="0.48959002190185508"/>
          <c:h val="0.60575206930218961"/>
        </c:manualLayout>
      </c:layout>
      <c:doughnutChart>
        <c:varyColors val="1"/>
        <c:ser>
          <c:idx val="0"/>
          <c:order val="0"/>
          <c:tx>
            <c:strRef>
              <c:f>'Slika 9. i 10.'!$B$7</c:f>
              <c:strCache>
                <c:ptCount val="1"/>
                <c:pt idx="0">
                  <c:v>Vrijednost transakcija, u kunama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6E6-4ED8-BC8E-D7665AD5BFF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6E6-4ED8-BC8E-D7665AD5BFF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6E6-4ED8-BC8E-D7665AD5BFF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6E6-4ED8-BC8E-D7665AD5BFF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6E6-4ED8-BC8E-D7665AD5BFF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6E6-4ED8-BC8E-D7665AD5BFF8}"/>
              </c:ext>
            </c:extLst>
          </c:dPt>
          <c:dLbls>
            <c:dLbl>
              <c:idx val="0"/>
              <c:layout>
                <c:manualLayout>
                  <c:x val="1.947845019670155E-3"/>
                  <c:y val="0.2241308466368653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E6-4ED8-BC8E-D7665AD5BFF8}"/>
                </c:ext>
              </c:extLst>
            </c:dLbl>
            <c:dLbl>
              <c:idx val="1"/>
              <c:layout>
                <c:manualLayout>
                  <c:x val="1.4123115315842845E-2"/>
                  <c:y val="0.2618596201563403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E6-4ED8-BC8E-D7665AD5BFF8}"/>
                </c:ext>
              </c:extLst>
            </c:dLbl>
            <c:dLbl>
              <c:idx val="2"/>
              <c:layout>
                <c:manualLayout>
                  <c:x val="-0.17960526439843397"/>
                  <c:y val="-0.1350871684523990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E6-4ED8-BC8E-D7665AD5BFF8}"/>
                </c:ext>
              </c:extLst>
            </c:dLbl>
            <c:dLbl>
              <c:idx val="3"/>
              <c:layout>
                <c:manualLayout>
                  <c:x val="-0.16763158010520504"/>
                  <c:y val="-0.1701097676807987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E6-4ED8-BC8E-D7665AD5BFF8}"/>
                </c:ext>
              </c:extLst>
            </c:dLbl>
            <c:dLbl>
              <c:idx val="4"/>
              <c:layout>
                <c:manualLayout>
                  <c:x val="-2.7938596684200869E-2"/>
                  <c:y val="-0.1801162246031986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E6-4ED8-BC8E-D7665AD5BFF8}"/>
                </c:ext>
              </c:extLst>
            </c:dLbl>
            <c:dLbl>
              <c:idx val="5"/>
              <c:layout>
                <c:manualLayout>
                  <c:x val="5.9868421466144642E-2"/>
                  <c:y val="-0.19512590998679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E6-4ED8-BC8E-D7665AD5BFF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9. i 10.'!$C$5:$H$5</c:f>
              <c:strCache>
                <c:ptCount val="6"/>
                <c:pt idx="0">
                  <c:v>Bankomat</c:v>
                </c:pt>
                <c:pt idx="1">
                  <c:v>EFTPOS uređaj</c:v>
                </c:pt>
                <c:pt idx="2">
                  <c:v>Internet</c:v>
                </c:pt>
                <c:pt idx="3">
                  <c:v>EFTPOS uređaj za isplatu i uplatu</c:v>
                </c:pt>
                <c:pt idx="4">
                  <c:v>Mobilni telefon</c:v>
                </c:pt>
                <c:pt idx="5">
                  <c:v>Ostalo</c:v>
                </c:pt>
              </c:strCache>
            </c:strRef>
          </c:cat>
          <c:val>
            <c:numRef>
              <c:f>'Slika 9. i 10.'!$C$7:$H$7</c:f>
              <c:numCache>
                <c:formatCode>#,##0</c:formatCode>
                <c:ptCount val="6"/>
                <c:pt idx="0">
                  <c:v>92486107685</c:v>
                </c:pt>
                <c:pt idx="1">
                  <c:v>64586980991</c:v>
                </c:pt>
                <c:pt idx="2">
                  <c:v>4874489071</c:v>
                </c:pt>
                <c:pt idx="3">
                  <c:v>4621829250</c:v>
                </c:pt>
                <c:pt idx="4">
                  <c:v>1453046</c:v>
                </c:pt>
                <c:pt idx="5">
                  <c:v>900812942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6E6-4ED8-BC8E-D7665AD5B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43967982156966E-2"/>
          <c:y val="4.4203857384935631E-2"/>
          <c:w val="0.87476613445013796"/>
          <c:h val="0.69357883077629712"/>
        </c:manualLayout>
      </c:layout>
      <c:lineChart>
        <c:grouping val="standard"/>
        <c:varyColors val="0"/>
        <c:ser>
          <c:idx val="0"/>
          <c:order val="0"/>
          <c:tx>
            <c:strRef>
              <c:f>'Slika 11. '!$F$5</c:f>
              <c:strCache>
                <c:ptCount val="1"/>
                <c:pt idx="0">
                  <c:v>Prosječan mjesečni broj nacionalnih kartičnih platnih transakcija po korištenoj platnoj kartici – desno</c:v>
                </c:pt>
              </c:strCache>
            </c:strRef>
          </c:tx>
          <c:marker>
            <c:symbol val="none"/>
          </c:marker>
          <c:cat>
            <c:numRef>
              <c:f>'Slika 11. '!$B$6:$B$65</c:f>
              <c:numCache>
                <c:formatCode>[$-41A]mmm/\ yy;@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'Slika 11. '!$F$6:$F$65</c:f>
              <c:numCache>
                <c:formatCode>#,##0.00</c:formatCode>
                <c:ptCount val="60"/>
                <c:pt idx="0">
                  <c:v>6.3117320924478175</c:v>
                </c:pt>
                <c:pt idx="1">
                  <c:v>6.5300685596928796</c:v>
                </c:pt>
                <c:pt idx="2">
                  <c:v>6.9624491339097778</c:v>
                </c:pt>
                <c:pt idx="3">
                  <c:v>7.0958233468899232</c:v>
                </c:pt>
                <c:pt idx="4">
                  <c:v>7.307161071628534</c:v>
                </c:pt>
                <c:pt idx="5">
                  <c:v>7.1610485528567844</c:v>
                </c:pt>
                <c:pt idx="6">
                  <c:v>7.554260070734359</c:v>
                </c:pt>
                <c:pt idx="7">
                  <c:v>7.4251953907461505</c:v>
                </c:pt>
                <c:pt idx="8">
                  <c:v>7.4543643337736736</c:v>
                </c:pt>
                <c:pt idx="9">
                  <c:v>7.5829429815647016</c:v>
                </c:pt>
                <c:pt idx="10">
                  <c:v>7.2064811567056237</c:v>
                </c:pt>
                <c:pt idx="11">
                  <c:v>7.8977540676695854</c:v>
                </c:pt>
                <c:pt idx="12">
                  <c:v>6.8297355071810859</c:v>
                </c:pt>
                <c:pt idx="13">
                  <c:v>6.8124155954457137</c:v>
                </c:pt>
                <c:pt idx="14">
                  <c:v>7.784135379875627</c:v>
                </c:pt>
                <c:pt idx="15">
                  <c:v>7.5199496097328451</c:v>
                </c:pt>
                <c:pt idx="16">
                  <c:v>7.8630812087731146</c:v>
                </c:pt>
                <c:pt idx="17">
                  <c:v>7.7463124346352599</c:v>
                </c:pt>
                <c:pt idx="18">
                  <c:v>7.8127012617973373</c:v>
                </c:pt>
                <c:pt idx="19">
                  <c:v>7.6180736299314331</c:v>
                </c:pt>
                <c:pt idx="20">
                  <c:v>7.5999071242169158</c:v>
                </c:pt>
                <c:pt idx="21">
                  <c:v>7.8659333537963656</c:v>
                </c:pt>
                <c:pt idx="22">
                  <c:v>7.5200946763823175</c:v>
                </c:pt>
                <c:pt idx="23">
                  <c:v>8.0437550273423355</c:v>
                </c:pt>
                <c:pt idx="24">
                  <c:v>7.2700320856371361</c:v>
                </c:pt>
                <c:pt idx="25">
                  <c:v>6.8747629068809593</c:v>
                </c:pt>
                <c:pt idx="26">
                  <c:v>7.986421639557892</c:v>
                </c:pt>
                <c:pt idx="27">
                  <c:v>7.8159121287515454</c:v>
                </c:pt>
                <c:pt idx="28">
                  <c:v>8.2886995717254699</c:v>
                </c:pt>
                <c:pt idx="29">
                  <c:v>8.1827543722967224</c:v>
                </c:pt>
                <c:pt idx="30">
                  <c:v>8.3497573572166051</c:v>
                </c:pt>
                <c:pt idx="31">
                  <c:v>8.239330092199209</c:v>
                </c:pt>
                <c:pt idx="32">
                  <c:v>8.1035153983112487</c:v>
                </c:pt>
                <c:pt idx="33">
                  <c:v>8.4589445246638739</c:v>
                </c:pt>
                <c:pt idx="34">
                  <c:v>8.0960336901650809</c:v>
                </c:pt>
                <c:pt idx="35">
                  <c:v>8.6557753640336692</c:v>
                </c:pt>
                <c:pt idx="36">
                  <c:v>7.6479158472325608</c:v>
                </c:pt>
                <c:pt idx="37">
                  <c:v>7.5482333977007645</c:v>
                </c:pt>
                <c:pt idx="38">
                  <c:v>8.5538655602845299</c:v>
                </c:pt>
                <c:pt idx="39">
                  <c:v>8.1968686076686144</c:v>
                </c:pt>
                <c:pt idx="40">
                  <c:v>8.5763799065319066</c:v>
                </c:pt>
                <c:pt idx="41">
                  <c:v>8.6605945880755559</c:v>
                </c:pt>
                <c:pt idx="42">
                  <c:v>9.0122374386093487</c:v>
                </c:pt>
                <c:pt idx="43">
                  <c:v>8.5356022217788929</c:v>
                </c:pt>
                <c:pt idx="44">
                  <c:v>8.6300294438967207</c:v>
                </c:pt>
                <c:pt idx="45">
                  <c:v>8.7411953094145129</c:v>
                </c:pt>
                <c:pt idx="46">
                  <c:v>8.3044651687937776</c:v>
                </c:pt>
                <c:pt idx="47">
                  <c:v>8.9012323615712692</c:v>
                </c:pt>
                <c:pt idx="48">
                  <c:v>8.2763491403013916</c:v>
                </c:pt>
                <c:pt idx="49">
                  <c:v>8.467343712516433</c:v>
                </c:pt>
                <c:pt idx="50">
                  <c:v>7.8167780589780671</c:v>
                </c:pt>
                <c:pt idx="51">
                  <c:v>6.1368257910585831</c:v>
                </c:pt>
                <c:pt idx="52">
                  <c:v>8.0587488949397077</c:v>
                </c:pt>
                <c:pt idx="53">
                  <c:v>8.585843369369023</c:v>
                </c:pt>
                <c:pt idx="54">
                  <c:v>9.3523371363652696</c:v>
                </c:pt>
                <c:pt idx="55">
                  <c:v>8.8780799170211395</c:v>
                </c:pt>
                <c:pt idx="56">
                  <c:v>9.1105221921131694</c:v>
                </c:pt>
                <c:pt idx="57">
                  <c:v>9.2594487826729388</c:v>
                </c:pt>
                <c:pt idx="58">
                  <c:v>8.761172639820451</c:v>
                </c:pt>
                <c:pt idx="59">
                  <c:v>9.2407228639628656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E-4DEA-9A8D-F3C7D94F5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464336"/>
        <c:axId val="212464896"/>
      </c:lineChart>
      <c:lineChart>
        <c:grouping val="standard"/>
        <c:varyColors val="0"/>
        <c:ser>
          <c:idx val="1"/>
          <c:order val="1"/>
          <c:tx>
            <c:strRef>
              <c:f>'Slika 11. '!$G$5</c:f>
              <c:strCache>
                <c:ptCount val="1"/>
                <c:pt idx="0">
                  <c:v>Prosječna mjesečna vrijednost nacionalnih kartičnih platnih transakcija po korištenoj platnoj kartici – lijevo</c:v>
                </c:pt>
              </c:strCache>
            </c:strRef>
          </c:tx>
          <c:marker>
            <c:symbol val="none"/>
          </c:marker>
          <c:cat>
            <c:numRef>
              <c:f>'Slika 11. '!$B$6:$B$65</c:f>
              <c:numCache>
                <c:formatCode>[$-41A]mmm/\ yy;@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'Slika 11. '!$G$6:$G$65</c:f>
              <c:numCache>
                <c:formatCode>#,##0.00</c:formatCode>
                <c:ptCount val="60"/>
                <c:pt idx="0">
                  <c:v>2168.8595733532761</c:v>
                </c:pt>
                <c:pt idx="1">
                  <c:v>2222.544515824271</c:v>
                </c:pt>
                <c:pt idx="2">
                  <c:v>2395.7096224998782</c:v>
                </c:pt>
                <c:pt idx="3">
                  <c:v>2500.1265789577992</c:v>
                </c:pt>
                <c:pt idx="4">
                  <c:v>2532.667624421515</c:v>
                </c:pt>
                <c:pt idx="5">
                  <c:v>2524.954676738048</c:v>
                </c:pt>
                <c:pt idx="6">
                  <c:v>2664.5131821871423</c:v>
                </c:pt>
                <c:pt idx="7">
                  <c:v>2622.8254506294206</c:v>
                </c:pt>
                <c:pt idx="8">
                  <c:v>2586.2991670821139</c:v>
                </c:pt>
                <c:pt idx="9">
                  <c:v>2622.2104978851557</c:v>
                </c:pt>
                <c:pt idx="10">
                  <c:v>2474.2096013654245</c:v>
                </c:pt>
                <c:pt idx="11">
                  <c:v>2783.1453082109833</c:v>
                </c:pt>
                <c:pt idx="12">
                  <c:v>2267.0128405834971</c:v>
                </c:pt>
                <c:pt idx="13">
                  <c:v>2284.8552615754252</c:v>
                </c:pt>
                <c:pt idx="14">
                  <c:v>2610.0720508483614</c:v>
                </c:pt>
                <c:pt idx="15">
                  <c:v>2581.5788596616608</c:v>
                </c:pt>
                <c:pt idx="16">
                  <c:v>2679.6082798202901</c:v>
                </c:pt>
                <c:pt idx="17">
                  <c:v>2665.5510136476887</c:v>
                </c:pt>
                <c:pt idx="18">
                  <c:v>2750.1101460442451</c:v>
                </c:pt>
                <c:pt idx="19">
                  <c:v>2685.5225147319438</c:v>
                </c:pt>
                <c:pt idx="20">
                  <c:v>2649.0350890485452</c:v>
                </c:pt>
                <c:pt idx="21">
                  <c:v>2706.5397611946391</c:v>
                </c:pt>
                <c:pt idx="22">
                  <c:v>2601.0440995423369</c:v>
                </c:pt>
                <c:pt idx="23">
                  <c:v>2837.5582818236708</c:v>
                </c:pt>
                <c:pt idx="24">
                  <c:v>2419.7139821153182</c:v>
                </c:pt>
                <c:pt idx="25">
                  <c:v>2273.9925164307961</c:v>
                </c:pt>
                <c:pt idx="26">
                  <c:v>2679.805442181666</c:v>
                </c:pt>
                <c:pt idx="27">
                  <c:v>2694.0005257257944</c:v>
                </c:pt>
                <c:pt idx="28">
                  <c:v>2829.3546547693732</c:v>
                </c:pt>
                <c:pt idx="29">
                  <c:v>2835.2166604449471</c:v>
                </c:pt>
                <c:pt idx="30">
                  <c:v>2923.1712038840533</c:v>
                </c:pt>
                <c:pt idx="31">
                  <c:v>2884.9407601027756</c:v>
                </c:pt>
                <c:pt idx="32">
                  <c:v>2797.6631516705957</c:v>
                </c:pt>
                <c:pt idx="33">
                  <c:v>2898.8273825498086</c:v>
                </c:pt>
                <c:pt idx="34">
                  <c:v>2792.170016989638</c:v>
                </c:pt>
                <c:pt idx="35">
                  <c:v>3038.6784806004302</c:v>
                </c:pt>
                <c:pt idx="36">
                  <c:v>2517.4682709696599</c:v>
                </c:pt>
                <c:pt idx="37">
                  <c:v>2498.6607886711022</c:v>
                </c:pt>
                <c:pt idx="38">
                  <c:v>2825.0906248399829</c:v>
                </c:pt>
                <c:pt idx="39">
                  <c:v>2796.9042376919906</c:v>
                </c:pt>
                <c:pt idx="40">
                  <c:v>2912.2762421703542</c:v>
                </c:pt>
                <c:pt idx="41">
                  <c:v>2949.4730835531832</c:v>
                </c:pt>
                <c:pt idx="42">
                  <c:v>3121.6380640803072</c:v>
                </c:pt>
                <c:pt idx="43">
                  <c:v>2981.2084345698718</c:v>
                </c:pt>
                <c:pt idx="44">
                  <c:v>2961.8411184933652</c:v>
                </c:pt>
                <c:pt idx="45">
                  <c:v>2965.2604970367024</c:v>
                </c:pt>
                <c:pt idx="46">
                  <c:v>2830.7145465289332</c:v>
                </c:pt>
                <c:pt idx="47">
                  <c:v>2830.7145465289332</c:v>
                </c:pt>
                <c:pt idx="48">
                  <c:v>2725.711495476206</c:v>
                </c:pt>
                <c:pt idx="49">
                  <c:v>2780.8306979593804</c:v>
                </c:pt>
                <c:pt idx="50">
                  <c:v>2723.4009786049278</c:v>
                </c:pt>
                <c:pt idx="51">
                  <c:v>2190.1538916049612</c:v>
                </c:pt>
                <c:pt idx="52">
                  <c:v>2742.6179757821301</c:v>
                </c:pt>
                <c:pt idx="53">
                  <c:v>2930.9449694350724</c:v>
                </c:pt>
                <c:pt idx="54">
                  <c:v>3215.1019889002182</c:v>
                </c:pt>
                <c:pt idx="55">
                  <c:v>3051.4159111800386</c:v>
                </c:pt>
                <c:pt idx="56">
                  <c:v>3074.8527346086889</c:v>
                </c:pt>
                <c:pt idx="57">
                  <c:v>3127.1824036667426</c:v>
                </c:pt>
                <c:pt idx="58">
                  <c:v>2961.3288185127085</c:v>
                </c:pt>
                <c:pt idx="59">
                  <c:v>3137.7179288193365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8E-4DEA-9A8D-F3C7D94F5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466016"/>
        <c:axId val="212465456"/>
      </c:lineChart>
      <c:dateAx>
        <c:axId val="212464336"/>
        <c:scaling>
          <c:orientation val="minMax"/>
        </c:scaling>
        <c:delete val="0"/>
        <c:axPos val="b"/>
        <c:numFmt formatCode="[$-41A]mmm\-yy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12464896"/>
        <c:crosses val="autoZero"/>
        <c:auto val="0"/>
        <c:lblOffset val="100"/>
        <c:baseTimeUnit val="months"/>
        <c:majorUnit val="2"/>
        <c:majorTimeUnit val="months"/>
      </c:dateAx>
      <c:valAx>
        <c:axId val="212464896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12464336"/>
        <c:crosses val="autoZero"/>
        <c:crossBetween val="between"/>
      </c:valAx>
      <c:valAx>
        <c:axId val="212465456"/>
        <c:scaling>
          <c:orientation val="minMax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crossAx val="212466016"/>
        <c:crosses val="max"/>
        <c:crossBetween val="between"/>
      </c:valAx>
      <c:dateAx>
        <c:axId val="212466016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extTo"/>
        <c:crossAx val="212465456"/>
        <c:crosses val="autoZero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0.1197081581721353"/>
          <c:y val="0.86218133846946776"/>
          <c:w val="0.74768920090128854"/>
          <c:h val="0.1150199768586878"/>
        </c:manualLayout>
      </c:layout>
      <c:overlay val="0"/>
      <c:txPr>
        <a:bodyPr/>
        <a:lstStyle/>
        <a:p>
          <a:pPr>
            <a:defRPr sz="800"/>
          </a:pPr>
          <a:endParaRPr lang="sr-Latn-RS"/>
        </a:p>
      </c:txPr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576594538412116E-2"/>
          <c:y val="5.0226779749018992E-2"/>
          <c:w val="0.85624798959978565"/>
          <c:h val="0.70834005480418472"/>
        </c:manualLayout>
      </c:layout>
      <c:lineChart>
        <c:grouping val="standard"/>
        <c:varyColors val="0"/>
        <c:ser>
          <c:idx val="1"/>
          <c:order val="1"/>
          <c:tx>
            <c:strRef>
              <c:f>'Slika 12. '!$D$5</c:f>
              <c:strCache>
                <c:ptCount val="1"/>
                <c:pt idx="0">
                  <c:v>Vrijednost kartičnih platnih transakcija podizanja gotovog novca – lijevo</c:v>
                </c:pt>
              </c:strCache>
            </c:strRef>
          </c:tx>
          <c:marker>
            <c:symbol val="none"/>
          </c:marker>
          <c:cat>
            <c:numRef>
              <c:f>'Slika 12. '!$B$6:$B$65</c:f>
              <c:numCache>
                <c:formatCode>[$-41A]mmm/\ yy;@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'Slika 12. '!$D$6:$D$65</c:f>
              <c:numCache>
                <c:formatCode>#,##0</c:formatCode>
                <c:ptCount val="60"/>
                <c:pt idx="0">
                  <c:v>5514464401</c:v>
                </c:pt>
                <c:pt idx="1">
                  <c:v>5741517621</c:v>
                </c:pt>
                <c:pt idx="2">
                  <c:v>6097170475</c:v>
                </c:pt>
                <c:pt idx="3">
                  <c:v>6346534978</c:v>
                </c:pt>
                <c:pt idx="4">
                  <c:v>6370574517</c:v>
                </c:pt>
                <c:pt idx="5">
                  <c:v>6327736639</c:v>
                </c:pt>
                <c:pt idx="6">
                  <c:v>6535488468</c:v>
                </c:pt>
                <c:pt idx="7">
                  <c:v>6551751429</c:v>
                </c:pt>
                <c:pt idx="8">
                  <c:v>6421891372</c:v>
                </c:pt>
                <c:pt idx="9">
                  <c:v>6450142057</c:v>
                </c:pt>
                <c:pt idx="10">
                  <c:v>6145659859</c:v>
                </c:pt>
                <c:pt idx="11">
                  <c:v>6819331904</c:v>
                </c:pt>
                <c:pt idx="12">
                  <c:v>5666038801</c:v>
                </c:pt>
                <c:pt idx="13">
                  <c:v>5872617770</c:v>
                </c:pt>
                <c:pt idx="14">
                  <c:v>6532401746</c:v>
                </c:pt>
                <c:pt idx="15">
                  <c:v>6381224799</c:v>
                </c:pt>
                <c:pt idx="16">
                  <c:v>6733357752</c:v>
                </c:pt>
                <c:pt idx="17">
                  <c:v>6652542580</c:v>
                </c:pt>
                <c:pt idx="18">
                  <c:v>6911790845</c:v>
                </c:pt>
                <c:pt idx="19">
                  <c:v>6854972720</c:v>
                </c:pt>
                <c:pt idx="20">
                  <c:v>6582349265</c:v>
                </c:pt>
                <c:pt idx="21">
                  <c:v>6730793169</c:v>
                </c:pt>
                <c:pt idx="22">
                  <c:v>6412821254</c:v>
                </c:pt>
                <c:pt idx="23">
                  <c:v>6954726818</c:v>
                </c:pt>
                <c:pt idx="24">
                  <c:v>6109852398</c:v>
                </c:pt>
                <c:pt idx="25">
                  <c:v>5802305920</c:v>
                </c:pt>
                <c:pt idx="26">
                  <c:v>6723678447</c:v>
                </c:pt>
                <c:pt idx="27">
                  <c:v>6703397142</c:v>
                </c:pt>
                <c:pt idx="28">
                  <c:v>7003655927</c:v>
                </c:pt>
                <c:pt idx="29">
                  <c:v>6898560809</c:v>
                </c:pt>
                <c:pt idx="30">
                  <c:v>7170032002</c:v>
                </c:pt>
                <c:pt idx="31">
                  <c:v>7119389645</c:v>
                </c:pt>
                <c:pt idx="32">
                  <c:v>6822560273</c:v>
                </c:pt>
                <c:pt idx="33">
                  <c:v>7094779360</c:v>
                </c:pt>
                <c:pt idx="34">
                  <c:v>6750920337</c:v>
                </c:pt>
                <c:pt idx="35">
                  <c:v>7383228008</c:v>
                </c:pt>
                <c:pt idx="36">
                  <c:v>6233298869</c:v>
                </c:pt>
                <c:pt idx="37">
                  <c:v>6319568186</c:v>
                </c:pt>
                <c:pt idx="38">
                  <c:v>6976532602</c:v>
                </c:pt>
                <c:pt idx="39">
                  <c:v>7016082649</c:v>
                </c:pt>
                <c:pt idx="40">
                  <c:v>7174491760</c:v>
                </c:pt>
                <c:pt idx="41">
                  <c:v>7105294004</c:v>
                </c:pt>
                <c:pt idx="42">
                  <c:v>7605705783</c:v>
                </c:pt>
                <c:pt idx="43">
                  <c:v>7371838879</c:v>
                </c:pt>
                <c:pt idx="44">
                  <c:v>7187827062</c:v>
                </c:pt>
                <c:pt idx="45">
                  <c:v>7393909656</c:v>
                </c:pt>
                <c:pt idx="46">
                  <c:v>7016638376</c:v>
                </c:pt>
                <c:pt idx="47">
                  <c:v>7842206635</c:v>
                </c:pt>
                <c:pt idx="48">
                  <c:v>6659395562</c:v>
                </c:pt>
                <c:pt idx="49">
                  <c:v>6827064486</c:v>
                </c:pt>
                <c:pt idx="50">
                  <c:v>6588633239</c:v>
                </c:pt>
                <c:pt idx="51">
                  <c:v>5296130983</c:v>
                </c:pt>
                <c:pt idx="52">
                  <c:v>6548167544</c:v>
                </c:pt>
                <c:pt idx="53">
                  <c:v>7310296856</c:v>
                </c:pt>
                <c:pt idx="54">
                  <c:v>7597669559</c:v>
                </c:pt>
                <c:pt idx="55">
                  <c:v>7156159858</c:v>
                </c:pt>
                <c:pt idx="56">
                  <c:v>7193976728</c:v>
                </c:pt>
                <c:pt idx="57">
                  <c:v>7270314404</c:v>
                </c:pt>
                <c:pt idx="58">
                  <c:v>6764190056</c:v>
                </c:pt>
                <c:pt idx="59">
                  <c:v>6996163051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40-4320-9EF7-351037DC7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556032"/>
        <c:axId val="212556592"/>
      </c:lineChart>
      <c:lineChart>
        <c:grouping val="standard"/>
        <c:varyColors val="0"/>
        <c:ser>
          <c:idx val="0"/>
          <c:order val="0"/>
          <c:tx>
            <c:strRef>
              <c:f>'Slika 12. '!$C$5</c:f>
              <c:strCache>
                <c:ptCount val="1"/>
                <c:pt idx="0">
                  <c:v>Broj kartičnih platnih transakcija podizanja gotovog novca – desno</c:v>
                </c:pt>
              </c:strCache>
            </c:strRef>
          </c:tx>
          <c:marker>
            <c:symbol val="none"/>
          </c:marker>
          <c:cat>
            <c:numRef>
              <c:f>'Slika 12. '!$B$6:$B$65</c:f>
              <c:numCache>
                <c:formatCode>[$-41A]mmm/\ yy;@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'Slika 12. '!$C$6:$C$65</c:f>
              <c:numCache>
                <c:formatCode>#,##0</c:formatCode>
                <c:ptCount val="60"/>
                <c:pt idx="0">
                  <c:v>7753997</c:v>
                </c:pt>
                <c:pt idx="1">
                  <c:v>8112145</c:v>
                </c:pt>
                <c:pt idx="2">
                  <c:v>8558943</c:v>
                </c:pt>
                <c:pt idx="3">
                  <c:v>8766360</c:v>
                </c:pt>
                <c:pt idx="4">
                  <c:v>8885170</c:v>
                </c:pt>
                <c:pt idx="5">
                  <c:v>8702950</c:v>
                </c:pt>
                <c:pt idx="6">
                  <c:v>8644408</c:v>
                </c:pt>
                <c:pt idx="7">
                  <c:v>8658822</c:v>
                </c:pt>
                <c:pt idx="8">
                  <c:v>8773882</c:v>
                </c:pt>
                <c:pt idx="9">
                  <c:v>8880420</c:v>
                </c:pt>
                <c:pt idx="10">
                  <c:v>8446694</c:v>
                </c:pt>
                <c:pt idx="11">
                  <c:v>9095544</c:v>
                </c:pt>
                <c:pt idx="12">
                  <c:v>7711869</c:v>
                </c:pt>
                <c:pt idx="13">
                  <c:v>8076015</c:v>
                </c:pt>
                <c:pt idx="14">
                  <c:v>9097555</c:v>
                </c:pt>
                <c:pt idx="15">
                  <c:v>8580014</c:v>
                </c:pt>
                <c:pt idx="16">
                  <c:v>9272705</c:v>
                </c:pt>
                <c:pt idx="17">
                  <c:v>8915055</c:v>
                </c:pt>
                <c:pt idx="18">
                  <c:v>8931646</c:v>
                </c:pt>
                <c:pt idx="19">
                  <c:v>8824231</c:v>
                </c:pt>
                <c:pt idx="20">
                  <c:v>8644644</c:v>
                </c:pt>
                <c:pt idx="21">
                  <c:v>9090540</c:v>
                </c:pt>
                <c:pt idx="22">
                  <c:v>8514172</c:v>
                </c:pt>
                <c:pt idx="23">
                  <c:v>9018536</c:v>
                </c:pt>
                <c:pt idx="24">
                  <c:v>8297328</c:v>
                </c:pt>
                <c:pt idx="25">
                  <c:v>7732502</c:v>
                </c:pt>
                <c:pt idx="26">
                  <c:v>9038216</c:v>
                </c:pt>
                <c:pt idx="27">
                  <c:v>8821345</c:v>
                </c:pt>
                <c:pt idx="28">
                  <c:v>9268444</c:v>
                </c:pt>
                <c:pt idx="29">
                  <c:v>8874714</c:v>
                </c:pt>
                <c:pt idx="30">
                  <c:v>8987970</c:v>
                </c:pt>
                <c:pt idx="31">
                  <c:v>8791509</c:v>
                </c:pt>
                <c:pt idx="32">
                  <c:v>8738108</c:v>
                </c:pt>
                <c:pt idx="33">
                  <c:v>9221592</c:v>
                </c:pt>
                <c:pt idx="34">
                  <c:v>8634904</c:v>
                </c:pt>
                <c:pt idx="35">
                  <c:v>9130774</c:v>
                </c:pt>
                <c:pt idx="36">
                  <c:v>8036187</c:v>
                </c:pt>
                <c:pt idx="37">
                  <c:v>8192256</c:v>
                </c:pt>
                <c:pt idx="38">
                  <c:v>9097856</c:v>
                </c:pt>
                <c:pt idx="39">
                  <c:v>8880728</c:v>
                </c:pt>
                <c:pt idx="40">
                  <c:v>9112881</c:v>
                </c:pt>
                <c:pt idx="41">
                  <c:v>8876691</c:v>
                </c:pt>
                <c:pt idx="42">
                  <c:v>9228594</c:v>
                </c:pt>
                <c:pt idx="43">
                  <c:v>8868044</c:v>
                </c:pt>
                <c:pt idx="44">
                  <c:v>8907148</c:v>
                </c:pt>
                <c:pt idx="45">
                  <c:v>9301646</c:v>
                </c:pt>
                <c:pt idx="46">
                  <c:v>8662572</c:v>
                </c:pt>
                <c:pt idx="47">
                  <c:v>9356688</c:v>
                </c:pt>
                <c:pt idx="48">
                  <c:v>8310341</c:v>
                </c:pt>
                <c:pt idx="49">
                  <c:v>8484337</c:v>
                </c:pt>
                <c:pt idx="50">
                  <c:v>6888411</c:v>
                </c:pt>
                <c:pt idx="51">
                  <c:v>4962050</c:v>
                </c:pt>
                <c:pt idx="52">
                  <c:v>7172014</c:v>
                </c:pt>
                <c:pt idx="53">
                  <c:v>8408102</c:v>
                </c:pt>
                <c:pt idx="54">
                  <c:v>8467782</c:v>
                </c:pt>
                <c:pt idx="55">
                  <c:v>7963079</c:v>
                </c:pt>
                <c:pt idx="56">
                  <c:v>8226185</c:v>
                </c:pt>
                <c:pt idx="57">
                  <c:v>8261507</c:v>
                </c:pt>
                <c:pt idx="58">
                  <c:v>7426285</c:v>
                </c:pt>
                <c:pt idx="59">
                  <c:v>6971467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40-4320-9EF7-351037DC7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557712"/>
        <c:axId val="212557152"/>
      </c:lineChart>
      <c:catAx>
        <c:axId val="212556032"/>
        <c:scaling>
          <c:orientation val="minMax"/>
        </c:scaling>
        <c:delete val="0"/>
        <c:axPos val="b"/>
        <c:numFmt formatCode="[$-41A]mmm\-yy;@" sourceLinked="0"/>
        <c:majorTickMark val="out"/>
        <c:minorTickMark val="none"/>
        <c:tickLblPos val="nextTo"/>
        <c:spPr>
          <a:ln/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12556592"/>
        <c:crosses val="autoZero"/>
        <c:auto val="0"/>
        <c:lblAlgn val="ctr"/>
        <c:lblOffset val="100"/>
        <c:tickLblSkip val="2"/>
        <c:tickMarkSkip val="2"/>
        <c:noMultiLvlLbl val="0"/>
      </c:catAx>
      <c:valAx>
        <c:axId val="212556592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12556032"/>
        <c:crosses val="autoZero"/>
        <c:crossBetween val="midCat"/>
        <c:dispUnits>
          <c:builtInUnit val="billions"/>
          <c:dispUnitsLbl>
            <c:layout>
              <c:manualLayout>
                <c:xMode val="edge"/>
                <c:yMode val="edge"/>
                <c:x val="2.706834354087707E-2"/>
                <c:y val="5.0226863084176482E-2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mlrd.  HRK</a:t>
                  </a:r>
                  <a:endParaRPr lang="en-US"/>
                </a:p>
              </c:rich>
            </c:tx>
          </c:dispUnitsLbl>
        </c:dispUnits>
      </c:valAx>
      <c:valAx>
        <c:axId val="212557152"/>
        <c:scaling>
          <c:orientation val="minMax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212557712"/>
        <c:crosses val="max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</c:dispUnitsLbl>
        </c:dispUnits>
      </c:valAx>
      <c:dateAx>
        <c:axId val="212557712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12557152"/>
        <c:crosses val="autoZero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7.808567328677786E-2"/>
          <c:y val="0.88504752348750781"/>
          <c:w val="0.7486907476514103"/>
          <c:h val="9.6018803195084268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667464089825155E-2"/>
          <c:y val="5.0226779749018992E-2"/>
          <c:w val="0.85249189979597884"/>
          <c:h val="0.66053684563253712"/>
        </c:manualLayout>
      </c:layout>
      <c:lineChart>
        <c:grouping val="standard"/>
        <c:varyColors val="0"/>
        <c:ser>
          <c:idx val="1"/>
          <c:order val="1"/>
          <c:tx>
            <c:strRef>
              <c:f>'Slika 13.'!$D$5</c:f>
              <c:strCache>
                <c:ptCount val="1"/>
                <c:pt idx="0">
                  <c:v>Vrijednost kartičnih transakcija polaganja gotovog novca – lijevo</c:v>
                </c:pt>
              </c:strCache>
            </c:strRef>
          </c:tx>
          <c:marker>
            <c:symbol val="none"/>
          </c:marker>
          <c:cat>
            <c:numRef>
              <c:f>'Slika 13.'!$B$6:$B$65</c:f>
              <c:numCache>
                <c:formatCode>[$-41A]mmm/\ yy;@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'Slika 13.'!$D$6:$D$65</c:f>
              <c:numCache>
                <c:formatCode>#,##0</c:formatCode>
                <c:ptCount val="60"/>
                <c:pt idx="0">
                  <c:v>478170461</c:v>
                </c:pt>
                <c:pt idx="1">
                  <c:v>512639713</c:v>
                </c:pt>
                <c:pt idx="2">
                  <c:v>549693473</c:v>
                </c:pt>
                <c:pt idx="3">
                  <c:v>582699966</c:v>
                </c:pt>
                <c:pt idx="4">
                  <c:v>604174778</c:v>
                </c:pt>
                <c:pt idx="5">
                  <c:v>622450135</c:v>
                </c:pt>
                <c:pt idx="6">
                  <c:v>692048756</c:v>
                </c:pt>
                <c:pt idx="7">
                  <c:v>705028115</c:v>
                </c:pt>
                <c:pt idx="8">
                  <c:v>656237175</c:v>
                </c:pt>
                <c:pt idx="9">
                  <c:v>623918776</c:v>
                </c:pt>
                <c:pt idx="10">
                  <c:v>576348944</c:v>
                </c:pt>
                <c:pt idx="11">
                  <c:v>614910660</c:v>
                </c:pt>
                <c:pt idx="12">
                  <c:v>508412726</c:v>
                </c:pt>
                <c:pt idx="13">
                  <c:v>526671084</c:v>
                </c:pt>
                <c:pt idx="14">
                  <c:v>613709645</c:v>
                </c:pt>
                <c:pt idx="15">
                  <c:v>595689390</c:v>
                </c:pt>
                <c:pt idx="16">
                  <c:v>660001053</c:v>
                </c:pt>
                <c:pt idx="17">
                  <c:v>669163059</c:v>
                </c:pt>
                <c:pt idx="18">
                  <c:v>752679258</c:v>
                </c:pt>
                <c:pt idx="19">
                  <c:v>726381733</c:v>
                </c:pt>
                <c:pt idx="20">
                  <c:v>670881190</c:v>
                </c:pt>
                <c:pt idx="21">
                  <c:v>675163013</c:v>
                </c:pt>
                <c:pt idx="22">
                  <c:v>617721565</c:v>
                </c:pt>
                <c:pt idx="23">
                  <c:v>633509667</c:v>
                </c:pt>
                <c:pt idx="24">
                  <c:v>593537981</c:v>
                </c:pt>
                <c:pt idx="25">
                  <c:v>546771376</c:v>
                </c:pt>
                <c:pt idx="26">
                  <c:v>640220334</c:v>
                </c:pt>
                <c:pt idx="27">
                  <c:v>670424716</c:v>
                </c:pt>
                <c:pt idx="28">
                  <c:v>729402406</c:v>
                </c:pt>
                <c:pt idx="29">
                  <c:v>746835020</c:v>
                </c:pt>
                <c:pt idx="30">
                  <c:v>846583207</c:v>
                </c:pt>
                <c:pt idx="31">
                  <c:v>838599137</c:v>
                </c:pt>
                <c:pt idx="32">
                  <c:v>781815328</c:v>
                </c:pt>
                <c:pt idx="33">
                  <c:v>811370008</c:v>
                </c:pt>
                <c:pt idx="34">
                  <c:v>743921866</c:v>
                </c:pt>
                <c:pt idx="35">
                  <c:v>775906947</c:v>
                </c:pt>
                <c:pt idx="36">
                  <c:v>712063577</c:v>
                </c:pt>
                <c:pt idx="37">
                  <c:v>731526323</c:v>
                </c:pt>
                <c:pt idx="38">
                  <c:v>809962786</c:v>
                </c:pt>
                <c:pt idx="39">
                  <c:v>918558884</c:v>
                </c:pt>
                <c:pt idx="40">
                  <c:v>971331588</c:v>
                </c:pt>
                <c:pt idx="41">
                  <c:v>1037259537</c:v>
                </c:pt>
                <c:pt idx="42">
                  <c:v>1280040384</c:v>
                </c:pt>
                <c:pt idx="43">
                  <c:v>1235110215</c:v>
                </c:pt>
                <c:pt idx="44">
                  <c:v>1209231103</c:v>
                </c:pt>
                <c:pt idx="45">
                  <c:v>1185027154</c:v>
                </c:pt>
                <c:pt idx="46">
                  <c:v>1093111411</c:v>
                </c:pt>
                <c:pt idx="47">
                  <c:v>1177787327</c:v>
                </c:pt>
                <c:pt idx="48">
                  <c:v>1072952586</c:v>
                </c:pt>
                <c:pt idx="49">
                  <c:v>1102338502</c:v>
                </c:pt>
                <c:pt idx="50">
                  <c:v>1047502957</c:v>
                </c:pt>
                <c:pt idx="51">
                  <c:v>830776856</c:v>
                </c:pt>
                <c:pt idx="52">
                  <c:v>1075984510</c:v>
                </c:pt>
                <c:pt idx="53">
                  <c:v>1268477080</c:v>
                </c:pt>
                <c:pt idx="54">
                  <c:v>1499928031</c:v>
                </c:pt>
                <c:pt idx="55">
                  <c:v>1443089385</c:v>
                </c:pt>
                <c:pt idx="56">
                  <c:v>1447095614</c:v>
                </c:pt>
                <c:pt idx="57">
                  <c:v>1412786570</c:v>
                </c:pt>
                <c:pt idx="58">
                  <c:v>1299232880</c:v>
                </c:pt>
                <c:pt idx="59">
                  <c:v>1247037225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0-4671-BC7A-5EA53A3F9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561072"/>
        <c:axId val="212889200"/>
      </c:lineChart>
      <c:lineChart>
        <c:grouping val="standard"/>
        <c:varyColors val="0"/>
        <c:ser>
          <c:idx val="0"/>
          <c:order val="0"/>
          <c:tx>
            <c:strRef>
              <c:f>'Slika 13.'!$C$5</c:f>
              <c:strCache>
                <c:ptCount val="1"/>
                <c:pt idx="0">
                  <c:v>Broj kartičnih transakcija polaganja gotovog novca – desno</c:v>
                </c:pt>
              </c:strCache>
            </c:strRef>
          </c:tx>
          <c:marker>
            <c:symbol val="none"/>
          </c:marker>
          <c:cat>
            <c:numRef>
              <c:f>'Slika 13.'!$B$6:$B$65</c:f>
              <c:numCache>
                <c:formatCode>[$-41A]mmm/\ yy;@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'Slika 13.'!$C$6:$C$65</c:f>
              <c:numCache>
                <c:formatCode>#,##0</c:formatCode>
                <c:ptCount val="60"/>
                <c:pt idx="0">
                  <c:v>250000</c:v>
                </c:pt>
                <c:pt idx="1">
                  <c:v>258500</c:v>
                </c:pt>
                <c:pt idx="2">
                  <c:v>271573</c:v>
                </c:pt>
                <c:pt idx="3">
                  <c:v>277460</c:v>
                </c:pt>
                <c:pt idx="4">
                  <c:v>277652</c:v>
                </c:pt>
                <c:pt idx="5">
                  <c:v>277389</c:v>
                </c:pt>
                <c:pt idx="6">
                  <c:v>283650</c:v>
                </c:pt>
                <c:pt idx="7">
                  <c:v>270295</c:v>
                </c:pt>
                <c:pt idx="8">
                  <c:v>287193</c:v>
                </c:pt>
                <c:pt idx="9">
                  <c:v>295356</c:v>
                </c:pt>
                <c:pt idx="10">
                  <c:v>278779</c:v>
                </c:pt>
                <c:pt idx="11">
                  <c:v>290215</c:v>
                </c:pt>
                <c:pt idx="12">
                  <c:v>266767</c:v>
                </c:pt>
                <c:pt idx="13">
                  <c:v>266574</c:v>
                </c:pt>
                <c:pt idx="14">
                  <c:v>304302</c:v>
                </c:pt>
                <c:pt idx="15">
                  <c:v>289347</c:v>
                </c:pt>
                <c:pt idx="16">
                  <c:v>307758</c:v>
                </c:pt>
                <c:pt idx="17">
                  <c:v>297791</c:v>
                </c:pt>
                <c:pt idx="18">
                  <c:v>310400</c:v>
                </c:pt>
                <c:pt idx="19">
                  <c:v>289506</c:v>
                </c:pt>
                <c:pt idx="20">
                  <c:v>294352</c:v>
                </c:pt>
                <c:pt idx="21">
                  <c:v>316002</c:v>
                </c:pt>
                <c:pt idx="22">
                  <c:v>299259</c:v>
                </c:pt>
                <c:pt idx="23">
                  <c:v>300500</c:v>
                </c:pt>
                <c:pt idx="24">
                  <c:v>307408</c:v>
                </c:pt>
                <c:pt idx="25">
                  <c:v>280050</c:v>
                </c:pt>
                <c:pt idx="26">
                  <c:v>318579</c:v>
                </c:pt>
                <c:pt idx="27">
                  <c:v>316449</c:v>
                </c:pt>
                <c:pt idx="28">
                  <c:v>336113</c:v>
                </c:pt>
                <c:pt idx="29">
                  <c:v>329773</c:v>
                </c:pt>
                <c:pt idx="30">
                  <c:v>347255</c:v>
                </c:pt>
                <c:pt idx="31">
                  <c:v>328653</c:v>
                </c:pt>
                <c:pt idx="32">
                  <c:v>338689</c:v>
                </c:pt>
                <c:pt idx="33">
                  <c:v>370442</c:v>
                </c:pt>
                <c:pt idx="34">
                  <c:v>348771</c:v>
                </c:pt>
                <c:pt idx="35">
                  <c:v>350410</c:v>
                </c:pt>
                <c:pt idx="36">
                  <c:v>350036</c:v>
                </c:pt>
                <c:pt idx="37">
                  <c:v>346169</c:v>
                </c:pt>
                <c:pt idx="38">
                  <c:v>381115</c:v>
                </c:pt>
                <c:pt idx="39">
                  <c:v>404177</c:v>
                </c:pt>
                <c:pt idx="40">
                  <c:v>417972</c:v>
                </c:pt>
                <c:pt idx="41">
                  <c:v>406529</c:v>
                </c:pt>
                <c:pt idx="42">
                  <c:v>466800</c:v>
                </c:pt>
                <c:pt idx="43">
                  <c:v>431641</c:v>
                </c:pt>
                <c:pt idx="44">
                  <c:v>458081</c:v>
                </c:pt>
                <c:pt idx="45">
                  <c:v>476112</c:v>
                </c:pt>
                <c:pt idx="46">
                  <c:v>449248</c:v>
                </c:pt>
                <c:pt idx="47">
                  <c:v>458837</c:v>
                </c:pt>
                <c:pt idx="48">
                  <c:v>452541</c:v>
                </c:pt>
                <c:pt idx="49">
                  <c:v>450472</c:v>
                </c:pt>
                <c:pt idx="50">
                  <c:v>414155</c:v>
                </c:pt>
                <c:pt idx="51">
                  <c:v>340174</c:v>
                </c:pt>
                <c:pt idx="52">
                  <c:v>415183</c:v>
                </c:pt>
                <c:pt idx="53">
                  <c:v>462024</c:v>
                </c:pt>
                <c:pt idx="54">
                  <c:v>522011</c:v>
                </c:pt>
                <c:pt idx="55">
                  <c:v>495052</c:v>
                </c:pt>
                <c:pt idx="56">
                  <c:v>533516</c:v>
                </c:pt>
                <c:pt idx="57">
                  <c:v>542274</c:v>
                </c:pt>
                <c:pt idx="58">
                  <c:v>510566</c:v>
                </c:pt>
                <c:pt idx="59">
                  <c:v>493238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0-4671-BC7A-5EA53A3F9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890320"/>
        <c:axId val="212889760"/>
      </c:lineChart>
      <c:dateAx>
        <c:axId val="212561072"/>
        <c:scaling>
          <c:orientation val="minMax"/>
        </c:scaling>
        <c:delete val="0"/>
        <c:axPos val="b"/>
        <c:numFmt formatCode="[$-41A]mmm\-yy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12889200"/>
        <c:crosses val="autoZero"/>
        <c:auto val="0"/>
        <c:lblOffset val="100"/>
        <c:baseTimeUnit val="days"/>
        <c:majorUnit val="2"/>
        <c:majorTimeUnit val="months"/>
      </c:dateAx>
      <c:valAx>
        <c:axId val="212889200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12561072"/>
        <c:crosses val="autoZero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mil. HRK</a:t>
                  </a:r>
                </a:p>
              </c:rich>
            </c:tx>
          </c:dispUnitsLbl>
        </c:dispUnits>
      </c:valAx>
      <c:valAx>
        <c:axId val="21288976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crossAx val="212890320"/>
        <c:crosses val="max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tis.</a:t>
                  </a:r>
                </a:p>
              </c:rich>
            </c:tx>
          </c:dispUnitsLbl>
        </c:dispUnits>
      </c:valAx>
      <c:dateAx>
        <c:axId val="212890320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12889760"/>
        <c:crosses val="autoZero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8.8633907423626007E-2"/>
          <c:y val="0.89161473387324575"/>
          <c:w val="0.7486907476514103"/>
          <c:h val="9.6018803195084268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14.'!$D$5:$D$6</c:f>
              <c:strCache>
                <c:ptCount val="2"/>
                <c:pt idx="0">
                  <c:v>Ukupno</c:v>
                </c:pt>
                <c:pt idx="1">
                  <c:v>vrijednost transakcija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14.'!$B$7:$B$66</c:f>
              <c:numCache>
                <c:formatCode>[$-41A]mmm/\ yy;@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'Slika 14.'!$D$7:$D$66</c:f>
              <c:numCache>
                <c:formatCode>#,##0</c:formatCode>
                <c:ptCount val="60"/>
                <c:pt idx="0">
                  <c:v>623719958</c:v>
                </c:pt>
                <c:pt idx="1">
                  <c:v>532385709</c:v>
                </c:pt>
                <c:pt idx="2">
                  <c:v>582836319</c:v>
                </c:pt>
                <c:pt idx="3">
                  <c:v>515291890</c:v>
                </c:pt>
                <c:pt idx="4">
                  <c:v>553441839</c:v>
                </c:pt>
                <c:pt idx="5">
                  <c:v>556836864</c:v>
                </c:pt>
                <c:pt idx="6">
                  <c:v>575613675</c:v>
                </c:pt>
                <c:pt idx="7">
                  <c:v>560806298</c:v>
                </c:pt>
                <c:pt idx="8">
                  <c:v>588038057</c:v>
                </c:pt>
                <c:pt idx="9">
                  <c:v>647245989</c:v>
                </c:pt>
                <c:pt idx="10">
                  <c:v>635952032</c:v>
                </c:pt>
                <c:pt idx="11">
                  <c:v>635268256</c:v>
                </c:pt>
                <c:pt idx="12">
                  <c:v>692948345</c:v>
                </c:pt>
                <c:pt idx="13">
                  <c:v>556418837</c:v>
                </c:pt>
                <c:pt idx="14">
                  <c:v>631091280</c:v>
                </c:pt>
                <c:pt idx="15">
                  <c:v>615993630</c:v>
                </c:pt>
                <c:pt idx="16">
                  <c:v>648629380</c:v>
                </c:pt>
                <c:pt idx="17">
                  <c:v>659859183</c:v>
                </c:pt>
                <c:pt idx="18">
                  <c:v>640128686</c:v>
                </c:pt>
                <c:pt idx="19">
                  <c:v>660847615</c:v>
                </c:pt>
                <c:pt idx="20">
                  <c:v>728459665</c:v>
                </c:pt>
                <c:pt idx="21">
                  <c:v>790689068</c:v>
                </c:pt>
                <c:pt idx="22">
                  <c:v>797055016</c:v>
                </c:pt>
                <c:pt idx="23">
                  <c:v>799872308</c:v>
                </c:pt>
                <c:pt idx="24">
                  <c:v>853592153</c:v>
                </c:pt>
                <c:pt idx="25">
                  <c:v>655926827</c:v>
                </c:pt>
                <c:pt idx="26">
                  <c:v>752870032</c:v>
                </c:pt>
                <c:pt idx="27">
                  <c:v>748849650</c:v>
                </c:pt>
                <c:pt idx="28">
                  <c:v>772607012</c:v>
                </c:pt>
                <c:pt idx="29">
                  <c:v>800347667</c:v>
                </c:pt>
                <c:pt idx="30">
                  <c:v>796226717</c:v>
                </c:pt>
                <c:pt idx="31">
                  <c:v>795722806</c:v>
                </c:pt>
                <c:pt idx="32">
                  <c:v>817671052</c:v>
                </c:pt>
                <c:pt idx="33">
                  <c:v>973090121</c:v>
                </c:pt>
                <c:pt idx="34">
                  <c:v>951940506</c:v>
                </c:pt>
                <c:pt idx="35">
                  <c:v>900339566</c:v>
                </c:pt>
                <c:pt idx="36">
                  <c:v>964859478.14132524</c:v>
                </c:pt>
                <c:pt idx="37">
                  <c:v>801230409.39137053</c:v>
                </c:pt>
                <c:pt idx="38">
                  <c:v>893619939.1855247</c:v>
                </c:pt>
                <c:pt idx="39">
                  <c:v>934260221.06946266</c:v>
                </c:pt>
                <c:pt idx="40">
                  <c:v>928013285.12953866</c:v>
                </c:pt>
                <c:pt idx="41">
                  <c:v>931594027.1209985</c:v>
                </c:pt>
                <c:pt idx="42">
                  <c:v>960824947.81767642</c:v>
                </c:pt>
                <c:pt idx="43">
                  <c:v>970372664.50381458</c:v>
                </c:pt>
                <c:pt idx="44">
                  <c:v>1046414153.18246</c:v>
                </c:pt>
                <c:pt idx="45">
                  <c:v>1167784591.4027722</c:v>
                </c:pt>
                <c:pt idx="46">
                  <c:v>1126379975.3930867</c:v>
                </c:pt>
                <c:pt idx="47">
                  <c:v>1188209702.9888129</c:v>
                </c:pt>
                <c:pt idx="48">
                  <c:v>1207442251.3378332</c:v>
                </c:pt>
                <c:pt idx="49">
                  <c:v>1020966852.2108155</c:v>
                </c:pt>
                <c:pt idx="50">
                  <c:v>781909445.43544388</c:v>
                </c:pt>
                <c:pt idx="51">
                  <c:v>644672811.64312017</c:v>
                </c:pt>
                <c:pt idx="52">
                  <c:v>718170313.00644016</c:v>
                </c:pt>
                <c:pt idx="53">
                  <c:v>849262284.62084603</c:v>
                </c:pt>
                <c:pt idx="54">
                  <c:v>843240800.57529366</c:v>
                </c:pt>
                <c:pt idx="55">
                  <c:v>849735212.72976661</c:v>
                </c:pt>
                <c:pt idx="56">
                  <c:v>881347165.50432765</c:v>
                </c:pt>
                <c:pt idx="57">
                  <c:v>958710552.60755455</c:v>
                </c:pt>
                <c:pt idx="58">
                  <c:v>957642177.60194004</c:v>
                </c:pt>
                <c:pt idx="59">
                  <c:v>969383038.75310004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FC-430A-AE19-BB120A70F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893680"/>
        <c:axId val="212894240"/>
      </c:lineChart>
      <c:lineChart>
        <c:grouping val="standard"/>
        <c:varyColors val="0"/>
        <c:ser>
          <c:idx val="0"/>
          <c:order val="0"/>
          <c:tx>
            <c:strRef>
              <c:f>'Slika 14.'!$C$5:$C$6</c:f>
              <c:strCache>
                <c:ptCount val="2"/>
                <c:pt idx="0">
                  <c:v>Ukupno</c:v>
                </c:pt>
                <c:pt idx="1">
                  <c:v>broj transakcija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14.'!$B$7:$B$66</c:f>
              <c:numCache>
                <c:formatCode>[$-41A]mmm/\ yy;@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'Slika 14.'!$C$7:$C$66</c:f>
              <c:numCache>
                <c:formatCode>#,##0</c:formatCode>
                <c:ptCount val="60"/>
                <c:pt idx="0">
                  <c:v>1529541</c:v>
                </c:pt>
                <c:pt idx="1">
                  <c:v>1398146</c:v>
                </c:pt>
                <c:pt idx="2">
                  <c:v>1515968</c:v>
                </c:pt>
                <c:pt idx="3">
                  <c:v>1436445</c:v>
                </c:pt>
                <c:pt idx="4">
                  <c:v>1526593</c:v>
                </c:pt>
                <c:pt idx="5">
                  <c:v>1500832</c:v>
                </c:pt>
                <c:pt idx="6">
                  <c:v>1373994</c:v>
                </c:pt>
                <c:pt idx="7">
                  <c:v>1550871</c:v>
                </c:pt>
                <c:pt idx="8">
                  <c:v>1663514</c:v>
                </c:pt>
                <c:pt idx="9">
                  <c:v>1833930</c:v>
                </c:pt>
                <c:pt idx="10">
                  <c:v>1859160</c:v>
                </c:pt>
                <c:pt idx="11">
                  <c:v>1748408</c:v>
                </c:pt>
                <c:pt idx="12">
                  <c:v>1903131</c:v>
                </c:pt>
                <c:pt idx="13">
                  <c:v>1658915</c:v>
                </c:pt>
                <c:pt idx="14">
                  <c:v>1852877</c:v>
                </c:pt>
                <c:pt idx="15">
                  <c:v>1771196</c:v>
                </c:pt>
                <c:pt idx="16">
                  <c:v>1886422</c:v>
                </c:pt>
                <c:pt idx="17">
                  <c:v>1857849</c:v>
                </c:pt>
                <c:pt idx="18">
                  <c:v>1847995</c:v>
                </c:pt>
                <c:pt idx="19">
                  <c:v>2006473</c:v>
                </c:pt>
                <c:pt idx="20">
                  <c:v>2140541</c:v>
                </c:pt>
                <c:pt idx="21">
                  <c:v>2344136</c:v>
                </c:pt>
                <c:pt idx="22">
                  <c:v>2393501</c:v>
                </c:pt>
                <c:pt idx="23">
                  <c:v>2258791</c:v>
                </c:pt>
                <c:pt idx="24">
                  <c:v>2475117</c:v>
                </c:pt>
                <c:pt idx="25">
                  <c:v>2083208</c:v>
                </c:pt>
                <c:pt idx="26">
                  <c:v>2382463</c:v>
                </c:pt>
                <c:pt idx="27">
                  <c:v>2261002</c:v>
                </c:pt>
                <c:pt idx="28">
                  <c:v>2325725</c:v>
                </c:pt>
                <c:pt idx="29">
                  <c:v>2364374</c:v>
                </c:pt>
                <c:pt idx="30">
                  <c:v>2267955</c:v>
                </c:pt>
                <c:pt idx="31">
                  <c:v>2403810</c:v>
                </c:pt>
                <c:pt idx="32">
                  <c:v>2416475</c:v>
                </c:pt>
                <c:pt idx="33">
                  <c:v>2845093</c:v>
                </c:pt>
                <c:pt idx="34">
                  <c:v>2832385</c:v>
                </c:pt>
                <c:pt idx="35">
                  <c:v>2750889</c:v>
                </c:pt>
                <c:pt idx="36">
                  <c:v>2913979</c:v>
                </c:pt>
                <c:pt idx="37">
                  <c:v>2560577</c:v>
                </c:pt>
                <c:pt idx="38">
                  <c:v>2810234</c:v>
                </c:pt>
                <c:pt idx="39">
                  <c:v>2888192</c:v>
                </c:pt>
                <c:pt idx="40">
                  <c:v>2939289</c:v>
                </c:pt>
                <c:pt idx="41">
                  <c:v>2863556</c:v>
                </c:pt>
                <c:pt idx="42">
                  <c:v>2885572</c:v>
                </c:pt>
                <c:pt idx="43">
                  <c:v>2940650</c:v>
                </c:pt>
                <c:pt idx="44">
                  <c:v>3131352</c:v>
                </c:pt>
                <c:pt idx="45">
                  <c:v>3533789</c:v>
                </c:pt>
                <c:pt idx="46">
                  <c:v>3425425</c:v>
                </c:pt>
                <c:pt idx="47">
                  <c:v>3519880</c:v>
                </c:pt>
                <c:pt idx="48">
                  <c:v>3567127</c:v>
                </c:pt>
                <c:pt idx="49">
                  <c:v>2979937</c:v>
                </c:pt>
                <c:pt idx="50">
                  <c:v>2409054</c:v>
                </c:pt>
                <c:pt idx="51">
                  <c:v>2042797</c:v>
                </c:pt>
                <c:pt idx="52">
                  <c:v>2283637</c:v>
                </c:pt>
                <c:pt idx="53">
                  <c:v>2743433</c:v>
                </c:pt>
                <c:pt idx="54">
                  <c:v>2660080</c:v>
                </c:pt>
                <c:pt idx="55">
                  <c:v>2742016</c:v>
                </c:pt>
                <c:pt idx="56">
                  <c:v>2859539</c:v>
                </c:pt>
                <c:pt idx="57">
                  <c:v>3165606</c:v>
                </c:pt>
                <c:pt idx="58">
                  <c:v>3107970</c:v>
                </c:pt>
                <c:pt idx="59">
                  <c:v>3062276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FC-430A-AE19-BB120A70F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895360"/>
        <c:axId val="212894800"/>
      </c:lineChart>
      <c:dateAx>
        <c:axId val="212893680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2894240"/>
        <c:crosses val="autoZero"/>
        <c:auto val="1"/>
        <c:lblOffset val="100"/>
        <c:baseTimeUnit val="months"/>
      </c:dateAx>
      <c:valAx>
        <c:axId val="212894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2893680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1289480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2895360"/>
        <c:crosses val="max"/>
        <c:crossBetween val="between"/>
        <c:dispUnits>
          <c:builtInUnit val="thousand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12895360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1289480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10469696969697"/>
          <c:y val="5.537410547639092E-2"/>
          <c:w val="0.71307460872897721"/>
          <c:h val="0.596964880206439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'Slika 15. '!$C$5</c:f>
              <c:strCache>
                <c:ptCount val="1"/>
                <c:pt idx="0">
                  <c:v>Broj transakcija – lijevo</c:v>
                </c:pt>
              </c:strCache>
            </c:strRef>
          </c:tx>
          <c:invertIfNegative val="0"/>
          <c:cat>
            <c:strRef>
              <c:f>'Slika 15. '!$B$6:$B$17</c:f>
              <c:strCache>
                <c:ptCount val="12"/>
                <c:pt idx="0">
                  <c:v>UK Velike Britanije i Sj. Irske</c:v>
                </c:pt>
                <c:pt idx="1">
                  <c:v>BiH</c:v>
                </c:pt>
                <c:pt idx="2">
                  <c:v>Njemačka</c:v>
                </c:pt>
                <c:pt idx="3">
                  <c:v>Italija</c:v>
                </c:pt>
                <c:pt idx="4">
                  <c:v>Slovenija</c:v>
                </c:pt>
                <c:pt idx="5">
                  <c:v>Luksemburg</c:v>
                </c:pt>
                <c:pt idx="6">
                  <c:v>SAD</c:v>
                </c:pt>
                <c:pt idx="7">
                  <c:v>Nizozemska</c:v>
                </c:pt>
                <c:pt idx="8">
                  <c:v>Irska</c:v>
                </c:pt>
                <c:pt idx="9">
                  <c:v>Austrija</c:v>
                </c:pt>
                <c:pt idx="10">
                  <c:v>Srbija</c:v>
                </c:pt>
                <c:pt idx="11">
                  <c:v>Španjolska</c:v>
                </c:pt>
              </c:strCache>
            </c:strRef>
          </c:cat>
          <c:val>
            <c:numRef>
              <c:f>'Slika 15. '!$C$6:$C$17</c:f>
              <c:numCache>
                <c:formatCode>#,##0</c:formatCode>
                <c:ptCount val="12"/>
                <c:pt idx="0">
                  <c:v>4162374</c:v>
                </c:pt>
                <c:pt idx="1">
                  <c:v>3174629</c:v>
                </c:pt>
                <c:pt idx="2">
                  <c:v>2598307</c:v>
                </c:pt>
                <c:pt idx="3">
                  <c:v>724113</c:v>
                </c:pt>
                <c:pt idx="4">
                  <c:v>1088026</c:v>
                </c:pt>
                <c:pt idx="5">
                  <c:v>3057329</c:v>
                </c:pt>
                <c:pt idx="6">
                  <c:v>1487918</c:v>
                </c:pt>
                <c:pt idx="7">
                  <c:v>3281835</c:v>
                </c:pt>
                <c:pt idx="8">
                  <c:v>3935478</c:v>
                </c:pt>
                <c:pt idx="9">
                  <c:v>618023</c:v>
                </c:pt>
                <c:pt idx="10">
                  <c:v>898111</c:v>
                </c:pt>
                <c:pt idx="11">
                  <c:v>1216696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A5-4B19-A77B-86220C6A4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469168"/>
        <c:axId val="212469728"/>
      </c:barChart>
      <c:lineChart>
        <c:grouping val="standard"/>
        <c:varyColors val="0"/>
        <c:ser>
          <c:idx val="1"/>
          <c:order val="1"/>
          <c:tx>
            <c:strRef>
              <c:f>'Slika 15. 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</c:marker>
          <c:cat>
            <c:strRef>
              <c:f>'Slika 15. '!$B$6:$B$17</c:f>
              <c:strCache>
                <c:ptCount val="12"/>
                <c:pt idx="0">
                  <c:v>UK Velike Britanije i Sj. Irske</c:v>
                </c:pt>
                <c:pt idx="1">
                  <c:v>BiH</c:v>
                </c:pt>
                <c:pt idx="2">
                  <c:v>Njemačka</c:v>
                </c:pt>
                <c:pt idx="3">
                  <c:v>Italija</c:v>
                </c:pt>
                <c:pt idx="4">
                  <c:v>Slovenija</c:v>
                </c:pt>
                <c:pt idx="5">
                  <c:v>Luksemburg</c:v>
                </c:pt>
                <c:pt idx="6">
                  <c:v>SAD</c:v>
                </c:pt>
                <c:pt idx="7">
                  <c:v>Nizozemska</c:v>
                </c:pt>
                <c:pt idx="8">
                  <c:v>Irska</c:v>
                </c:pt>
                <c:pt idx="9">
                  <c:v>Austrija</c:v>
                </c:pt>
                <c:pt idx="10">
                  <c:v>Srbija</c:v>
                </c:pt>
                <c:pt idx="11">
                  <c:v>Španjolska</c:v>
                </c:pt>
              </c:strCache>
            </c:strRef>
          </c:cat>
          <c:val>
            <c:numRef>
              <c:f>'Slika 15. '!$D$6:$D$17</c:f>
              <c:numCache>
                <c:formatCode>#,##0</c:formatCode>
                <c:ptCount val="12"/>
                <c:pt idx="0">
                  <c:v>1809427877</c:v>
                </c:pt>
                <c:pt idx="1">
                  <c:v>1330406464</c:v>
                </c:pt>
                <c:pt idx="2">
                  <c:v>1096919686</c:v>
                </c:pt>
                <c:pt idx="3">
                  <c:v>512369266</c:v>
                </c:pt>
                <c:pt idx="4">
                  <c:v>459496062</c:v>
                </c:pt>
                <c:pt idx="5">
                  <c:v>631709598</c:v>
                </c:pt>
                <c:pt idx="6">
                  <c:v>388806431</c:v>
                </c:pt>
                <c:pt idx="7">
                  <c:v>516563936</c:v>
                </c:pt>
                <c:pt idx="8">
                  <c:v>621148615</c:v>
                </c:pt>
                <c:pt idx="9">
                  <c:v>277898071</c:v>
                </c:pt>
                <c:pt idx="10">
                  <c:v>329047365</c:v>
                </c:pt>
                <c:pt idx="11">
                  <c:v>409134717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5-4B19-A77B-86220C6A4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470848"/>
        <c:axId val="212470288"/>
      </c:lineChart>
      <c:catAx>
        <c:axId val="212469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12469728"/>
        <c:crosses val="autoZero"/>
        <c:auto val="1"/>
        <c:lblAlgn val="ctr"/>
        <c:lblOffset val="100"/>
        <c:noMultiLvlLbl val="0"/>
      </c:catAx>
      <c:valAx>
        <c:axId val="212469728"/>
        <c:scaling>
          <c:orientation val="minMax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212469168"/>
        <c:crosses val="autoZero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mil.</a:t>
                  </a:r>
                </a:p>
              </c:rich>
            </c:tx>
          </c:dispUnitsLbl>
        </c:dispUnits>
      </c:valAx>
      <c:valAx>
        <c:axId val="212470288"/>
        <c:scaling>
          <c:orientation val="minMax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212470848"/>
        <c:crosses val="max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</c:dispUnitsLbl>
        </c:dispUnits>
      </c:valAx>
      <c:catAx>
        <c:axId val="2124708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247028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7303914141414145"/>
          <c:y val="0.91161496546013276"/>
          <c:w val="0.81836616161616171"/>
          <c:h val="6.546493055555559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16.'!$D$5</c:f>
              <c:strCache>
                <c:ptCount val="1"/>
                <c:pt idx="0">
                  <c:v>Vrijednost transakcija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16.'!$B$6:$B$65</c:f>
              <c:numCache>
                <c:formatCode>[$-41A]mmm/yy;@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 formatCode="[$-41A]mmm/\ yy;@">
                  <c:v>43466</c:v>
                </c:pt>
                <c:pt idx="37" formatCode="[$-41A]mmm/\ yy;@">
                  <c:v>43497</c:v>
                </c:pt>
                <c:pt idx="38" formatCode="[$-41A]mmm/\ yy;@">
                  <c:v>43525</c:v>
                </c:pt>
                <c:pt idx="39" formatCode="[$-41A]mmm/\ yy;@">
                  <c:v>43556</c:v>
                </c:pt>
                <c:pt idx="40" formatCode="[$-41A]mmm/\ yy;@">
                  <c:v>43586</c:v>
                </c:pt>
                <c:pt idx="41" formatCode="[$-41A]mmm/\ yy;@">
                  <c:v>43617</c:v>
                </c:pt>
                <c:pt idx="42" formatCode="[$-41A]mmm/\ yy;@">
                  <c:v>43647</c:v>
                </c:pt>
                <c:pt idx="43" formatCode="[$-41A]mmm/\ yy;@">
                  <c:v>43678</c:v>
                </c:pt>
                <c:pt idx="44" formatCode="[$-41A]mmm/\ yy;@">
                  <c:v>43709</c:v>
                </c:pt>
                <c:pt idx="45" formatCode="[$-41A]mmm/\ yy;@">
                  <c:v>43739</c:v>
                </c:pt>
                <c:pt idx="46" formatCode="[$-41A]mmm/\ yy;@">
                  <c:v>43770</c:v>
                </c:pt>
                <c:pt idx="47" formatCode="[$-41A]mmm/\ yy;@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 formatCode="[$-41A]mmm/\ yy;@">
                  <c:v>44013</c:v>
                </c:pt>
                <c:pt idx="55" formatCode="[$-41A]mmm/\ yy;@">
                  <c:v>44044</c:v>
                </c:pt>
                <c:pt idx="56" formatCode="[$-41A]mmm/\ yy;@">
                  <c:v>44075</c:v>
                </c:pt>
                <c:pt idx="57" formatCode="[$-41A]mmm/\ yy;@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'Slika 16.'!$D$6:$D$65</c:f>
              <c:numCache>
                <c:formatCode>#,##0</c:formatCode>
                <c:ptCount val="60"/>
                <c:pt idx="0">
                  <c:v>9759602843</c:v>
                </c:pt>
                <c:pt idx="1">
                  <c:v>10015590417</c:v>
                </c:pt>
                <c:pt idx="2">
                  <c:v>10986665753</c:v>
                </c:pt>
                <c:pt idx="3">
                  <c:v>11710392473</c:v>
                </c:pt>
                <c:pt idx="4">
                  <c:v>12684892572</c:v>
                </c:pt>
                <c:pt idx="5">
                  <c:v>13695129318</c:v>
                </c:pt>
                <c:pt idx="6">
                  <c:v>17289715055</c:v>
                </c:pt>
                <c:pt idx="7">
                  <c:v>17804659243</c:v>
                </c:pt>
                <c:pt idx="8">
                  <c:v>14152394312</c:v>
                </c:pt>
                <c:pt idx="9">
                  <c:v>12495649089</c:v>
                </c:pt>
                <c:pt idx="10">
                  <c:v>11242882731</c:v>
                </c:pt>
                <c:pt idx="11">
                  <c:v>12669662952</c:v>
                </c:pt>
                <c:pt idx="12">
                  <c:v>10310547061</c:v>
                </c:pt>
                <c:pt idx="13">
                  <c:v>10398491846</c:v>
                </c:pt>
                <c:pt idx="14">
                  <c:v>11994769173</c:v>
                </c:pt>
                <c:pt idx="15">
                  <c:v>12388647476</c:v>
                </c:pt>
                <c:pt idx="16">
                  <c:v>13632022458</c:v>
                </c:pt>
                <c:pt idx="17">
                  <c:v>15446235173</c:v>
                </c:pt>
                <c:pt idx="18">
                  <c:v>18797792554</c:v>
                </c:pt>
                <c:pt idx="19">
                  <c:v>18982858496</c:v>
                </c:pt>
                <c:pt idx="20">
                  <c:v>14944597785</c:v>
                </c:pt>
                <c:pt idx="21">
                  <c:v>13399521673</c:v>
                </c:pt>
                <c:pt idx="22">
                  <c:v>12155625084</c:v>
                </c:pt>
                <c:pt idx="23">
                  <c:v>13365620959</c:v>
                </c:pt>
                <c:pt idx="24">
                  <c:v>11327955279</c:v>
                </c:pt>
                <c:pt idx="25">
                  <c:v>10645067043</c:v>
                </c:pt>
                <c:pt idx="26">
                  <c:v>12788121928</c:v>
                </c:pt>
                <c:pt idx="27">
                  <c:v>13395587705</c:v>
                </c:pt>
                <c:pt idx="28">
                  <c:v>15128786893</c:v>
                </c:pt>
                <c:pt idx="29">
                  <c:v>16392146429</c:v>
                </c:pt>
                <c:pt idx="30">
                  <c:v>20731532406</c:v>
                </c:pt>
                <c:pt idx="31">
                  <c:v>21103740569</c:v>
                </c:pt>
                <c:pt idx="32">
                  <c:v>16586071370</c:v>
                </c:pt>
                <c:pt idx="33">
                  <c:v>14887845757</c:v>
                </c:pt>
                <c:pt idx="34">
                  <c:v>13562836637</c:v>
                </c:pt>
                <c:pt idx="35">
                  <c:v>14476589773</c:v>
                </c:pt>
                <c:pt idx="36">
                  <c:v>12082836400</c:v>
                </c:pt>
                <c:pt idx="37">
                  <c:v>12016501373</c:v>
                </c:pt>
                <c:pt idx="38">
                  <c:v>13819618331</c:v>
                </c:pt>
                <c:pt idx="39">
                  <c:v>14789669198</c:v>
                </c:pt>
                <c:pt idx="40">
                  <c:v>15842321717</c:v>
                </c:pt>
                <c:pt idx="41">
                  <c:v>18238353840</c:v>
                </c:pt>
                <c:pt idx="42">
                  <c:v>21237412017</c:v>
                </c:pt>
                <c:pt idx="43">
                  <c:v>22438338990</c:v>
                </c:pt>
                <c:pt idx="44">
                  <c:v>18034387996</c:v>
                </c:pt>
                <c:pt idx="45">
                  <c:v>15906473483</c:v>
                </c:pt>
                <c:pt idx="46">
                  <c:v>14442935226</c:v>
                </c:pt>
                <c:pt idx="47">
                  <c:v>16153601502</c:v>
                </c:pt>
                <c:pt idx="48">
                  <c:v>13489854128</c:v>
                </c:pt>
                <c:pt idx="49">
                  <c:v>13593139510</c:v>
                </c:pt>
                <c:pt idx="50">
                  <c:v>13106412805</c:v>
                </c:pt>
                <c:pt idx="51">
                  <c:v>10569917273</c:v>
                </c:pt>
                <c:pt idx="52">
                  <c:v>13731527064</c:v>
                </c:pt>
                <c:pt idx="53">
                  <c:v>16170454145</c:v>
                </c:pt>
                <c:pt idx="54">
                  <c:v>19441365974</c:v>
                </c:pt>
                <c:pt idx="55">
                  <c:v>19347774788</c:v>
                </c:pt>
                <c:pt idx="56">
                  <c:v>15949377831</c:v>
                </c:pt>
                <c:pt idx="57">
                  <c:v>15314545648</c:v>
                </c:pt>
                <c:pt idx="58">
                  <c:v>14254625129</c:v>
                </c:pt>
                <c:pt idx="59">
                  <c:v>14935397451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21-4655-9E19-DF33E08E0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474208"/>
        <c:axId val="212474768"/>
      </c:lineChart>
      <c:lineChart>
        <c:grouping val="standard"/>
        <c:varyColors val="0"/>
        <c:ser>
          <c:idx val="0"/>
          <c:order val="0"/>
          <c:tx>
            <c:strRef>
              <c:f>'Slika 16.'!$C$5</c:f>
              <c:strCache>
                <c:ptCount val="1"/>
                <c:pt idx="0">
                  <c:v>Broj transakcija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16.'!$B$6:$B$65</c:f>
              <c:numCache>
                <c:formatCode>[$-41A]mmm/yy;@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 formatCode="[$-41A]mmm/\ yy;@">
                  <c:v>43466</c:v>
                </c:pt>
                <c:pt idx="37" formatCode="[$-41A]mmm/\ yy;@">
                  <c:v>43497</c:v>
                </c:pt>
                <c:pt idx="38" formatCode="[$-41A]mmm/\ yy;@">
                  <c:v>43525</c:v>
                </c:pt>
                <c:pt idx="39" formatCode="[$-41A]mmm/\ yy;@">
                  <c:v>43556</c:v>
                </c:pt>
                <c:pt idx="40" formatCode="[$-41A]mmm/\ yy;@">
                  <c:v>43586</c:v>
                </c:pt>
                <c:pt idx="41" formatCode="[$-41A]mmm/\ yy;@">
                  <c:v>43617</c:v>
                </c:pt>
                <c:pt idx="42" formatCode="[$-41A]mmm/\ yy;@">
                  <c:v>43647</c:v>
                </c:pt>
                <c:pt idx="43" formatCode="[$-41A]mmm/\ yy;@">
                  <c:v>43678</c:v>
                </c:pt>
                <c:pt idx="44" formatCode="[$-41A]mmm/\ yy;@">
                  <c:v>43709</c:v>
                </c:pt>
                <c:pt idx="45" formatCode="[$-41A]mmm/\ yy;@">
                  <c:v>43739</c:v>
                </c:pt>
                <c:pt idx="46" formatCode="[$-41A]mmm/\ yy;@">
                  <c:v>43770</c:v>
                </c:pt>
                <c:pt idx="47" formatCode="[$-41A]mmm/\ yy;@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 formatCode="[$-41A]mmm/\ yy;@">
                  <c:v>44013</c:v>
                </c:pt>
                <c:pt idx="55" formatCode="[$-41A]mmm/\ yy;@">
                  <c:v>44044</c:v>
                </c:pt>
                <c:pt idx="56" formatCode="[$-41A]mmm/\ yy;@">
                  <c:v>44075</c:v>
                </c:pt>
                <c:pt idx="57" formatCode="[$-41A]mmm/\ yy;@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'Slika 16.'!$C$6:$C$65</c:f>
              <c:numCache>
                <c:formatCode>#,##0</c:formatCode>
                <c:ptCount val="60"/>
                <c:pt idx="0">
                  <c:v>26101398</c:v>
                </c:pt>
                <c:pt idx="1">
                  <c:v>26715821</c:v>
                </c:pt>
                <c:pt idx="2">
                  <c:v>28798519</c:v>
                </c:pt>
                <c:pt idx="3">
                  <c:v>29933931</c:v>
                </c:pt>
                <c:pt idx="4">
                  <c:v>31931086</c:v>
                </c:pt>
                <c:pt idx="5">
                  <c:v>33289663</c:v>
                </c:pt>
                <c:pt idx="6">
                  <c:v>39037252</c:v>
                </c:pt>
                <c:pt idx="7">
                  <c:v>39397134</c:v>
                </c:pt>
                <c:pt idx="8">
                  <c:v>34344894</c:v>
                </c:pt>
                <c:pt idx="9">
                  <c:v>32137134</c:v>
                </c:pt>
                <c:pt idx="10">
                  <c:v>29588364</c:v>
                </c:pt>
                <c:pt idx="11">
                  <c:v>32756588</c:v>
                </c:pt>
                <c:pt idx="12">
                  <c:v>27898053</c:v>
                </c:pt>
                <c:pt idx="13">
                  <c:v>27965303</c:v>
                </c:pt>
                <c:pt idx="14">
                  <c:v>32328864</c:v>
                </c:pt>
                <c:pt idx="15">
                  <c:v>32129547</c:v>
                </c:pt>
                <c:pt idx="16">
                  <c:v>35173253</c:v>
                </c:pt>
                <c:pt idx="17">
                  <c:v>37753624</c:v>
                </c:pt>
                <c:pt idx="18">
                  <c:v>43207987</c:v>
                </c:pt>
                <c:pt idx="19">
                  <c:v>43323613</c:v>
                </c:pt>
                <c:pt idx="20">
                  <c:v>36899140</c:v>
                </c:pt>
                <c:pt idx="21">
                  <c:v>35202114</c:v>
                </c:pt>
                <c:pt idx="22">
                  <c:v>32307580</c:v>
                </c:pt>
                <c:pt idx="23">
                  <c:v>35170047</c:v>
                </c:pt>
                <c:pt idx="24">
                  <c:v>31098494</c:v>
                </c:pt>
                <c:pt idx="25">
                  <c:v>29442296</c:v>
                </c:pt>
                <c:pt idx="26">
                  <c:v>35058803</c:v>
                </c:pt>
                <c:pt idx="27">
                  <c:v>35315797</c:v>
                </c:pt>
                <c:pt idx="28">
                  <c:v>39070887</c:v>
                </c:pt>
                <c:pt idx="29">
                  <c:v>40709366</c:v>
                </c:pt>
                <c:pt idx="30">
                  <c:v>48221801</c:v>
                </c:pt>
                <c:pt idx="31">
                  <c:v>48733496</c:v>
                </c:pt>
                <c:pt idx="32">
                  <c:v>41493608</c:v>
                </c:pt>
                <c:pt idx="33">
                  <c:v>39160109</c:v>
                </c:pt>
                <c:pt idx="34">
                  <c:v>36134495</c:v>
                </c:pt>
                <c:pt idx="35">
                  <c:v>38330164</c:v>
                </c:pt>
                <c:pt idx="36">
                  <c:v>33785696</c:v>
                </c:pt>
                <c:pt idx="37">
                  <c:v>33449244</c:v>
                </c:pt>
                <c:pt idx="38">
                  <c:v>38656717</c:v>
                </c:pt>
                <c:pt idx="39">
                  <c:v>39467149</c:v>
                </c:pt>
                <c:pt idx="40">
                  <c:v>42098954</c:v>
                </c:pt>
                <c:pt idx="41">
                  <c:v>46602477</c:v>
                </c:pt>
                <c:pt idx="42">
                  <c:v>53139755</c:v>
                </c:pt>
                <c:pt idx="43">
                  <c:v>54015900</c:v>
                </c:pt>
                <c:pt idx="44">
                  <c:v>46308018</c:v>
                </c:pt>
                <c:pt idx="45">
                  <c:v>43145684</c:v>
                </c:pt>
                <c:pt idx="46">
                  <c:v>39476400</c:v>
                </c:pt>
                <c:pt idx="47">
                  <c:v>43088997</c:v>
                </c:pt>
                <c:pt idx="48">
                  <c:v>38127888</c:v>
                </c:pt>
                <c:pt idx="49">
                  <c:v>38661529</c:v>
                </c:pt>
                <c:pt idx="50">
                  <c:v>35231703</c:v>
                </c:pt>
                <c:pt idx="51">
                  <c:v>27786688</c:v>
                </c:pt>
                <c:pt idx="52">
                  <c:v>38169357</c:v>
                </c:pt>
                <c:pt idx="53">
                  <c:v>44244516</c:v>
                </c:pt>
                <c:pt idx="54">
                  <c:v>51010548</c:v>
                </c:pt>
                <c:pt idx="55">
                  <c:v>50318396</c:v>
                </c:pt>
                <c:pt idx="56">
                  <c:v>44541737</c:v>
                </c:pt>
                <c:pt idx="57">
                  <c:v>43167918</c:v>
                </c:pt>
                <c:pt idx="58">
                  <c:v>39910135</c:v>
                </c:pt>
                <c:pt idx="59">
                  <c:v>41898489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21-4655-9E19-DF33E08E0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314720"/>
        <c:axId val="213314160"/>
      </c:lineChart>
      <c:dateAx>
        <c:axId val="212474208"/>
        <c:scaling>
          <c:orientation val="minMax"/>
        </c:scaling>
        <c:delete val="0"/>
        <c:axPos val="b"/>
        <c:numFmt formatCode="[$-41A]mmm/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2474768"/>
        <c:crosses val="autoZero"/>
        <c:auto val="0"/>
        <c:lblOffset val="100"/>
        <c:baseTimeUnit val="months"/>
        <c:majorUnit val="2"/>
        <c:majorTimeUnit val="months"/>
      </c:dateAx>
      <c:valAx>
        <c:axId val="212474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2474208"/>
        <c:crosses val="autoZero"/>
        <c:crossBetween val="between"/>
        <c:dispUnits>
          <c:builtInUnit val="b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13314160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3314720"/>
        <c:crosses val="max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13314720"/>
        <c:scaling>
          <c:orientation val="minMax"/>
        </c:scaling>
        <c:delete val="1"/>
        <c:axPos val="b"/>
        <c:numFmt formatCode="[$-41A]mmm/yy;@" sourceLinked="1"/>
        <c:majorTickMark val="out"/>
        <c:minorTickMark val="none"/>
        <c:tickLblPos val="none"/>
        <c:crossAx val="21331416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17.'!$D$5</c:f>
              <c:strCache>
                <c:ptCount val="1"/>
                <c:pt idx="0">
                  <c:v>Hrvatski izdavatelji, vrijednost transakcija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17.'!$B$6:$B$65</c:f>
              <c:numCache>
                <c:formatCode>[$-41A]mmm/\ yy;@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'Slika 17.'!$D$6:$D$65</c:f>
              <c:numCache>
                <c:formatCode>#,##0</c:formatCode>
                <c:ptCount val="60"/>
                <c:pt idx="0">
                  <c:v>9317746815</c:v>
                </c:pt>
                <c:pt idx="1">
                  <c:v>9576821038</c:v>
                </c:pt>
                <c:pt idx="2">
                  <c:v>10339326725</c:v>
                </c:pt>
                <c:pt idx="3">
                  <c:v>10825809318</c:v>
                </c:pt>
                <c:pt idx="4">
                  <c:v>10955398175</c:v>
                </c:pt>
                <c:pt idx="5">
                  <c:v>11018977541</c:v>
                </c:pt>
                <c:pt idx="6">
                  <c:v>11407397299</c:v>
                </c:pt>
                <c:pt idx="7">
                  <c:v>11252543958</c:v>
                </c:pt>
                <c:pt idx="8">
                  <c:v>11152267687</c:v>
                </c:pt>
                <c:pt idx="9">
                  <c:v>11323295107</c:v>
                </c:pt>
                <c:pt idx="10">
                  <c:v>10690015167</c:v>
                </c:pt>
                <c:pt idx="11">
                  <c:v>12058984612</c:v>
                </c:pt>
                <c:pt idx="12">
                  <c:v>9781216393</c:v>
                </c:pt>
                <c:pt idx="13">
                  <c:v>9895011020</c:v>
                </c:pt>
                <c:pt idx="14">
                  <c:v>11319301571</c:v>
                </c:pt>
                <c:pt idx="15">
                  <c:v>11145176506</c:v>
                </c:pt>
                <c:pt idx="16">
                  <c:v>11773923776</c:v>
                </c:pt>
                <c:pt idx="17">
                  <c:v>11805960086</c:v>
                </c:pt>
                <c:pt idx="18">
                  <c:v>12131026231</c:v>
                </c:pt>
                <c:pt idx="19">
                  <c:v>11896320391</c:v>
                </c:pt>
                <c:pt idx="20">
                  <c:v>11728853022</c:v>
                </c:pt>
                <c:pt idx="21">
                  <c:v>12009171220</c:v>
                </c:pt>
                <c:pt idx="22">
                  <c:v>11534666862</c:v>
                </c:pt>
                <c:pt idx="23">
                  <c:v>12684067350</c:v>
                </c:pt>
                <c:pt idx="24">
                  <c:v>10709711514</c:v>
                </c:pt>
                <c:pt idx="25">
                  <c:v>10117059082</c:v>
                </c:pt>
                <c:pt idx="26">
                  <c:v>12000973469</c:v>
                </c:pt>
                <c:pt idx="27">
                  <c:v>12081590304</c:v>
                </c:pt>
                <c:pt idx="28">
                  <c:v>12713805892</c:v>
                </c:pt>
                <c:pt idx="29">
                  <c:v>12594666713</c:v>
                </c:pt>
                <c:pt idx="30">
                  <c:v>13185004027</c:v>
                </c:pt>
                <c:pt idx="31">
                  <c:v>13157775731</c:v>
                </c:pt>
                <c:pt idx="32">
                  <c:v>12836023765</c:v>
                </c:pt>
                <c:pt idx="33">
                  <c:v>13341712666</c:v>
                </c:pt>
                <c:pt idx="34">
                  <c:v>12874154228</c:v>
                </c:pt>
                <c:pt idx="35">
                  <c:v>13720353038</c:v>
                </c:pt>
                <c:pt idx="36">
                  <c:v>11430961856</c:v>
                </c:pt>
                <c:pt idx="37">
                  <c:v>11414718977</c:v>
                </c:pt>
                <c:pt idx="38">
                  <c:v>13014399161</c:v>
                </c:pt>
                <c:pt idx="39">
                  <c:v>13191260421</c:v>
                </c:pt>
                <c:pt idx="40">
                  <c:v>13580364900</c:v>
                </c:pt>
                <c:pt idx="41">
                  <c:v>13761363081</c:v>
                </c:pt>
                <c:pt idx="42">
                  <c:v>14088269414</c:v>
                </c:pt>
                <c:pt idx="43">
                  <c:v>14078608908</c:v>
                </c:pt>
                <c:pt idx="44">
                  <c:v>14072427523</c:v>
                </c:pt>
                <c:pt idx="45">
                  <c:v>14247219239</c:v>
                </c:pt>
                <c:pt idx="46">
                  <c:v>13732018595</c:v>
                </c:pt>
                <c:pt idx="47">
                  <c:v>15325515357</c:v>
                </c:pt>
                <c:pt idx="48">
                  <c:v>12787968816</c:v>
                </c:pt>
                <c:pt idx="49">
                  <c:v>12952745874</c:v>
                </c:pt>
                <c:pt idx="50">
                  <c:v>12683902324</c:v>
                </c:pt>
                <c:pt idx="51">
                  <c:v>10305407524</c:v>
                </c:pt>
                <c:pt idx="52">
                  <c:v>13287223415</c:v>
                </c:pt>
                <c:pt idx="53">
                  <c:v>14645164496</c:v>
                </c:pt>
                <c:pt idx="54">
                  <c:v>15267977450</c:v>
                </c:pt>
                <c:pt idx="55">
                  <c:v>14362397361</c:v>
                </c:pt>
                <c:pt idx="56">
                  <c:v>14494659494</c:v>
                </c:pt>
                <c:pt idx="57">
                  <c:v>14614059699</c:v>
                </c:pt>
                <c:pt idx="58">
                  <c:v>13777009716</c:v>
                </c:pt>
                <c:pt idx="59">
                  <c:v>14475413547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9-4A55-84DF-D27B82BF6755}"/>
            </c:ext>
          </c:extLst>
        </c:ser>
        <c:ser>
          <c:idx val="3"/>
          <c:order val="3"/>
          <c:tx>
            <c:strRef>
              <c:f>'Slika 17.'!$F$5</c:f>
              <c:strCache>
                <c:ptCount val="1"/>
                <c:pt idx="0">
                  <c:v>Inozemni izdavatelji, vrijednost transakcija – lijevo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'Slika 17.'!$B$6:$B$65</c:f>
              <c:numCache>
                <c:formatCode>[$-41A]mmm/\ yy;@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'Slika 17.'!$F$6:$F$65</c:f>
              <c:numCache>
                <c:formatCode>#,##0</c:formatCode>
                <c:ptCount val="60"/>
                <c:pt idx="0">
                  <c:v>441856028</c:v>
                </c:pt>
                <c:pt idx="1">
                  <c:v>438769379</c:v>
                </c:pt>
                <c:pt idx="2">
                  <c:v>647339028</c:v>
                </c:pt>
                <c:pt idx="3">
                  <c:v>884583155</c:v>
                </c:pt>
                <c:pt idx="4">
                  <c:v>1729494397</c:v>
                </c:pt>
                <c:pt idx="5">
                  <c:v>2676151777</c:v>
                </c:pt>
                <c:pt idx="6">
                  <c:v>5882317756</c:v>
                </c:pt>
                <c:pt idx="7">
                  <c:v>6552115285</c:v>
                </c:pt>
                <c:pt idx="8">
                  <c:v>3000126625</c:v>
                </c:pt>
                <c:pt idx="9">
                  <c:v>1172353982</c:v>
                </c:pt>
                <c:pt idx="10">
                  <c:v>552867564</c:v>
                </c:pt>
                <c:pt idx="11">
                  <c:v>610678340</c:v>
                </c:pt>
                <c:pt idx="12">
                  <c:v>529330668</c:v>
                </c:pt>
                <c:pt idx="13">
                  <c:v>503480826</c:v>
                </c:pt>
                <c:pt idx="14">
                  <c:v>675467602</c:v>
                </c:pt>
                <c:pt idx="15">
                  <c:v>1243470970</c:v>
                </c:pt>
                <c:pt idx="16">
                  <c:v>1858098682</c:v>
                </c:pt>
                <c:pt idx="17">
                  <c:v>3640275087</c:v>
                </c:pt>
                <c:pt idx="18">
                  <c:v>6666766323</c:v>
                </c:pt>
                <c:pt idx="19">
                  <c:v>7086538105</c:v>
                </c:pt>
                <c:pt idx="20">
                  <c:v>3215744763</c:v>
                </c:pt>
                <c:pt idx="21">
                  <c:v>1390350453</c:v>
                </c:pt>
                <c:pt idx="22">
                  <c:v>620958222</c:v>
                </c:pt>
                <c:pt idx="23">
                  <c:v>681553609</c:v>
                </c:pt>
                <c:pt idx="24">
                  <c:v>618243765</c:v>
                </c:pt>
                <c:pt idx="25">
                  <c:v>528007961</c:v>
                </c:pt>
                <c:pt idx="26">
                  <c:v>787148459</c:v>
                </c:pt>
                <c:pt idx="27">
                  <c:v>1313997401</c:v>
                </c:pt>
                <c:pt idx="28">
                  <c:v>2414981001</c:v>
                </c:pt>
                <c:pt idx="29">
                  <c:v>3797479716</c:v>
                </c:pt>
                <c:pt idx="30">
                  <c:v>7546528379</c:v>
                </c:pt>
                <c:pt idx="31">
                  <c:v>7945964838</c:v>
                </c:pt>
                <c:pt idx="32">
                  <c:v>3750047605</c:v>
                </c:pt>
                <c:pt idx="33">
                  <c:v>1546133091</c:v>
                </c:pt>
                <c:pt idx="34">
                  <c:v>688682409</c:v>
                </c:pt>
                <c:pt idx="35">
                  <c:v>756236735</c:v>
                </c:pt>
                <c:pt idx="36">
                  <c:v>651874544</c:v>
                </c:pt>
                <c:pt idx="37">
                  <c:v>601782396</c:v>
                </c:pt>
                <c:pt idx="38">
                  <c:v>805219170</c:v>
                </c:pt>
                <c:pt idx="39">
                  <c:v>1598408777</c:v>
                </c:pt>
                <c:pt idx="40">
                  <c:v>2261956817</c:v>
                </c:pt>
                <c:pt idx="41">
                  <c:v>4476990759</c:v>
                </c:pt>
                <c:pt idx="42">
                  <c:v>7149142603</c:v>
                </c:pt>
                <c:pt idx="43">
                  <c:v>8359730082</c:v>
                </c:pt>
                <c:pt idx="44">
                  <c:v>3961960473</c:v>
                </c:pt>
                <c:pt idx="45">
                  <c:v>1659254244</c:v>
                </c:pt>
                <c:pt idx="46">
                  <c:v>710916631</c:v>
                </c:pt>
                <c:pt idx="47">
                  <c:v>828086145</c:v>
                </c:pt>
                <c:pt idx="48">
                  <c:v>701885312</c:v>
                </c:pt>
                <c:pt idx="49">
                  <c:v>640393636</c:v>
                </c:pt>
                <c:pt idx="50">
                  <c:v>422510481</c:v>
                </c:pt>
                <c:pt idx="51">
                  <c:v>264509749</c:v>
                </c:pt>
                <c:pt idx="52">
                  <c:v>444303649</c:v>
                </c:pt>
                <c:pt idx="53">
                  <c:v>1525289649</c:v>
                </c:pt>
                <c:pt idx="54">
                  <c:v>4173388524</c:v>
                </c:pt>
                <c:pt idx="55">
                  <c:v>4985377427</c:v>
                </c:pt>
                <c:pt idx="56">
                  <c:v>1454718337</c:v>
                </c:pt>
                <c:pt idx="57">
                  <c:v>700485949</c:v>
                </c:pt>
                <c:pt idx="58">
                  <c:v>477615413</c:v>
                </c:pt>
                <c:pt idx="59">
                  <c:v>459983904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9-4A55-84DF-D27B82BF6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319200"/>
        <c:axId val="213319760"/>
      </c:lineChart>
      <c:lineChart>
        <c:grouping val="standard"/>
        <c:varyColors val="0"/>
        <c:ser>
          <c:idx val="0"/>
          <c:order val="0"/>
          <c:tx>
            <c:strRef>
              <c:f>'Slika 17.'!$C$5</c:f>
              <c:strCache>
                <c:ptCount val="1"/>
                <c:pt idx="0">
                  <c:v>Hrvatski izdavatelji, broj transakcija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17.'!$B$6:$B$65</c:f>
              <c:numCache>
                <c:formatCode>[$-41A]mmm/\ yy;@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'Slika 17.'!$C$6:$C$65</c:f>
              <c:numCache>
                <c:formatCode>#,##0</c:formatCode>
                <c:ptCount val="60"/>
                <c:pt idx="0">
                  <c:v>25354930</c:v>
                </c:pt>
                <c:pt idx="1">
                  <c:v>25984269</c:v>
                </c:pt>
                <c:pt idx="2">
                  <c:v>27741915</c:v>
                </c:pt>
                <c:pt idx="3">
                  <c:v>28451878</c:v>
                </c:pt>
                <c:pt idx="4">
                  <c:v>29235986</c:v>
                </c:pt>
                <c:pt idx="5">
                  <c:v>29169465</c:v>
                </c:pt>
                <c:pt idx="6">
                  <c:v>29838003</c:v>
                </c:pt>
                <c:pt idx="7">
                  <c:v>29222735</c:v>
                </c:pt>
                <c:pt idx="8">
                  <c:v>29561725</c:v>
                </c:pt>
                <c:pt idx="9">
                  <c:v>30124700</c:v>
                </c:pt>
                <c:pt idx="10">
                  <c:v>28590458</c:v>
                </c:pt>
                <c:pt idx="11">
                  <c:v>31687217</c:v>
                </c:pt>
                <c:pt idx="12">
                  <c:v>27031654</c:v>
                </c:pt>
                <c:pt idx="13">
                  <c:v>27132868</c:v>
                </c:pt>
                <c:pt idx="14">
                  <c:v>31211278</c:v>
                </c:pt>
                <c:pt idx="15">
                  <c:v>29989093</c:v>
                </c:pt>
                <c:pt idx="16">
                  <c:v>32111763</c:v>
                </c:pt>
                <c:pt idx="17">
                  <c:v>31962920</c:v>
                </c:pt>
                <c:pt idx="18">
                  <c:v>32128077</c:v>
                </c:pt>
                <c:pt idx="19">
                  <c:v>31563814</c:v>
                </c:pt>
                <c:pt idx="20">
                  <c:v>31422404</c:v>
                </c:pt>
                <c:pt idx="21">
                  <c:v>32695834</c:v>
                </c:pt>
                <c:pt idx="22">
                  <c:v>31145542</c:v>
                </c:pt>
                <c:pt idx="23">
                  <c:v>33914176</c:v>
                </c:pt>
                <c:pt idx="24">
                  <c:v>30014982</c:v>
                </c:pt>
                <c:pt idx="25">
                  <c:v>28519502</c:v>
                </c:pt>
                <c:pt idx="26">
                  <c:v>33668907</c:v>
                </c:pt>
                <c:pt idx="27">
                  <c:v>32870713</c:v>
                </c:pt>
                <c:pt idx="28">
                  <c:v>34919374</c:v>
                </c:pt>
                <c:pt idx="29">
                  <c:v>34187116</c:v>
                </c:pt>
                <c:pt idx="30">
                  <c:v>35164452</c:v>
                </c:pt>
                <c:pt idx="31">
                  <c:v>35035113</c:v>
                </c:pt>
                <c:pt idx="32">
                  <c:v>34761805</c:v>
                </c:pt>
                <c:pt idx="33">
                  <c:v>36168036</c:v>
                </c:pt>
                <c:pt idx="34">
                  <c:v>34719112</c:v>
                </c:pt>
                <c:pt idx="35">
                  <c:v>36796977</c:v>
                </c:pt>
                <c:pt idx="36">
                  <c:v>32561167</c:v>
                </c:pt>
                <c:pt idx="37">
                  <c:v>32301383</c:v>
                </c:pt>
                <c:pt idx="38">
                  <c:v>37089658</c:v>
                </c:pt>
                <c:pt idx="39">
                  <c:v>36292440</c:v>
                </c:pt>
                <c:pt idx="40">
                  <c:v>37758857</c:v>
                </c:pt>
                <c:pt idx="41">
                  <c:v>38442491</c:v>
                </c:pt>
                <c:pt idx="42">
                  <c:v>39078819</c:v>
                </c:pt>
                <c:pt idx="43">
                  <c:v>38148147</c:v>
                </c:pt>
                <c:pt idx="44">
                  <c:v>38494398</c:v>
                </c:pt>
                <c:pt idx="45">
                  <c:v>39583543</c:v>
                </c:pt>
                <c:pt idx="46">
                  <c:v>37837908</c:v>
                </c:pt>
                <c:pt idx="47">
                  <c:v>41159410</c:v>
                </c:pt>
                <c:pt idx="48">
                  <c:v>36615959</c:v>
                </c:pt>
                <c:pt idx="49">
                  <c:v>37254919</c:v>
                </c:pt>
                <c:pt idx="50">
                  <c:v>34321493</c:v>
                </c:pt>
                <c:pt idx="51">
                  <c:v>27298465</c:v>
                </c:pt>
                <c:pt idx="52">
                  <c:v>37277321</c:v>
                </c:pt>
                <c:pt idx="53">
                  <c:v>41209961</c:v>
                </c:pt>
                <c:pt idx="54">
                  <c:v>42651302</c:v>
                </c:pt>
                <c:pt idx="55">
                  <c:v>40142967</c:v>
                </c:pt>
                <c:pt idx="56">
                  <c:v>41319439</c:v>
                </c:pt>
                <c:pt idx="57">
                  <c:v>41547859</c:v>
                </c:pt>
                <c:pt idx="58">
                  <c:v>38756098</c:v>
                </c:pt>
                <c:pt idx="59">
                  <c:v>40827962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9-4A55-84DF-D27B82BF6755}"/>
            </c:ext>
          </c:extLst>
        </c:ser>
        <c:ser>
          <c:idx val="2"/>
          <c:order val="2"/>
          <c:tx>
            <c:strRef>
              <c:f>'Slika 17.'!$E$5</c:f>
              <c:strCache>
                <c:ptCount val="1"/>
                <c:pt idx="0">
                  <c:v>Inozemni izdavatelji, broj transakcija – desno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17.'!$B$6:$B$65</c:f>
              <c:numCache>
                <c:formatCode>[$-41A]mmm/\ yy;@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'Slika 17.'!$E$6:$E$65</c:f>
              <c:numCache>
                <c:formatCode>#,##0</c:formatCode>
                <c:ptCount val="60"/>
                <c:pt idx="0">
                  <c:v>746468</c:v>
                </c:pt>
                <c:pt idx="1">
                  <c:v>731552</c:v>
                </c:pt>
                <c:pt idx="2">
                  <c:v>1056604</c:v>
                </c:pt>
                <c:pt idx="3">
                  <c:v>1482053</c:v>
                </c:pt>
                <c:pt idx="4">
                  <c:v>2695100</c:v>
                </c:pt>
                <c:pt idx="5">
                  <c:v>4120198</c:v>
                </c:pt>
                <c:pt idx="6">
                  <c:v>9199249</c:v>
                </c:pt>
                <c:pt idx="7">
                  <c:v>10174399</c:v>
                </c:pt>
                <c:pt idx="8">
                  <c:v>4783169</c:v>
                </c:pt>
                <c:pt idx="9">
                  <c:v>2012434</c:v>
                </c:pt>
                <c:pt idx="10">
                  <c:v>997906</c:v>
                </c:pt>
                <c:pt idx="11">
                  <c:v>1069371</c:v>
                </c:pt>
                <c:pt idx="12">
                  <c:v>866399</c:v>
                </c:pt>
                <c:pt idx="13">
                  <c:v>832435</c:v>
                </c:pt>
                <c:pt idx="14">
                  <c:v>1117586</c:v>
                </c:pt>
                <c:pt idx="15">
                  <c:v>2140454</c:v>
                </c:pt>
                <c:pt idx="16">
                  <c:v>3061490</c:v>
                </c:pt>
                <c:pt idx="17">
                  <c:v>5790704</c:v>
                </c:pt>
                <c:pt idx="18">
                  <c:v>11079910</c:v>
                </c:pt>
                <c:pt idx="19">
                  <c:v>11759799</c:v>
                </c:pt>
                <c:pt idx="20">
                  <c:v>5476736</c:v>
                </c:pt>
                <c:pt idx="21">
                  <c:v>2506280</c:v>
                </c:pt>
                <c:pt idx="22">
                  <c:v>1162038</c:v>
                </c:pt>
                <c:pt idx="23">
                  <c:v>1255871</c:v>
                </c:pt>
                <c:pt idx="24">
                  <c:v>1083512</c:v>
                </c:pt>
                <c:pt idx="25">
                  <c:v>922794</c:v>
                </c:pt>
                <c:pt idx="26">
                  <c:v>1389896</c:v>
                </c:pt>
                <c:pt idx="27">
                  <c:v>2445084</c:v>
                </c:pt>
                <c:pt idx="28">
                  <c:v>4151513</c:v>
                </c:pt>
                <c:pt idx="29">
                  <c:v>6522250</c:v>
                </c:pt>
                <c:pt idx="30">
                  <c:v>13057349</c:v>
                </c:pt>
                <c:pt idx="31">
                  <c:v>13698383</c:v>
                </c:pt>
                <c:pt idx="32">
                  <c:v>6731803</c:v>
                </c:pt>
                <c:pt idx="33">
                  <c:v>2992073</c:v>
                </c:pt>
                <c:pt idx="34">
                  <c:v>1415383</c:v>
                </c:pt>
                <c:pt idx="35">
                  <c:v>1533187</c:v>
                </c:pt>
                <c:pt idx="36">
                  <c:v>1224529</c:v>
                </c:pt>
                <c:pt idx="37">
                  <c:v>1147861</c:v>
                </c:pt>
                <c:pt idx="38">
                  <c:v>1567059</c:v>
                </c:pt>
                <c:pt idx="39">
                  <c:v>3174709</c:v>
                </c:pt>
                <c:pt idx="40">
                  <c:v>4340097</c:v>
                </c:pt>
                <c:pt idx="41">
                  <c:v>8159986</c:v>
                </c:pt>
                <c:pt idx="42">
                  <c:v>14060936</c:v>
                </c:pt>
                <c:pt idx="43">
                  <c:v>15867753</c:v>
                </c:pt>
                <c:pt idx="44">
                  <c:v>7813620</c:v>
                </c:pt>
                <c:pt idx="45">
                  <c:v>3562141</c:v>
                </c:pt>
                <c:pt idx="46">
                  <c:v>1638492</c:v>
                </c:pt>
                <c:pt idx="47">
                  <c:v>1929587</c:v>
                </c:pt>
                <c:pt idx="48">
                  <c:v>1511929</c:v>
                </c:pt>
                <c:pt idx="49">
                  <c:v>1406610</c:v>
                </c:pt>
                <c:pt idx="50">
                  <c:v>910210</c:v>
                </c:pt>
                <c:pt idx="51">
                  <c:v>488223</c:v>
                </c:pt>
                <c:pt idx="52">
                  <c:v>892036</c:v>
                </c:pt>
                <c:pt idx="53">
                  <c:v>3034555</c:v>
                </c:pt>
                <c:pt idx="54">
                  <c:v>8359246</c:v>
                </c:pt>
                <c:pt idx="55">
                  <c:v>10175429</c:v>
                </c:pt>
                <c:pt idx="56">
                  <c:v>3222298</c:v>
                </c:pt>
                <c:pt idx="57">
                  <c:v>1620059</c:v>
                </c:pt>
                <c:pt idx="58">
                  <c:v>1154037</c:v>
                </c:pt>
                <c:pt idx="59">
                  <c:v>1070527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59-4A55-84DF-D27B82BF6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320880"/>
        <c:axId val="213320320"/>
      </c:lineChart>
      <c:dateAx>
        <c:axId val="213319200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3319760"/>
        <c:crosses val="autoZero"/>
        <c:auto val="1"/>
        <c:lblOffset val="100"/>
        <c:baseTimeUnit val="months"/>
        <c:majorUnit val="2"/>
        <c:majorTimeUnit val="months"/>
      </c:dateAx>
      <c:valAx>
        <c:axId val="213319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3319200"/>
        <c:crosses val="autoZero"/>
        <c:crossBetween val="between"/>
        <c:dispUnits>
          <c:builtInUnit val="b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13320320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3320880"/>
        <c:crosses val="max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13320880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1332032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18.'!$D$5</c:f>
              <c:strCache>
                <c:ptCount val="1"/>
                <c:pt idx="0">
                  <c:v>Potrošač (vrijednost transakcija)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18.'!$B$6:$B$29</c:f>
              <c:numCache>
                <c:formatCode>[$-41A]mmm/\ yy;@</c:formatCode>
                <c:ptCount val="24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</c:numCache>
            </c:numRef>
          </c:cat>
          <c:val>
            <c:numRef>
              <c:f>'Slika 18.'!$D$6:$D$29</c:f>
              <c:numCache>
                <c:formatCode>#,##0</c:formatCode>
                <c:ptCount val="24"/>
                <c:pt idx="0">
                  <c:v>10256028672</c:v>
                </c:pt>
                <c:pt idx="1">
                  <c:v>10190906605</c:v>
                </c:pt>
                <c:pt idx="2">
                  <c:v>11537806714</c:v>
                </c:pt>
                <c:pt idx="3">
                  <c:v>11657498925</c:v>
                </c:pt>
                <c:pt idx="4">
                  <c:v>11908641119</c:v>
                </c:pt>
                <c:pt idx="5">
                  <c:v>12013485424</c:v>
                </c:pt>
                <c:pt idx="6">
                  <c:v>12119731561</c:v>
                </c:pt>
                <c:pt idx="7">
                  <c:v>12157346137</c:v>
                </c:pt>
                <c:pt idx="8">
                  <c:v>12292388883</c:v>
                </c:pt>
                <c:pt idx="9">
                  <c:v>12499657289</c:v>
                </c:pt>
                <c:pt idx="10">
                  <c:v>12128664384</c:v>
                </c:pt>
                <c:pt idx="11">
                  <c:v>13570132569</c:v>
                </c:pt>
                <c:pt idx="12">
                  <c:v>11373466823</c:v>
                </c:pt>
                <c:pt idx="13">
                  <c:v>11464550419</c:v>
                </c:pt>
                <c:pt idx="14">
                  <c:v>11320583462</c:v>
                </c:pt>
                <c:pt idx="15">
                  <c:v>9374741426</c:v>
                </c:pt>
                <c:pt idx="16">
                  <c:v>11913191355</c:v>
                </c:pt>
                <c:pt idx="17">
                  <c:v>12951188026</c:v>
                </c:pt>
                <c:pt idx="18">
                  <c:v>13298280791</c:v>
                </c:pt>
                <c:pt idx="19">
                  <c:v>12532763419</c:v>
                </c:pt>
                <c:pt idx="20">
                  <c:v>12760800487</c:v>
                </c:pt>
                <c:pt idx="21">
                  <c:v>12932735553</c:v>
                </c:pt>
                <c:pt idx="22">
                  <c:v>12248052643</c:v>
                </c:pt>
                <c:pt idx="23">
                  <c:v>12981635622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07-4BB0-9C7F-CA4C89EEADE1}"/>
            </c:ext>
          </c:extLst>
        </c:ser>
        <c:ser>
          <c:idx val="3"/>
          <c:order val="3"/>
          <c:tx>
            <c:strRef>
              <c:f>'Slika 18.'!$F$5</c:f>
              <c:strCache>
                <c:ptCount val="1"/>
                <c:pt idx="0">
                  <c:v>Nepotrošač (vrijednost transakcija) – lijevo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'Slika 18.'!$B$6:$B$29</c:f>
              <c:numCache>
                <c:formatCode>[$-41A]mmm/\ yy;@</c:formatCode>
                <c:ptCount val="24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</c:numCache>
            </c:numRef>
          </c:cat>
          <c:val>
            <c:numRef>
              <c:f>'Slika 18.'!$F$6:$F$29</c:f>
              <c:numCache>
                <c:formatCode>#,##0</c:formatCode>
                <c:ptCount val="24"/>
                <c:pt idx="0">
                  <c:v>1174704994</c:v>
                </c:pt>
                <c:pt idx="1">
                  <c:v>1223494692</c:v>
                </c:pt>
                <c:pt idx="2">
                  <c:v>1428615217</c:v>
                </c:pt>
                <c:pt idx="3">
                  <c:v>1532930956</c:v>
                </c:pt>
                <c:pt idx="4">
                  <c:v>1671723781</c:v>
                </c:pt>
                <c:pt idx="5">
                  <c:v>1747877657</c:v>
                </c:pt>
                <c:pt idx="6">
                  <c:v>1968537853</c:v>
                </c:pt>
                <c:pt idx="7">
                  <c:v>1921262771</c:v>
                </c:pt>
                <c:pt idx="8">
                  <c:v>1780038640</c:v>
                </c:pt>
                <c:pt idx="9">
                  <c:v>1747561950</c:v>
                </c:pt>
                <c:pt idx="10">
                  <c:v>1603354211</c:v>
                </c:pt>
                <c:pt idx="11">
                  <c:v>1755382788</c:v>
                </c:pt>
                <c:pt idx="12">
                  <c:v>1414501993</c:v>
                </c:pt>
                <c:pt idx="13">
                  <c:v>1488195455</c:v>
                </c:pt>
                <c:pt idx="14">
                  <c:v>1363318862</c:v>
                </c:pt>
                <c:pt idx="15">
                  <c:v>930666098</c:v>
                </c:pt>
                <c:pt idx="16">
                  <c:v>1374032060</c:v>
                </c:pt>
                <c:pt idx="17">
                  <c:v>1693976470</c:v>
                </c:pt>
                <c:pt idx="18">
                  <c:v>1969696659</c:v>
                </c:pt>
                <c:pt idx="19">
                  <c:v>1829633942</c:v>
                </c:pt>
                <c:pt idx="20">
                  <c:v>1733859007</c:v>
                </c:pt>
                <c:pt idx="21">
                  <c:v>1681324146</c:v>
                </c:pt>
                <c:pt idx="22">
                  <c:v>1528957073</c:v>
                </c:pt>
                <c:pt idx="23">
                  <c:v>1493777925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07-4BB0-9C7F-CA4C89EEA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596720"/>
        <c:axId val="213597280"/>
      </c:lineChart>
      <c:lineChart>
        <c:grouping val="standard"/>
        <c:varyColors val="0"/>
        <c:ser>
          <c:idx val="0"/>
          <c:order val="0"/>
          <c:tx>
            <c:strRef>
              <c:f>'Slika 18.'!$C$5</c:f>
              <c:strCache>
                <c:ptCount val="1"/>
                <c:pt idx="0">
                  <c:v>Potrošač (broj transakcija)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18.'!$B$6:$B$29</c:f>
              <c:numCache>
                <c:formatCode>[$-41A]mmm/\ yy;@</c:formatCode>
                <c:ptCount val="24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</c:numCache>
            </c:numRef>
          </c:cat>
          <c:val>
            <c:numRef>
              <c:f>'Slika 18.'!$C$6:$C$29</c:f>
              <c:numCache>
                <c:formatCode>#,##0</c:formatCode>
                <c:ptCount val="24"/>
                <c:pt idx="0">
                  <c:v>31094672</c:v>
                </c:pt>
                <c:pt idx="1">
                  <c:v>30776590</c:v>
                </c:pt>
                <c:pt idx="2">
                  <c:v>35299401</c:v>
                </c:pt>
                <c:pt idx="3">
                  <c:v>34486415</c:v>
                </c:pt>
                <c:pt idx="4">
                  <c:v>35795596</c:v>
                </c:pt>
                <c:pt idx="5">
                  <c:v>36533344</c:v>
                </c:pt>
                <c:pt idx="6">
                  <c:v>37024069</c:v>
                </c:pt>
                <c:pt idx="7">
                  <c:v>36307054</c:v>
                </c:pt>
                <c:pt idx="8">
                  <c:v>36585134</c:v>
                </c:pt>
                <c:pt idx="9">
                  <c:v>37653832</c:v>
                </c:pt>
                <c:pt idx="10">
                  <c:v>36090293</c:v>
                </c:pt>
                <c:pt idx="11">
                  <c:v>39404235</c:v>
                </c:pt>
                <c:pt idx="12">
                  <c:v>35046578</c:v>
                </c:pt>
                <c:pt idx="13">
                  <c:v>35608190</c:v>
                </c:pt>
                <c:pt idx="14">
                  <c:v>32858096</c:v>
                </c:pt>
                <c:pt idx="15">
                  <c:v>26282097</c:v>
                </c:pt>
                <c:pt idx="16">
                  <c:v>35766378</c:v>
                </c:pt>
                <c:pt idx="17">
                  <c:v>39446735</c:v>
                </c:pt>
                <c:pt idx="18">
                  <c:v>40726342</c:v>
                </c:pt>
                <c:pt idx="19">
                  <c:v>38451218</c:v>
                </c:pt>
                <c:pt idx="20">
                  <c:v>39536998</c:v>
                </c:pt>
                <c:pt idx="21">
                  <c:v>39780668</c:v>
                </c:pt>
                <c:pt idx="22">
                  <c:v>37144716</c:v>
                </c:pt>
                <c:pt idx="23">
                  <c:v>39302713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07-4BB0-9C7F-CA4C89EEADE1}"/>
            </c:ext>
          </c:extLst>
        </c:ser>
        <c:ser>
          <c:idx val="2"/>
          <c:order val="2"/>
          <c:tx>
            <c:strRef>
              <c:f>'Slika 18.'!$E$5</c:f>
              <c:strCache>
                <c:ptCount val="1"/>
                <c:pt idx="0">
                  <c:v>Nepotrošač (broj transakcija) – desno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18.'!$B$6:$B$29</c:f>
              <c:numCache>
                <c:formatCode>[$-41A]mmm/\ yy;@</c:formatCode>
                <c:ptCount val="24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</c:numCache>
            </c:numRef>
          </c:cat>
          <c:val>
            <c:numRef>
              <c:f>'Slika 18.'!$E$6:$E$29</c:f>
              <c:numCache>
                <c:formatCode>#,##0</c:formatCode>
                <c:ptCount val="24"/>
                <c:pt idx="0">
                  <c:v>1466256</c:v>
                </c:pt>
                <c:pt idx="1">
                  <c:v>1524376</c:v>
                </c:pt>
                <c:pt idx="2">
                  <c:v>1777825</c:v>
                </c:pt>
                <c:pt idx="3">
                  <c:v>1805014</c:v>
                </c:pt>
                <c:pt idx="4">
                  <c:v>1963261</c:v>
                </c:pt>
                <c:pt idx="5">
                  <c:v>1909147</c:v>
                </c:pt>
                <c:pt idx="6">
                  <c:v>2054750</c:v>
                </c:pt>
                <c:pt idx="7">
                  <c:v>1841093</c:v>
                </c:pt>
                <c:pt idx="8">
                  <c:v>1909264</c:v>
                </c:pt>
                <c:pt idx="9">
                  <c:v>1929711</c:v>
                </c:pt>
                <c:pt idx="10">
                  <c:v>1747615</c:v>
                </c:pt>
                <c:pt idx="11">
                  <c:v>1755175</c:v>
                </c:pt>
                <c:pt idx="12">
                  <c:v>1569381</c:v>
                </c:pt>
                <c:pt idx="13">
                  <c:v>1646729</c:v>
                </c:pt>
                <c:pt idx="14">
                  <c:v>1463397</c:v>
                </c:pt>
                <c:pt idx="15">
                  <c:v>1016368</c:v>
                </c:pt>
                <c:pt idx="16">
                  <c:v>1510943</c:v>
                </c:pt>
                <c:pt idx="17">
                  <c:v>1763226</c:v>
                </c:pt>
                <c:pt idx="18">
                  <c:v>1924960</c:v>
                </c:pt>
                <c:pt idx="19">
                  <c:v>1691749</c:v>
                </c:pt>
                <c:pt idx="20">
                  <c:v>1782441</c:v>
                </c:pt>
                <c:pt idx="21">
                  <c:v>1767191</c:v>
                </c:pt>
                <c:pt idx="22">
                  <c:v>1611382</c:v>
                </c:pt>
                <c:pt idx="23">
                  <c:v>1525249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07-4BB0-9C7F-CA4C89EEA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598400"/>
        <c:axId val="213597840"/>
      </c:lineChart>
      <c:dateAx>
        <c:axId val="213596720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3597280"/>
        <c:crosses val="autoZero"/>
        <c:auto val="1"/>
        <c:lblOffset val="100"/>
        <c:baseTimeUnit val="months"/>
      </c:dateAx>
      <c:valAx>
        <c:axId val="213597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3596720"/>
        <c:crosses val="autoZero"/>
        <c:crossBetween val="between"/>
        <c:dispUnits>
          <c:builtInUnit val="b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13597840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3598400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13598400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1359784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265206192224423E-2"/>
          <c:y val="0.86793619483578899"/>
          <c:w val="0.78644071613407873"/>
          <c:h val="0.111280186365236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19.'!$D$5</c:f>
              <c:strCache>
                <c:ptCount val="1"/>
                <c:pt idx="0">
                  <c:v>Potrošač (vrijednost transakcija)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19.'!$B$6:$B$29</c:f>
              <c:numCache>
                <c:formatCode>[$-41A]mmm/\ yy;@</c:formatCode>
                <c:ptCount val="24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</c:numCache>
            </c:numRef>
          </c:cat>
          <c:val>
            <c:numRef>
              <c:f>'Slika 19.'!$D$6:$D$29</c:f>
              <c:numCache>
                <c:formatCode>#,##0</c:formatCode>
                <c:ptCount val="24"/>
                <c:pt idx="0">
                  <c:v>597453233</c:v>
                </c:pt>
                <c:pt idx="1">
                  <c:v>544813653</c:v>
                </c:pt>
                <c:pt idx="2">
                  <c:v>772543855</c:v>
                </c:pt>
                <c:pt idx="3">
                  <c:v>1488036890</c:v>
                </c:pt>
                <c:pt idx="4">
                  <c:v>2110447712</c:v>
                </c:pt>
                <c:pt idx="5">
                  <c:v>4262918156</c:v>
                </c:pt>
                <c:pt idx="6">
                  <c:v>6844145935</c:v>
                </c:pt>
                <c:pt idx="7">
                  <c:v>8030233674</c:v>
                </c:pt>
                <c:pt idx="8">
                  <c:v>3775430974</c:v>
                </c:pt>
                <c:pt idx="9">
                  <c:v>1538309778</c:v>
                </c:pt>
                <c:pt idx="10">
                  <c:v>644567725</c:v>
                </c:pt>
                <c:pt idx="11">
                  <c:v>769942084</c:v>
                </c:pt>
                <c:pt idx="12">
                  <c:v>645224709</c:v>
                </c:pt>
                <c:pt idx="13">
                  <c:v>584451376</c:v>
                </c:pt>
                <c:pt idx="14">
                  <c:v>391337702</c:v>
                </c:pt>
                <c:pt idx="15">
                  <c:v>251649738</c:v>
                </c:pt>
                <c:pt idx="16">
                  <c:v>421942351</c:v>
                </c:pt>
                <c:pt idx="17">
                  <c:v>1455655654</c:v>
                </c:pt>
                <c:pt idx="18">
                  <c:v>4005424300</c:v>
                </c:pt>
                <c:pt idx="19">
                  <c:v>4759260227</c:v>
                </c:pt>
                <c:pt idx="20">
                  <c:v>1375513636</c:v>
                </c:pt>
                <c:pt idx="21">
                  <c:v>654920131</c:v>
                </c:pt>
                <c:pt idx="22">
                  <c:v>445413535</c:v>
                </c:pt>
                <c:pt idx="23">
                  <c:v>432596028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77-49D0-88EF-507D92E357D7}"/>
            </c:ext>
          </c:extLst>
        </c:ser>
        <c:ser>
          <c:idx val="3"/>
          <c:order val="3"/>
          <c:tx>
            <c:strRef>
              <c:f>'Slika 19.'!$F$5</c:f>
              <c:strCache>
                <c:ptCount val="1"/>
                <c:pt idx="0">
                  <c:v>Nepotrošač  (vrijednost transakcija) – lijevo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'Slika 19.'!$B$6:$B$29</c:f>
              <c:numCache>
                <c:formatCode>[$-41A]mmm/\ yy;@</c:formatCode>
                <c:ptCount val="24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</c:numCache>
            </c:numRef>
          </c:cat>
          <c:val>
            <c:numRef>
              <c:f>'Slika 19.'!$F$6:$F$29</c:f>
              <c:numCache>
                <c:formatCode>#,##0</c:formatCode>
                <c:ptCount val="24"/>
                <c:pt idx="0">
                  <c:v>54649501</c:v>
                </c:pt>
                <c:pt idx="1">
                  <c:v>57286423</c:v>
                </c:pt>
                <c:pt idx="2">
                  <c:v>80652545</c:v>
                </c:pt>
                <c:pt idx="3">
                  <c:v>111202427</c:v>
                </c:pt>
                <c:pt idx="4">
                  <c:v>151509105</c:v>
                </c:pt>
                <c:pt idx="5">
                  <c:v>214072603</c:v>
                </c:pt>
                <c:pt idx="6">
                  <c:v>304996668</c:v>
                </c:pt>
                <c:pt idx="7">
                  <c:v>329496408</c:v>
                </c:pt>
                <c:pt idx="8">
                  <c:v>186529499</c:v>
                </c:pt>
                <c:pt idx="9">
                  <c:v>120944466</c:v>
                </c:pt>
                <c:pt idx="10">
                  <c:v>66348906</c:v>
                </c:pt>
                <c:pt idx="11">
                  <c:v>58144061</c:v>
                </c:pt>
                <c:pt idx="12">
                  <c:v>56660603</c:v>
                </c:pt>
                <c:pt idx="13">
                  <c:v>55942260</c:v>
                </c:pt>
                <c:pt idx="14">
                  <c:v>31172779</c:v>
                </c:pt>
                <c:pt idx="15">
                  <c:v>12860011</c:v>
                </c:pt>
                <c:pt idx="16">
                  <c:v>22361298</c:v>
                </c:pt>
                <c:pt idx="17">
                  <c:v>69633995</c:v>
                </c:pt>
                <c:pt idx="18">
                  <c:v>167964224</c:v>
                </c:pt>
                <c:pt idx="19">
                  <c:v>226117200</c:v>
                </c:pt>
                <c:pt idx="20">
                  <c:v>79204701</c:v>
                </c:pt>
                <c:pt idx="21">
                  <c:v>45565818</c:v>
                </c:pt>
                <c:pt idx="22">
                  <c:v>32201878</c:v>
                </c:pt>
                <c:pt idx="23">
                  <c:v>27387876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77-49D0-88EF-507D92E35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102192"/>
        <c:axId val="214102752"/>
      </c:lineChart>
      <c:lineChart>
        <c:grouping val="standard"/>
        <c:varyColors val="0"/>
        <c:ser>
          <c:idx val="0"/>
          <c:order val="0"/>
          <c:tx>
            <c:strRef>
              <c:f>'Slika 19.'!$C$5</c:f>
              <c:strCache>
                <c:ptCount val="1"/>
                <c:pt idx="0">
                  <c:v>Potrošač (broj transakcija)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19.'!$B$6:$B$29</c:f>
              <c:numCache>
                <c:formatCode>[$-41A]mmm/\ yy;@</c:formatCode>
                <c:ptCount val="24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</c:numCache>
            </c:numRef>
          </c:cat>
          <c:val>
            <c:numRef>
              <c:f>'Slika 19.'!$C$6:$C$29</c:f>
              <c:numCache>
                <c:formatCode>#,##0</c:formatCode>
                <c:ptCount val="24"/>
                <c:pt idx="0">
                  <c:v>1129147</c:v>
                </c:pt>
                <c:pt idx="1">
                  <c:v>1038168</c:v>
                </c:pt>
                <c:pt idx="2">
                  <c:v>1436475</c:v>
                </c:pt>
                <c:pt idx="3">
                  <c:v>2994500</c:v>
                </c:pt>
                <c:pt idx="4">
                  <c:v>4113623</c:v>
                </c:pt>
                <c:pt idx="5">
                  <c:v>7875728</c:v>
                </c:pt>
                <c:pt idx="6">
                  <c:v>13682474</c:v>
                </c:pt>
                <c:pt idx="7">
                  <c:v>15463835</c:v>
                </c:pt>
                <c:pt idx="8">
                  <c:v>7550687</c:v>
                </c:pt>
                <c:pt idx="9">
                  <c:v>3359155</c:v>
                </c:pt>
                <c:pt idx="10">
                  <c:v>1504655</c:v>
                </c:pt>
                <c:pt idx="11">
                  <c:v>1812359</c:v>
                </c:pt>
                <c:pt idx="12">
                  <c:v>1406055</c:v>
                </c:pt>
                <c:pt idx="13">
                  <c:v>1290747</c:v>
                </c:pt>
                <c:pt idx="14">
                  <c:v>845954</c:v>
                </c:pt>
                <c:pt idx="15">
                  <c:v>461527</c:v>
                </c:pt>
                <c:pt idx="16">
                  <c:v>844942</c:v>
                </c:pt>
                <c:pt idx="17">
                  <c:v>2912378</c:v>
                </c:pt>
                <c:pt idx="18">
                  <c:v>8123790</c:v>
                </c:pt>
                <c:pt idx="19">
                  <c:v>9889544</c:v>
                </c:pt>
                <c:pt idx="20">
                  <c:v>3090961</c:v>
                </c:pt>
                <c:pt idx="21">
                  <c:v>1524642</c:v>
                </c:pt>
                <c:pt idx="22">
                  <c:v>1082968</c:v>
                </c:pt>
                <c:pt idx="23">
                  <c:v>1010350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77-49D0-88EF-507D92E357D7}"/>
            </c:ext>
          </c:extLst>
        </c:ser>
        <c:ser>
          <c:idx val="2"/>
          <c:order val="2"/>
          <c:tx>
            <c:strRef>
              <c:f>'Slika 19.'!$E$5</c:f>
              <c:strCache>
                <c:ptCount val="1"/>
                <c:pt idx="0">
                  <c:v>Nepotrošač (broj transakcija) – desno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19.'!$B$6:$B$29</c:f>
              <c:numCache>
                <c:formatCode>[$-41A]mmm/\ yy;@</c:formatCode>
                <c:ptCount val="24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</c:numCache>
            </c:numRef>
          </c:cat>
          <c:val>
            <c:numRef>
              <c:f>'Slika 19.'!$E$6:$E$29</c:f>
              <c:numCache>
                <c:formatCode>#,##0</c:formatCode>
                <c:ptCount val="24"/>
                <c:pt idx="0">
                  <c:v>95621</c:v>
                </c:pt>
                <c:pt idx="1">
                  <c:v>110110</c:v>
                </c:pt>
                <c:pt idx="2">
                  <c:v>143016</c:v>
                </c:pt>
                <c:pt idx="3">
                  <c:v>181220</c:v>
                </c:pt>
                <c:pt idx="4">
                  <c:v>226474</c:v>
                </c:pt>
                <c:pt idx="5">
                  <c:v>284258</c:v>
                </c:pt>
                <c:pt idx="6">
                  <c:v>378462</c:v>
                </c:pt>
                <c:pt idx="7">
                  <c:v>403918</c:v>
                </c:pt>
                <c:pt idx="8">
                  <c:v>262933</c:v>
                </c:pt>
                <c:pt idx="9">
                  <c:v>202986</c:v>
                </c:pt>
                <c:pt idx="10">
                  <c:v>133837</c:v>
                </c:pt>
                <c:pt idx="11">
                  <c:v>117228</c:v>
                </c:pt>
                <c:pt idx="12">
                  <c:v>105874</c:v>
                </c:pt>
                <c:pt idx="13">
                  <c:v>115863</c:v>
                </c:pt>
                <c:pt idx="14">
                  <c:v>64256</c:v>
                </c:pt>
                <c:pt idx="15">
                  <c:v>26696</c:v>
                </c:pt>
                <c:pt idx="16">
                  <c:v>47094</c:v>
                </c:pt>
                <c:pt idx="17">
                  <c:v>122177</c:v>
                </c:pt>
                <c:pt idx="18">
                  <c:v>235456</c:v>
                </c:pt>
                <c:pt idx="19">
                  <c:v>285885</c:v>
                </c:pt>
                <c:pt idx="20">
                  <c:v>131337</c:v>
                </c:pt>
                <c:pt idx="21">
                  <c:v>95417</c:v>
                </c:pt>
                <c:pt idx="22">
                  <c:v>71069</c:v>
                </c:pt>
                <c:pt idx="23">
                  <c:v>60177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F77-49D0-88EF-507D92E35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103872"/>
        <c:axId val="214103312"/>
      </c:lineChart>
      <c:dateAx>
        <c:axId val="214102192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4102752"/>
        <c:crosses val="autoZero"/>
        <c:auto val="1"/>
        <c:lblOffset val="100"/>
        <c:baseTimeUnit val="months"/>
      </c:dateAx>
      <c:valAx>
        <c:axId val="214102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4102192"/>
        <c:crosses val="autoZero"/>
        <c:crossBetween val="between"/>
        <c:dispUnits>
          <c:builtInUnit val="b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14103312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4103872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14103872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1410331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38025925762071"/>
          <c:y val="3.9381488144515017E-2"/>
          <c:w val="0.81743719394491143"/>
          <c:h val="0.7079526084090235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'Slika 2.'!$C$5</c:f>
              <c:strCache>
                <c:ptCount val="1"/>
                <c:pt idx="0">
                  <c:v>Kontaktni</c:v>
                </c:pt>
              </c:strCache>
            </c:strRef>
          </c:tx>
          <c:invertIfNegative val="0"/>
          <c:cat>
            <c:numRef>
              <c:f>'Slika 2.'!$B$6:$B$17</c:f>
              <c:numCache>
                <c:formatCode>m/d/yyyy</c:formatCode>
                <c:ptCount val="12"/>
                <c:pt idx="0">
                  <c:v>43861</c:v>
                </c:pt>
                <c:pt idx="1">
                  <c:v>43889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</c:numCache>
            </c:numRef>
          </c:cat>
          <c:val>
            <c:numRef>
              <c:f>'Slika 2.'!$C$6:$C$17</c:f>
              <c:numCache>
                <c:formatCode>#,##0</c:formatCode>
                <c:ptCount val="12"/>
                <c:pt idx="0">
                  <c:v>21088</c:v>
                </c:pt>
                <c:pt idx="1">
                  <c:v>21282</c:v>
                </c:pt>
                <c:pt idx="2">
                  <c:v>21743</c:v>
                </c:pt>
                <c:pt idx="3">
                  <c:v>22295</c:v>
                </c:pt>
                <c:pt idx="4">
                  <c:v>23154</c:v>
                </c:pt>
                <c:pt idx="5">
                  <c:v>23666</c:v>
                </c:pt>
                <c:pt idx="6">
                  <c:v>23928</c:v>
                </c:pt>
                <c:pt idx="7">
                  <c:v>23965</c:v>
                </c:pt>
                <c:pt idx="8">
                  <c:v>23451</c:v>
                </c:pt>
                <c:pt idx="9">
                  <c:v>23194</c:v>
                </c:pt>
                <c:pt idx="10">
                  <c:v>23279</c:v>
                </c:pt>
                <c:pt idx="11">
                  <c:v>23030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126-9CD6-5D8E7D29E81E}"/>
            </c:ext>
          </c:extLst>
        </c:ser>
        <c:ser>
          <c:idx val="0"/>
          <c:order val="1"/>
          <c:tx>
            <c:strRef>
              <c:f>'Slika 2.'!$D$5</c:f>
              <c:strCache>
                <c:ptCount val="1"/>
                <c:pt idx="0">
                  <c:v>Beskontaktno-kontaktni</c:v>
                </c:pt>
              </c:strCache>
            </c:strRef>
          </c:tx>
          <c:invertIfNegative val="0"/>
          <c:cat>
            <c:numRef>
              <c:f>'Slika 2.'!$B$6:$B$17</c:f>
              <c:numCache>
                <c:formatCode>m/d/yyyy</c:formatCode>
                <c:ptCount val="12"/>
                <c:pt idx="0">
                  <c:v>43861</c:v>
                </c:pt>
                <c:pt idx="1">
                  <c:v>43889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</c:numCache>
            </c:numRef>
          </c:cat>
          <c:val>
            <c:numRef>
              <c:f>'Slika 2.'!$D$6:$D$17</c:f>
              <c:numCache>
                <c:formatCode>#,##0</c:formatCode>
                <c:ptCount val="12"/>
                <c:pt idx="0">
                  <c:v>88509</c:v>
                </c:pt>
                <c:pt idx="1">
                  <c:v>88185</c:v>
                </c:pt>
                <c:pt idx="2">
                  <c:v>88356</c:v>
                </c:pt>
                <c:pt idx="3">
                  <c:v>88671</c:v>
                </c:pt>
                <c:pt idx="4">
                  <c:v>88678</c:v>
                </c:pt>
                <c:pt idx="5">
                  <c:v>89166</c:v>
                </c:pt>
                <c:pt idx="6">
                  <c:v>86492</c:v>
                </c:pt>
                <c:pt idx="7">
                  <c:v>85956</c:v>
                </c:pt>
                <c:pt idx="8">
                  <c:v>84783</c:v>
                </c:pt>
                <c:pt idx="9">
                  <c:v>83689</c:v>
                </c:pt>
                <c:pt idx="10">
                  <c:v>83003</c:v>
                </c:pt>
                <c:pt idx="11">
                  <c:v>83204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126-9CD6-5D8E7D29E81E}"/>
            </c:ext>
          </c:extLst>
        </c:ser>
        <c:ser>
          <c:idx val="2"/>
          <c:order val="2"/>
          <c:tx>
            <c:strRef>
              <c:f>'Slika 2.'!$E$5</c:f>
              <c:strCache>
                <c:ptCount val="1"/>
                <c:pt idx="0">
                  <c:v>Beskontaktni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'Slika 2.'!$B$6:$B$17</c:f>
              <c:numCache>
                <c:formatCode>m/d/yyyy</c:formatCode>
                <c:ptCount val="12"/>
                <c:pt idx="0">
                  <c:v>43861</c:v>
                </c:pt>
                <c:pt idx="1">
                  <c:v>43889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</c:numCache>
            </c:numRef>
          </c:cat>
          <c:val>
            <c:numRef>
              <c:f>'Slika 2.'!$E$6:$E$17</c:f>
              <c:numCache>
                <c:formatCode>#,##0</c:formatCode>
                <c:ptCount val="12"/>
                <c:pt idx="0">
                  <c:v>894</c:v>
                </c:pt>
                <c:pt idx="1">
                  <c:v>898</c:v>
                </c:pt>
                <c:pt idx="2">
                  <c:v>896</c:v>
                </c:pt>
                <c:pt idx="3">
                  <c:v>896</c:v>
                </c:pt>
                <c:pt idx="4">
                  <c:v>1425</c:v>
                </c:pt>
                <c:pt idx="5">
                  <c:v>1449</c:v>
                </c:pt>
                <c:pt idx="6">
                  <c:v>1450</c:v>
                </c:pt>
                <c:pt idx="7">
                  <c:v>1452</c:v>
                </c:pt>
                <c:pt idx="8">
                  <c:v>1433</c:v>
                </c:pt>
                <c:pt idx="9">
                  <c:v>1427</c:v>
                </c:pt>
                <c:pt idx="10">
                  <c:v>1421</c:v>
                </c:pt>
                <c:pt idx="11">
                  <c:v>1420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60-4126-9CD6-5D8E7D29E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210390592"/>
        <c:axId val="210391152"/>
      </c:barChart>
      <c:catAx>
        <c:axId val="210390592"/>
        <c:scaling>
          <c:orientation val="minMax"/>
        </c:scaling>
        <c:delete val="0"/>
        <c:axPos val="b"/>
        <c:numFmt formatCode="[$-41A]d/m/yy/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10391152"/>
        <c:crosses val="autoZero"/>
        <c:auto val="0"/>
        <c:lblAlgn val="ctr"/>
        <c:lblOffset val="100"/>
        <c:noMultiLvlLbl val="0"/>
      </c:catAx>
      <c:valAx>
        <c:axId val="210391152"/>
        <c:scaling>
          <c:orientation val="minMax"/>
          <c:max val="90000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10390592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tis.</a:t>
                  </a:r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0.21849877241912746"/>
          <c:y val="0.92922144610687973"/>
          <c:w val="0.69248398368042363"/>
          <c:h val="6.793627778280238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071662905767997E-2"/>
          <c:y val="3.3523805501455659E-2"/>
          <c:w val="0.87959308560188409"/>
          <c:h val="0.75580979221706335"/>
        </c:manualLayout>
      </c:layout>
      <c:lineChart>
        <c:grouping val="standard"/>
        <c:varyColors val="0"/>
        <c:ser>
          <c:idx val="2"/>
          <c:order val="2"/>
          <c:tx>
            <c:strRef>
              <c:f>'Slika 20.'!$E$5</c:f>
              <c:strCache>
                <c:ptCount val="1"/>
                <c:pt idx="0">
                  <c:v>Vrijednost transakcija vlastitim karticama – lijevo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20.'!$B$6:$B$65</c:f>
              <c:numCache>
                <c:formatCode>[$-41A]mmm/\ yy;@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'Slika 20.'!$E$6:$E$65</c:f>
              <c:numCache>
                <c:formatCode>#,##0</c:formatCode>
                <c:ptCount val="60"/>
                <c:pt idx="0">
                  <c:v>7274581698</c:v>
                </c:pt>
                <c:pt idx="1">
                  <c:v>7601069776</c:v>
                </c:pt>
                <c:pt idx="2">
                  <c:v>8154515803</c:v>
                </c:pt>
                <c:pt idx="3">
                  <c:v>8536006184</c:v>
                </c:pt>
                <c:pt idx="4">
                  <c:v>8622612405</c:v>
                </c:pt>
                <c:pt idx="5">
                  <c:v>8629034970</c:v>
                </c:pt>
                <c:pt idx="6">
                  <c:v>8904025504</c:v>
                </c:pt>
                <c:pt idx="7">
                  <c:v>8753008570</c:v>
                </c:pt>
                <c:pt idx="8">
                  <c:v>8709318074</c:v>
                </c:pt>
                <c:pt idx="9">
                  <c:v>8820702928</c:v>
                </c:pt>
                <c:pt idx="10">
                  <c:v>8362820758</c:v>
                </c:pt>
                <c:pt idx="11">
                  <c:v>9332637687</c:v>
                </c:pt>
                <c:pt idx="12">
                  <c:v>7591025836</c:v>
                </c:pt>
                <c:pt idx="13">
                  <c:v>7792091469</c:v>
                </c:pt>
                <c:pt idx="14">
                  <c:v>8848645928</c:v>
                </c:pt>
                <c:pt idx="15">
                  <c:v>8654763470</c:v>
                </c:pt>
                <c:pt idx="16">
                  <c:v>9126642889</c:v>
                </c:pt>
                <c:pt idx="17">
                  <c:v>9071446663</c:v>
                </c:pt>
                <c:pt idx="18">
                  <c:v>9341412109</c:v>
                </c:pt>
                <c:pt idx="19">
                  <c:v>9092498823</c:v>
                </c:pt>
                <c:pt idx="20">
                  <c:v>8934029593</c:v>
                </c:pt>
                <c:pt idx="21">
                  <c:v>9146073082</c:v>
                </c:pt>
                <c:pt idx="22">
                  <c:v>8773453563</c:v>
                </c:pt>
                <c:pt idx="23">
                  <c:v>9531190603</c:v>
                </c:pt>
                <c:pt idx="24">
                  <c:v>8168175334</c:v>
                </c:pt>
                <c:pt idx="25">
                  <c:v>7725941801</c:v>
                </c:pt>
                <c:pt idx="26">
                  <c:v>9086640838</c:v>
                </c:pt>
                <c:pt idx="27">
                  <c:v>9115284060</c:v>
                </c:pt>
                <c:pt idx="28">
                  <c:v>9527954881</c:v>
                </c:pt>
                <c:pt idx="29">
                  <c:v>9280524587</c:v>
                </c:pt>
                <c:pt idx="30">
                  <c:v>9696345600</c:v>
                </c:pt>
                <c:pt idx="31">
                  <c:v>9614295639</c:v>
                </c:pt>
                <c:pt idx="32">
                  <c:v>9431237907</c:v>
                </c:pt>
                <c:pt idx="33">
                  <c:v>9805876605</c:v>
                </c:pt>
                <c:pt idx="34">
                  <c:v>9454012098</c:v>
                </c:pt>
                <c:pt idx="35">
                  <c:v>10187270578</c:v>
                </c:pt>
                <c:pt idx="36">
                  <c:v>8594592220</c:v>
                </c:pt>
                <c:pt idx="37">
                  <c:v>8647096820</c:v>
                </c:pt>
                <c:pt idx="38">
                  <c:v>9736761363</c:v>
                </c:pt>
                <c:pt idx="39">
                  <c:v>9877345789</c:v>
                </c:pt>
                <c:pt idx="40">
                  <c:v>10182036882</c:v>
                </c:pt>
                <c:pt idx="41">
                  <c:v>10176486842</c:v>
                </c:pt>
                <c:pt idx="42">
                  <c:v>10407918601</c:v>
                </c:pt>
                <c:pt idx="43">
                  <c:v>10419305536</c:v>
                </c:pt>
                <c:pt idx="44">
                  <c:v>10368012809</c:v>
                </c:pt>
                <c:pt idx="45">
                  <c:v>10426377072</c:v>
                </c:pt>
                <c:pt idx="46">
                  <c:v>9939836838</c:v>
                </c:pt>
                <c:pt idx="47">
                  <c:v>10995454054</c:v>
                </c:pt>
                <c:pt idx="48">
                  <c:v>9392971071</c:v>
                </c:pt>
                <c:pt idx="49">
                  <c:v>9596343289</c:v>
                </c:pt>
                <c:pt idx="50">
                  <c:v>9270311681</c:v>
                </c:pt>
                <c:pt idx="51">
                  <c:v>7241288338</c:v>
                </c:pt>
                <c:pt idx="52">
                  <c:v>9384051642</c:v>
                </c:pt>
                <c:pt idx="53">
                  <c:v>10410842157</c:v>
                </c:pt>
                <c:pt idx="54">
                  <c:v>10984235161</c:v>
                </c:pt>
                <c:pt idx="55">
                  <c:v>10303895284</c:v>
                </c:pt>
                <c:pt idx="56">
                  <c:v>10524852031</c:v>
                </c:pt>
                <c:pt idx="57">
                  <c:v>10643592973</c:v>
                </c:pt>
                <c:pt idx="58">
                  <c:v>10037266927</c:v>
                </c:pt>
                <c:pt idx="59">
                  <c:v>10421426619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39-4A2B-9A36-A1482B8556AF}"/>
            </c:ext>
          </c:extLst>
        </c:ser>
        <c:ser>
          <c:idx val="3"/>
          <c:order val="3"/>
          <c:tx>
            <c:strRef>
              <c:f>'Slika 20.'!$F$5</c:f>
              <c:strCache>
                <c:ptCount val="1"/>
                <c:pt idx="0">
                  <c:v>Vrijednost transakcija karticama ostalih hrvatskih izdavatelja – lijevo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'Slika 20.'!$B$6:$B$65</c:f>
              <c:numCache>
                <c:formatCode>[$-41A]mmm/\ yy;@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'Slika 20.'!$F$6:$F$65</c:f>
              <c:numCache>
                <c:formatCode>#,##0</c:formatCode>
                <c:ptCount val="60"/>
                <c:pt idx="0">
                  <c:v>2043165117</c:v>
                </c:pt>
                <c:pt idx="1">
                  <c:v>1975751262</c:v>
                </c:pt>
                <c:pt idx="2">
                  <c:v>2184810922</c:v>
                </c:pt>
                <c:pt idx="3">
                  <c:v>2289803134</c:v>
                </c:pt>
                <c:pt idx="4">
                  <c:v>2332785770</c:v>
                </c:pt>
                <c:pt idx="5">
                  <c:v>2389942571</c:v>
                </c:pt>
                <c:pt idx="6">
                  <c:v>2503371795</c:v>
                </c:pt>
                <c:pt idx="7">
                  <c:v>2499535388</c:v>
                </c:pt>
                <c:pt idx="8">
                  <c:v>2442949613</c:v>
                </c:pt>
                <c:pt idx="9">
                  <c:v>2502592179</c:v>
                </c:pt>
                <c:pt idx="10">
                  <c:v>2327194409</c:v>
                </c:pt>
                <c:pt idx="11">
                  <c:v>2726346925</c:v>
                </c:pt>
                <c:pt idx="12">
                  <c:v>2190190557</c:v>
                </c:pt>
                <c:pt idx="13">
                  <c:v>2102919551</c:v>
                </c:pt>
                <c:pt idx="14">
                  <c:v>2470655643</c:v>
                </c:pt>
                <c:pt idx="15">
                  <c:v>2490413036</c:v>
                </c:pt>
                <c:pt idx="16">
                  <c:v>2647280887</c:v>
                </c:pt>
                <c:pt idx="17">
                  <c:v>2734513423</c:v>
                </c:pt>
                <c:pt idx="18">
                  <c:v>2789614122</c:v>
                </c:pt>
                <c:pt idx="19">
                  <c:v>2803821568</c:v>
                </c:pt>
                <c:pt idx="20">
                  <c:v>2794823429</c:v>
                </c:pt>
                <c:pt idx="21">
                  <c:v>2863098138</c:v>
                </c:pt>
                <c:pt idx="22">
                  <c:v>2761213299</c:v>
                </c:pt>
                <c:pt idx="23">
                  <c:v>3152876747</c:v>
                </c:pt>
                <c:pt idx="24">
                  <c:v>2542574875</c:v>
                </c:pt>
                <c:pt idx="25">
                  <c:v>2391117281</c:v>
                </c:pt>
                <c:pt idx="26">
                  <c:v>2914332631</c:v>
                </c:pt>
                <c:pt idx="27">
                  <c:v>2966306244</c:v>
                </c:pt>
                <c:pt idx="28">
                  <c:v>3185636011</c:v>
                </c:pt>
                <c:pt idx="29">
                  <c:v>3314142126</c:v>
                </c:pt>
                <c:pt idx="30">
                  <c:v>3488598427</c:v>
                </c:pt>
                <c:pt idx="31">
                  <c:v>3543480093</c:v>
                </c:pt>
                <c:pt idx="32">
                  <c:v>3404262357</c:v>
                </c:pt>
                <c:pt idx="33">
                  <c:v>3535796062</c:v>
                </c:pt>
                <c:pt idx="34">
                  <c:v>3420077230</c:v>
                </c:pt>
                <c:pt idx="35">
                  <c:v>3533090860</c:v>
                </c:pt>
                <c:pt idx="36">
                  <c:v>2836141446</c:v>
                </c:pt>
                <c:pt idx="37">
                  <c:v>2767304477</c:v>
                </c:pt>
                <c:pt idx="38">
                  <c:v>3229660568</c:v>
                </c:pt>
                <c:pt idx="39">
                  <c:v>3313084092</c:v>
                </c:pt>
                <c:pt idx="40">
                  <c:v>3398328018</c:v>
                </c:pt>
                <c:pt idx="41">
                  <c:v>3584876239</c:v>
                </c:pt>
                <c:pt idx="42">
                  <c:v>3680350813</c:v>
                </c:pt>
                <c:pt idx="43">
                  <c:v>3659303372</c:v>
                </c:pt>
                <c:pt idx="44">
                  <c:v>3704414714</c:v>
                </c:pt>
                <c:pt idx="45">
                  <c:v>3820842167</c:v>
                </c:pt>
                <c:pt idx="46">
                  <c:v>3792181757</c:v>
                </c:pt>
                <c:pt idx="47">
                  <c:v>4330061303</c:v>
                </c:pt>
                <c:pt idx="48">
                  <c:v>3394997745</c:v>
                </c:pt>
                <c:pt idx="49">
                  <c:v>3356402585</c:v>
                </c:pt>
                <c:pt idx="50">
                  <c:v>3413590643</c:v>
                </c:pt>
                <c:pt idx="51">
                  <c:v>3064119186</c:v>
                </c:pt>
                <c:pt idx="52">
                  <c:v>3903171773</c:v>
                </c:pt>
                <c:pt idx="53">
                  <c:v>4234322339</c:v>
                </c:pt>
                <c:pt idx="54">
                  <c:v>4283742289</c:v>
                </c:pt>
                <c:pt idx="55">
                  <c:v>4058502077</c:v>
                </c:pt>
                <c:pt idx="56">
                  <c:v>3969807463</c:v>
                </c:pt>
                <c:pt idx="57">
                  <c:v>3970466726</c:v>
                </c:pt>
                <c:pt idx="58">
                  <c:v>3739742789</c:v>
                </c:pt>
                <c:pt idx="59">
                  <c:v>4053986928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39-4A2B-9A36-A1482B855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108352"/>
        <c:axId val="214108912"/>
      </c:lineChart>
      <c:lineChart>
        <c:grouping val="standard"/>
        <c:varyColors val="0"/>
        <c:ser>
          <c:idx val="0"/>
          <c:order val="0"/>
          <c:tx>
            <c:strRef>
              <c:f>'Slika 20.'!$C$5</c:f>
              <c:strCache>
                <c:ptCount val="1"/>
                <c:pt idx="0">
                  <c:v>Broj transakcija vlastitim karticama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20.'!$B$6:$B$65</c:f>
              <c:numCache>
                <c:formatCode>[$-41A]mmm/\ yy;@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'Slika 20.'!$C$6:$C$65</c:f>
              <c:numCache>
                <c:formatCode>#,##0</c:formatCode>
                <c:ptCount val="60"/>
                <c:pt idx="0">
                  <c:v>13846727</c:v>
                </c:pt>
                <c:pt idx="1">
                  <c:v>14556262</c:v>
                </c:pt>
                <c:pt idx="2">
                  <c:v>15502488</c:v>
                </c:pt>
                <c:pt idx="3">
                  <c:v>15899894</c:v>
                </c:pt>
                <c:pt idx="4">
                  <c:v>16368763</c:v>
                </c:pt>
                <c:pt idx="5">
                  <c:v>16175558</c:v>
                </c:pt>
                <c:pt idx="6">
                  <c:v>16360514</c:v>
                </c:pt>
                <c:pt idx="7">
                  <c:v>15897382</c:v>
                </c:pt>
                <c:pt idx="8">
                  <c:v>16218738</c:v>
                </c:pt>
                <c:pt idx="9">
                  <c:v>16556057</c:v>
                </c:pt>
                <c:pt idx="10">
                  <c:v>15712580</c:v>
                </c:pt>
                <c:pt idx="11">
                  <c:v>17321138</c:v>
                </c:pt>
                <c:pt idx="12">
                  <c:v>14510494</c:v>
                </c:pt>
                <c:pt idx="13">
                  <c:v>14909855</c:v>
                </c:pt>
                <c:pt idx="14">
                  <c:v>17071755</c:v>
                </c:pt>
                <c:pt idx="15">
                  <c:v>16251436</c:v>
                </c:pt>
                <c:pt idx="16">
                  <c:v>17333675</c:v>
                </c:pt>
                <c:pt idx="17">
                  <c:v>16957850</c:v>
                </c:pt>
                <c:pt idx="18">
                  <c:v>16943782</c:v>
                </c:pt>
                <c:pt idx="19">
                  <c:v>16387124</c:v>
                </c:pt>
                <c:pt idx="20">
                  <c:v>16215612</c:v>
                </c:pt>
                <c:pt idx="21">
                  <c:v>16910242</c:v>
                </c:pt>
                <c:pt idx="22">
                  <c:v>16047262</c:v>
                </c:pt>
                <c:pt idx="23">
                  <c:v>17303825</c:v>
                </c:pt>
                <c:pt idx="24">
                  <c:v>15269787</c:v>
                </c:pt>
                <c:pt idx="25">
                  <c:v>14434439</c:v>
                </c:pt>
                <c:pt idx="26">
                  <c:v>16943502</c:v>
                </c:pt>
                <c:pt idx="27">
                  <c:v>16541957</c:v>
                </c:pt>
                <c:pt idx="28">
                  <c:v>17527795</c:v>
                </c:pt>
                <c:pt idx="29">
                  <c:v>16779347</c:v>
                </c:pt>
                <c:pt idx="30">
                  <c:v>17169773</c:v>
                </c:pt>
                <c:pt idx="31">
                  <c:v>16833937</c:v>
                </c:pt>
                <c:pt idx="32">
                  <c:v>17004701</c:v>
                </c:pt>
                <c:pt idx="33">
                  <c:v>17727154</c:v>
                </c:pt>
                <c:pt idx="34">
                  <c:v>16951297</c:v>
                </c:pt>
                <c:pt idx="35">
                  <c:v>18034852</c:v>
                </c:pt>
                <c:pt idx="36">
                  <c:v>15859474</c:v>
                </c:pt>
                <c:pt idx="37">
                  <c:v>15886515</c:v>
                </c:pt>
                <c:pt idx="38">
                  <c:v>18128340</c:v>
                </c:pt>
                <c:pt idx="39">
                  <c:v>17594693</c:v>
                </c:pt>
                <c:pt idx="40">
                  <c:v>18256540</c:v>
                </c:pt>
                <c:pt idx="41">
                  <c:v>18058925</c:v>
                </c:pt>
                <c:pt idx="42">
                  <c:v>18147205</c:v>
                </c:pt>
                <c:pt idx="43">
                  <c:v>17610689</c:v>
                </c:pt>
                <c:pt idx="44">
                  <c:v>17873620</c:v>
                </c:pt>
                <c:pt idx="45">
                  <c:v>17993701</c:v>
                </c:pt>
                <c:pt idx="46">
                  <c:v>17177401</c:v>
                </c:pt>
                <c:pt idx="47">
                  <c:v>18462499</c:v>
                </c:pt>
                <c:pt idx="48">
                  <c:v>16536618</c:v>
                </c:pt>
                <c:pt idx="49">
                  <c:v>17061211</c:v>
                </c:pt>
                <c:pt idx="50">
                  <c:v>15146520</c:v>
                </c:pt>
                <c:pt idx="51">
                  <c:v>11282592</c:v>
                </c:pt>
                <c:pt idx="52">
                  <c:v>15991851</c:v>
                </c:pt>
                <c:pt idx="53">
                  <c:v>17959865</c:v>
                </c:pt>
                <c:pt idx="54">
                  <c:v>18678386</c:v>
                </c:pt>
                <c:pt idx="55">
                  <c:v>17628207</c:v>
                </c:pt>
                <c:pt idx="56">
                  <c:v>18441383</c:v>
                </c:pt>
                <c:pt idx="57">
                  <c:v>18716907</c:v>
                </c:pt>
                <c:pt idx="58">
                  <c:v>17554113</c:v>
                </c:pt>
                <c:pt idx="59">
                  <c:v>18222642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39-4A2B-9A36-A1482B8556AF}"/>
            </c:ext>
          </c:extLst>
        </c:ser>
        <c:ser>
          <c:idx val="1"/>
          <c:order val="1"/>
          <c:tx>
            <c:strRef>
              <c:f>'Slika 20.'!$D$5</c:f>
              <c:strCache>
                <c:ptCount val="1"/>
                <c:pt idx="0">
                  <c:v>Broj transakcija karticama ostalih hrvatskih izdavatelja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20.'!$B$6:$B$65</c:f>
              <c:numCache>
                <c:formatCode>[$-41A]mmm/\ yy;@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'Slika 20.'!$D$6:$D$65</c:f>
              <c:numCache>
                <c:formatCode>#,##0</c:formatCode>
                <c:ptCount val="60"/>
                <c:pt idx="0">
                  <c:v>11508203</c:v>
                </c:pt>
                <c:pt idx="1">
                  <c:v>11428007</c:v>
                </c:pt>
                <c:pt idx="2">
                  <c:v>12239427</c:v>
                </c:pt>
                <c:pt idx="3">
                  <c:v>12551984</c:v>
                </c:pt>
                <c:pt idx="4">
                  <c:v>12867223</c:v>
                </c:pt>
                <c:pt idx="5">
                  <c:v>12993907</c:v>
                </c:pt>
                <c:pt idx="6">
                  <c:v>13477489</c:v>
                </c:pt>
                <c:pt idx="7">
                  <c:v>13325353</c:v>
                </c:pt>
                <c:pt idx="8">
                  <c:v>13342987</c:v>
                </c:pt>
                <c:pt idx="9">
                  <c:v>13568643</c:v>
                </c:pt>
                <c:pt idx="10">
                  <c:v>12877878</c:v>
                </c:pt>
                <c:pt idx="11">
                  <c:v>14366079</c:v>
                </c:pt>
                <c:pt idx="12">
                  <c:v>12521160</c:v>
                </c:pt>
                <c:pt idx="13">
                  <c:v>12223013</c:v>
                </c:pt>
                <c:pt idx="14">
                  <c:v>14139523</c:v>
                </c:pt>
                <c:pt idx="15">
                  <c:v>13737657</c:v>
                </c:pt>
                <c:pt idx="16">
                  <c:v>14778088</c:v>
                </c:pt>
                <c:pt idx="17">
                  <c:v>15005070</c:v>
                </c:pt>
                <c:pt idx="18">
                  <c:v>15184295</c:v>
                </c:pt>
                <c:pt idx="19">
                  <c:v>15176690</c:v>
                </c:pt>
                <c:pt idx="20">
                  <c:v>15206792</c:v>
                </c:pt>
                <c:pt idx="21">
                  <c:v>15785592</c:v>
                </c:pt>
                <c:pt idx="22">
                  <c:v>15098280</c:v>
                </c:pt>
                <c:pt idx="23">
                  <c:v>16610351</c:v>
                </c:pt>
                <c:pt idx="24">
                  <c:v>14746494</c:v>
                </c:pt>
                <c:pt idx="25">
                  <c:v>14085063</c:v>
                </c:pt>
                <c:pt idx="26">
                  <c:v>16725405</c:v>
                </c:pt>
                <c:pt idx="27">
                  <c:v>16328756</c:v>
                </c:pt>
                <c:pt idx="28">
                  <c:v>17391572</c:v>
                </c:pt>
                <c:pt idx="29">
                  <c:v>17407769</c:v>
                </c:pt>
                <c:pt idx="30">
                  <c:v>17994677</c:v>
                </c:pt>
                <c:pt idx="31">
                  <c:v>18201176</c:v>
                </c:pt>
                <c:pt idx="32">
                  <c:v>17757090</c:v>
                </c:pt>
                <c:pt idx="33">
                  <c:v>18440881</c:v>
                </c:pt>
                <c:pt idx="34">
                  <c:v>17767815</c:v>
                </c:pt>
                <c:pt idx="35">
                  <c:v>18762135</c:v>
                </c:pt>
                <c:pt idx="36">
                  <c:v>16701454</c:v>
                </c:pt>
                <c:pt idx="37">
                  <c:v>16414451</c:v>
                </c:pt>
                <c:pt idx="38">
                  <c:v>18948886</c:v>
                </c:pt>
                <c:pt idx="39">
                  <c:v>18696736</c:v>
                </c:pt>
                <c:pt idx="40">
                  <c:v>19502317</c:v>
                </c:pt>
                <c:pt idx="41">
                  <c:v>20383566</c:v>
                </c:pt>
                <c:pt idx="42">
                  <c:v>20931614</c:v>
                </c:pt>
                <c:pt idx="43">
                  <c:v>20537458</c:v>
                </c:pt>
                <c:pt idx="44">
                  <c:v>20620778</c:v>
                </c:pt>
                <c:pt idx="45">
                  <c:v>21589842</c:v>
                </c:pt>
                <c:pt idx="46">
                  <c:v>20660507</c:v>
                </c:pt>
                <c:pt idx="47">
                  <c:v>22696911</c:v>
                </c:pt>
                <c:pt idx="48">
                  <c:v>20079341</c:v>
                </c:pt>
                <c:pt idx="49">
                  <c:v>20193708</c:v>
                </c:pt>
                <c:pt idx="50">
                  <c:v>19174973</c:v>
                </c:pt>
                <c:pt idx="51">
                  <c:v>16015873</c:v>
                </c:pt>
                <c:pt idx="52">
                  <c:v>21285470</c:v>
                </c:pt>
                <c:pt idx="53">
                  <c:v>23250096</c:v>
                </c:pt>
                <c:pt idx="54">
                  <c:v>23972916</c:v>
                </c:pt>
                <c:pt idx="55">
                  <c:v>22514760</c:v>
                </c:pt>
                <c:pt idx="56">
                  <c:v>22878056</c:v>
                </c:pt>
                <c:pt idx="57">
                  <c:v>22830952</c:v>
                </c:pt>
                <c:pt idx="58">
                  <c:v>21201985</c:v>
                </c:pt>
                <c:pt idx="59">
                  <c:v>22605320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439-4A2B-9A36-A1482B855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110032"/>
        <c:axId val="214109472"/>
      </c:lineChart>
      <c:dateAx>
        <c:axId val="214108352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4108912"/>
        <c:crosses val="autoZero"/>
        <c:auto val="1"/>
        <c:lblOffset val="100"/>
        <c:baseTimeUnit val="months"/>
        <c:majorUnit val="2"/>
        <c:majorTimeUnit val="months"/>
      </c:dateAx>
      <c:valAx>
        <c:axId val="214108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4108352"/>
        <c:crosses val="autoZero"/>
        <c:crossBetween val="between"/>
        <c:dispUnits>
          <c:builtInUnit val="b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14109472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4110032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14110032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141094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362049292963527E-2"/>
          <c:y val="0.88760110739384102"/>
          <c:w val="0.87774158109105815"/>
          <c:h val="9.41131192849686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493979219211159E-2"/>
          <c:y val="3.3523805501455659E-2"/>
          <c:w val="0.89943957330920454"/>
          <c:h val="0.73124946606680641"/>
        </c:manualLayout>
      </c:layout>
      <c:lineChart>
        <c:grouping val="standard"/>
        <c:varyColors val="0"/>
        <c:ser>
          <c:idx val="0"/>
          <c:order val="0"/>
          <c:tx>
            <c:strRef>
              <c:f>'Slika 21.'!$C$5</c:f>
              <c:strCache>
                <c:ptCount val="1"/>
                <c:pt idx="0">
                  <c:v>Kupnja robe i usluga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21.'!$B$6:$B$65</c:f>
              <c:numCache>
                <c:formatCode>[$-41A]mmm/\ yy;@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'Slika 21.'!$C$6:$C$65</c:f>
              <c:numCache>
                <c:formatCode>#,##0</c:formatCode>
                <c:ptCount val="60"/>
                <c:pt idx="0">
                  <c:v>17398064</c:v>
                </c:pt>
                <c:pt idx="1">
                  <c:v>17577786</c:v>
                </c:pt>
                <c:pt idx="2">
                  <c:v>18875299</c:v>
                </c:pt>
                <c:pt idx="3">
                  <c:v>19369964</c:v>
                </c:pt>
                <c:pt idx="4">
                  <c:v>20037862</c:v>
                </c:pt>
                <c:pt idx="5">
                  <c:v>20150390</c:v>
                </c:pt>
                <c:pt idx="6">
                  <c:v>20870879</c:v>
                </c:pt>
                <c:pt idx="7">
                  <c:v>20259924</c:v>
                </c:pt>
                <c:pt idx="8">
                  <c:v>20465635</c:v>
                </c:pt>
                <c:pt idx="9">
                  <c:v>20920878</c:v>
                </c:pt>
                <c:pt idx="10">
                  <c:v>19849686</c:v>
                </c:pt>
                <c:pt idx="11">
                  <c:v>22297704</c:v>
                </c:pt>
                <c:pt idx="12">
                  <c:v>19049740</c:v>
                </c:pt>
                <c:pt idx="13">
                  <c:v>18785910</c:v>
                </c:pt>
                <c:pt idx="14">
                  <c:v>21801248</c:v>
                </c:pt>
                <c:pt idx="15">
                  <c:v>21129812</c:v>
                </c:pt>
                <c:pt idx="16">
                  <c:v>22511452</c:v>
                </c:pt>
                <c:pt idx="17">
                  <c:v>22715590</c:v>
                </c:pt>
                <c:pt idx="18">
                  <c:v>22914007</c:v>
                </c:pt>
                <c:pt idx="19">
                  <c:v>22481726</c:v>
                </c:pt>
                <c:pt idx="20">
                  <c:v>22509349</c:v>
                </c:pt>
                <c:pt idx="21">
                  <c:v>23273782</c:v>
                </c:pt>
                <c:pt idx="22">
                  <c:v>22326676</c:v>
                </c:pt>
                <c:pt idx="23">
                  <c:v>24603928</c:v>
                </c:pt>
                <c:pt idx="24">
                  <c:v>21396290</c:v>
                </c:pt>
                <c:pt idx="25">
                  <c:v>20491901</c:v>
                </c:pt>
                <c:pt idx="26">
                  <c:v>24296065</c:v>
                </c:pt>
                <c:pt idx="27">
                  <c:v>23700086</c:v>
                </c:pt>
                <c:pt idx="28">
                  <c:v>25302064</c:v>
                </c:pt>
                <c:pt idx="29">
                  <c:v>24948705</c:v>
                </c:pt>
                <c:pt idx="30">
                  <c:v>25594455</c:v>
                </c:pt>
                <c:pt idx="31">
                  <c:v>25571707</c:v>
                </c:pt>
                <c:pt idx="32">
                  <c:v>25329990</c:v>
                </c:pt>
                <c:pt idx="33">
                  <c:v>26139693</c:v>
                </c:pt>
                <c:pt idx="34">
                  <c:v>25358722</c:v>
                </c:pt>
                <c:pt idx="35">
                  <c:v>27366263</c:v>
                </c:pt>
                <c:pt idx="36">
                  <c:v>24146356</c:v>
                </c:pt>
                <c:pt idx="37">
                  <c:v>23738333</c:v>
                </c:pt>
                <c:pt idx="38">
                  <c:v>27590008</c:v>
                </c:pt>
                <c:pt idx="39">
                  <c:v>26971169</c:v>
                </c:pt>
                <c:pt idx="40">
                  <c:v>28133460</c:v>
                </c:pt>
                <c:pt idx="41">
                  <c:v>29138551</c:v>
                </c:pt>
                <c:pt idx="42">
                  <c:v>29867201</c:v>
                </c:pt>
                <c:pt idx="43">
                  <c:v>28755040</c:v>
                </c:pt>
                <c:pt idx="44">
                  <c:v>29050955</c:v>
                </c:pt>
                <c:pt idx="45">
                  <c:v>29778371</c:v>
                </c:pt>
                <c:pt idx="46">
                  <c:v>28702400</c:v>
                </c:pt>
                <c:pt idx="47">
                  <c:v>31322325</c:v>
                </c:pt>
                <c:pt idx="48">
                  <c:v>27832713</c:v>
                </c:pt>
                <c:pt idx="49">
                  <c:v>28324162</c:v>
                </c:pt>
                <c:pt idx="50">
                  <c:v>27028800</c:v>
                </c:pt>
                <c:pt idx="51">
                  <c:v>21988750</c:v>
                </c:pt>
                <c:pt idx="52">
                  <c:v>29693146</c:v>
                </c:pt>
                <c:pt idx="53">
                  <c:v>32350132</c:v>
                </c:pt>
                <c:pt idx="54">
                  <c:v>33663077</c:v>
                </c:pt>
                <c:pt idx="55">
                  <c:v>31706352</c:v>
                </c:pt>
                <c:pt idx="56">
                  <c:v>32599708</c:v>
                </c:pt>
                <c:pt idx="57">
                  <c:v>32809206</c:v>
                </c:pt>
                <c:pt idx="58">
                  <c:v>30900514</c:v>
                </c:pt>
                <c:pt idx="59">
                  <c:v>33392978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EF-4CF8-83EE-DF5875589704}"/>
            </c:ext>
          </c:extLst>
        </c:ser>
        <c:ser>
          <c:idx val="1"/>
          <c:order val="1"/>
          <c:tx>
            <c:strRef>
              <c:f>'Slika 21.'!$D$5</c:f>
              <c:strCache>
                <c:ptCount val="1"/>
                <c:pt idx="0">
                  <c:v>Podizanje gotovog novca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21.'!$B$6:$B$65</c:f>
              <c:numCache>
                <c:formatCode>[$-41A]mmm/\ yy;@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'Slika 21.'!$D$6:$D$65</c:f>
              <c:numCache>
                <c:formatCode>#,##0</c:formatCode>
                <c:ptCount val="60"/>
                <c:pt idx="0">
                  <c:v>7705887</c:v>
                </c:pt>
                <c:pt idx="1">
                  <c:v>8146928</c:v>
                </c:pt>
                <c:pt idx="2">
                  <c:v>8593920</c:v>
                </c:pt>
                <c:pt idx="3">
                  <c:v>8804418</c:v>
                </c:pt>
                <c:pt idx="4">
                  <c:v>8919523</c:v>
                </c:pt>
                <c:pt idx="5">
                  <c:v>8741649</c:v>
                </c:pt>
                <c:pt idx="6">
                  <c:v>8683541</c:v>
                </c:pt>
                <c:pt idx="7">
                  <c:v>8691419</c:v>
                </c:pt>
                <c:pt idx="8">
                  <c:v>8807988</c:v>
                </c:pt>
                <c:pt idx="9">
                  <c:v>8907964</c:v>
                </c:pt>
                <c:pt idx="10">
                  <c:v>8457454</c:v>
                </c:pt>
                <c:pt idx="11">
                  <c:v>9100521</c:v>
                </c:pt>
                <c:pt idx="12">
                  <c:v>7716439</c:v>
                </c:pt>
                <c:pt idx="13">
                  <c:v>8081647</c:v>
                </c:pt>
                <c:pt idx="14">
                  <c:v>9107151</c:v>
                </c:pt>
                <c:pt idx="15">
                  <c:v>8571202</c:v>
                </c:pt>
                <c:pt idx="16">
                  <c:v>9294160</c:v>
                </c:pt>
                <c:pt idx="17">
                  <c:v>8951156</c:v>
                </c:pt>
                <c:pt idx="18">
                  <c:v>8905597</c:v>
                </c:pt>
                <c:pt idx="19">
                  <c:v>8794295</c:v>
                </c:pt>
                <c:pt idx="20">
                  <c:v>8620457</c:v>
                </c:pt>
                <c:pt idx="21">
                  <c:v>9107770</c:v>
                </c:pt>
                <c:pt idx="22">
                  <c:v>8521273</c:v>
                </c:pt>
                <c:pt idx="23">
                  <c:v>9011798</c:v>
                </c:pt>
                <c:pt idx="24">
                  <c:v>8314259</c:v>
                </c:pt>
                <c:pt idx="25">
                  <c:v>7749190</c:v>
                </c:pt>
                <c:pt idx="26">
                  <c:v>9056018</c:v>
                </c:pt>
                <c:pt idx="27">
                  <c:v>8856107</c:v>
                </c:pt>
                <c:pt idx="28">
                  <c:v>9282489</c:v>
                </c:pt>
                <c:pt idx="29">
                  <c:v>8910680</c:v>
                </c:pt>
                <c:pt idx="30">
                  <c:v>9224908</c:v>
                </c:pt>
                <c:pt idx="31">
                  <c:v>9136840</c:v>
                </c:pt>
                <c:pt idx="32">
                  <c:v>9093823</c:v>
                </c:pt>
                <c:pt idx="33">
                  <c:v>9657377</c:v>
                </c:pt>
                <c:pt idx="34">
                  <c:v>9011008</c:v>
                </c:pt>
                <c:pt idx="35">
                  <c:v>9079602</c:v>
                </c:pt>
                <c:pt idx="36">
                  <c:v>8064158</c:v>
                </c:pt>
                <c:pt idx="37">
                  <c:v>8215912</c:v>
                </c:pt>
                <c:pt idx="38">
                  <c:v>9105578</c:v>
                </c:pt>
                <c:pt idx="39">
                  <c:v>8915705</c:v>
                </c:pt>
                <c:pt idx="40">
                  <c:v>9207026</c:v>
                </c:pt>
                <c:pt idx="41">
                  <c:v>8897073</c:v>
                </c:pt>
                <c:pt idx="42">
                  <c:v>8744389</c:v>
                </c:pt>
                <c:pt idx="43">
                  <c:v>8960968</c:v>
                </c:pt>
                <c:pt idx="44">
                  <c:v>8985078</c:v>
                </c:pt>
                <c:pt idx="45">
                  <c:v>9328480</c:v>
                </c:pt>
                <c:pt idx="46">
                  <c:v>8686035</c:v>
                </c:pt>
                <c:pt idx="47">
                  <c:v>9376124</c:v>
                </c:pt>
                <c:pt idx="48">
                  <c:v>8332368</c:v>
                </c:pt>
                <c:pt idx="49">
                  <c:v>8482987</c:v>
                </c:pt>
                <c:pt idx="50">
                  <c:v>6881927</c:v>
                </c:pt>
                <c:pt idx="51">
                  <c:v>4973853</c:v>
                </c:pt>
                <c:pt idx="52">
                  <c:v>7174272</c:v>
                </c:pt>
                <c:pt idx="53">
                  <c:v>8407235</c:v>
                </c:pt>
                <c:pt idx="54">
                  <c:v>8474647</c:v>
                </c:pt>
                <c:pt idx="55">
                  <c:v>7950573</c:v>
                </c:pt>
                <c:pt idx="56">
                  <c:v>8196347</c:v>
                </c:pt>
                <c:pt idx="57">
                  <c:v>8206682</c:v>
                </c:pt>
                <c:pt idx="58">
                  <c:v>7356371</c:v>
                </c:pt>
                <c:pt idx="59">
                  <c:v>6952764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EF-4CF8-83EE-DF5875589704}"/>
            </c:ext>
          </c:extLst>
        </c:ser>
        <c:ser>
          <c:idx val="2"/>
          <c:order val="2"/>
          <c:tx>
            <c:strRef>
              <c:f>'Slika 21.'!$E$5</c:f>
              <c:strCache>
                <c:ptCount val="1"/>
                <c:pt idx="0">
                  <c:v>Polaganje gotovog novca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21.'!$B$6:$B$65</c:f>
              <c:numCache>
                <c:formatCode>[$-41A]mmm/\ yy;@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'Slika 21.'!$E$6:$E$65</c:f>
              <c:numCache>
                <c:formatCode>#,##0</c:formatCode>
                <c:ptCount val="60"/>
                <c:pt idx="0">
                  <c:v>250979</c:v>
                </c:pt>
                <c:pt idx="1">
                  <c:v>259555</c:v>
                </c:pt>
                <c:pt idx="2">
                  <c:v>272696</c:v>
                </c:pt>
                <c:pt idx="3">
                  <c:v>277496</c:v>
                </c:pt>
                <c:pt idx="4">
                  <c:v>278601</c:v>
                </c:pt>
                <c:pt idx="5">
                  <c:v>277426</c:v>
                </c:pt>
                <c:pt idx="6">
                  <c:v>283583</c:v>
                </c:pt>
                <c:pt idx="7">
                  <c:v>271392</c:v>
                </c:pt>
                <c:pt idx="8">
                  <c:v>288102</c:v>
                </c:pt>
                <c:pt idx="9">
                  <c:v>295858</c:v>
                </c:pt>
                <c:pt idx="10">
                  <c:v>283318</c:v>
                </c:pt>
                <c:pt idx="11">
                  <c:v>288992</c:v>
                </c:pt>
                <c:pt idx="12">
                  <c:v>265475</c:v>
                </c:pt>
                <c:pt idx="13">
                  <c:v>265311</c:v>
                </c:pt>
                <c:pt idx="14">
                  <c:v>302879</c:v>
                </c:pt>
                <c:pt idx="15">
                  <c:v>288079</c:v>
                </c:pt>
                <c:pt idx="16">
                  <c:v>306151</c:v>
                </c:pt>
                <c:pt idx="17">
                  <c:v>296174</c:v>
                </c:pt>
                <c:pt idx="18">
                  <c:v>308473</c:v>
                </c:pt>
                <c:pt idx="19">
                  <c:v>287793</c:v>
                </c:pt>
                <c:pt idx="20">
                  <c:v>292598</c:v>
                </c:pt>
                <c:pt idx="21">
                  <c:v>314282</c:v>
                </c:pt>
                <c:pt idx="22">
                  <c:v>297593</c:v>
                </c:pt>
                <c:pt idx="23">
                  <c:v>298450</c:v>
                </c:pt>
                <c:pt idx="24">
                  <c:v>305732</c:v>
                </c:pt>
                <c:pt idx="25">
                  <c:v>278411</c:v>
                </c:pt>
                <c:pt idx="26">
                  <c:v>316824</c:v>
                </c:pt>
                <c:pt idx="27">
                  <c:v>314520</c:v>
                </c:pt>
                <c:pt idx="28">
                  <c:v>334814</c:v>
                </c:pt>
                <c:pt idx="29">
                  <c:v>327731</c:v>
                </c:pt>
                <c:pt idx="30">
                  <c:v>345087</c:v>
                </c:pt>
                <c:pt idx="31">
                  <c:v>326566</c:v>
                </c:pt>
                <c:pt idx="32">
                  <c:v>337978</c:v>
                </c:pt>
                <c:pt idx="33">
                  <c:v>370965</c:v>
                </c:pt>
                <c:pt idx="34">
                  <c:v>349382</c:v>
                </c:pt>
                <c:pt idx="35">
                  <c:v>351122</c:v>
                </c:pt>
                <c:pt idx="36">
                  <c:v>350414</c:v>
                </c:pt>
                <c:pt idx="37">
                  <c:v>346721</c:v>
                </c:pt>
                <c:pt idx="38">
                  <c:v>381640</c:v>
                </c:pt>
                <c:pt idx="39">
                  <c:v>404555</c:v>
                </c:pt>
                <c:pt idx="40">
                  <c:v>418371</c:v>
                </c:pt>
                <c:pt idx="41">
                  <c:v>406867</c:v>
                </c:pt>
                <c:pt idx="42">
                  <c:v>467229</c:v>
                </c:pt>
                <c:pt idx="43">
                  <c:v>432139</c:v>
                </c:pt>
                <c:pt idx="44">
                  <c:v>458365</c:v>
                </c:pt>
                <c:pt idx="45">
                  <c:v>476692</c:v>
                </c:pt>
                <c:pt idx="46">
                  <c:v>449473</c:v>
                </c:pt>
                <c:pt idx="47">
                  <c:v>460961</c:v>
                </c:pt>
                <c:pt idx="48">
                  <c:v>450878</c:v>
                </c:pt>
                <c:pt idx="49">
                  <c:v>447770</c:v>
                </c:pt>
                <c:pt idx="50">
                  <c:v>410766</c:v>
                </c:pt>
                <c:pt idx="51">
                  <c:v>335862</c:v>
                </c:pt>
                <c:pt idx="52">
                  <c:v>409903</c:v>
                </c:pt>
                <c:pt idx="53">
                  <c:v>452594</c:v>
                </c:pt>
                <c:pt idx="54">
                  <c:v>513578</c:v>
                </c:pt>
                <c:pt idx="55">
                  <c:v>486042</c:v>
                </c:pt>
                <c:pt idx="56">
                  <c:v>523384</c:v>
                </c:pt>
                <c:pt idx="57">
                  <c:v>531971</c:v>
                </c:pt>
                <c:pt idx="58">
                  <c:v>499213</c:v>
                </c:pt>
                <c:pt idx="59">
                  <c:v>482220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EF-4CF8-83EE-DF5875589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113952"/>
        <c:axId val="214114512"/>
      </c:lineChart>
      <c:dateAx>
        <c:axId val="214113952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4114512"/>
        <c:crosses val="autoZero"/>
        <c:auto val="1"/>
        <c:lblOffset val="100"/>
        <c:baseTimeUnit val="months"/>
      </c:dateAx>
      <c:valAx>
        <c:axId val="2141145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4113952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362049292963527E-2"/>
          <c:y val="0.89261897289776937"/>
          <c:w val="0.87774158109105815"/>
          <c:h val="8.90952820063328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525844309429772E-2"/>
          <c:y val="3.3523805501455659E-2"/>
          <c:w val="0.90240779917221581"/>
          <c:h val="0.75102813150531322"/>
        </c:manualLayout>
      </c:layout>
      <c:lineChart>
        <c:grouping val="standard"/>
        <c:varyColors val="0"/>
        <c:ser>
          <c:idx val="0"/>
          <c:order val="0"/>
          <c:tx>
            <c:strRef>
              <c:f>'Slika 22.'!$C$5</c:f>
              <c:strCache>
                <c:ptCount val="1"/>
                <c:pt idx="0">
                  <c:v>Kupnja robe i usluga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22.'!$B$6:$B$65</c:f>
              <c:numCache>
                <c:formatCode>[$-41A]mmm/\ yy;@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'Slika 22.'!$C$6:$C$65</c:f>
              <c:numCache>
                <c:formatCode>#,##0</c:formatCode>
                <c:ptCount val="60"/>
                <c:pt idx="0">
                  <c:v>3313356181</c:v>
                </c:pt>
                <c:pt idx="1">
                  <c:v>3248269214</c:v>
                </c:pt>
                <c:pt idx="2">
                  <c:v>3619679238</c:v>
                </c:pt>
                <c:pt idx="3">
                  <c:v>3823999818</c:v>
                </c:pt>
                <c:pt idx="4">
                  <c:v>3907500543</c:v>
                </c:pt>
                <c:pt idx="5">
                  <c:v>3992803732</c:v>
                </c:pt>
                <c:pt idx="6">
                  <c:v>4104443392</c:v>
                </c:pt>
                <c:pt idx="7">
                  <c:v>3925959988</c:v>
                </c:pt>
                <c:pt idx="8">
                  <c:v>4005295393</c:v>
                </c:pt>
                <c:pt idx="9">
                  <c:v>4184310295</c:v>
                </c:pt>
                <c:pt idx="10">
                  <c:v>3916622974</c:v>
                </c:pt>
                <c:pt idx="11">
                  <c:v>4585676699</c:v>
                </c:pt>
                <c:pt idx="12">
                  <c:v>3579431859</c:v>
                </c:pt>
                <c:pt idx="13">
                  <c:v>3465062471</c:v>
                </c:pt>
                <c:pt idx="14">
                  <c:v>4132110078</c:v>
                </c:pt>
                <c:pt idx="15">
                  <c:v>4146194627</c:v>
                </c:pt>
                <c:pt idx="16">
                  <c:v>4331545466</c:v>
                </c:pt>
                <c:pt idx="17">
                  <c:v>4420401084</c:v>
                </c:pt>
                <c:pt idx="18">
                  <c:v>4454191914</c:v>
                </c:pt>
                <c:pt idx="19">
                  <c:v>4303812338</c:v>
                </c:pt>
                <c:pt idx="20">
                  <c:v>4466017428</c:v>
                </c:pt>
                <c:pt idx="21">
                  <c:v>4562095306</c:v>
                </c:pt>
                <c:pt idx="22">
                  <c:v>4472506453</c:v>
                </c:pt>
                <c:pt idx="23">
                  <c:v>5070421627</c:v>
                </c:pt>
                <c:pt idx="24">
                  <c:v>3970761857</c:v>
                </c:pt>
                <c:pt idx="25">
                  <c:v>3733864233</c:v>
                </c:pt>
                <c:pt idx="26">
                  <c:v>4601099257</c:v>
                </c:pt>
                <c:pt idx="27">
                  <c:v>4656855796</c:v>
                </c:pt>
                <c:pt idx="28">
                  <c:v>4939643042</c:v>
                </c:pt>
                <c:pt idx="29">
                  <c:v>4893590961</c:v>
                </c:pt>
                <c:pt idx="30">
                  <c:v>4972659540</c:v>
                </c:pt>
                <c:pt idx="31">
                  <c:v>4926174170</c:v>
                </c:pt>
                <c:pt idx="32">
                  <c:v>4951898400</c:v>
                </c:pt>
                <c:pt idx="33">
                  <c:v>5105376765</c:v>
                </c:pt>
                <c:pt idx="34">
                  <c:v>5091284082</c:v>
                </c:pt>
                <c:pt idx="35">
                  <c:v>5567481107</c:v>
                </c:pt>
                <c:pt idx="36">
                  <c:v>4442907364</c:v>
                </c:pt>
                <c:pt idx="37">
                  <c:v>4320140350</c:v>
                </c:pt>
                <c:pt idx="38">
                  <c:v>5140700342</c:v>
                </c:pt>
                <c:pt idx="39">
                  <c:v>5200880169</c:v>
                </c:pt>
                <c:pt idx="40">
                  <c:v>5335825539</c:v>
                </c:pt>
                <c:pt idx="41">
                  <c:v>5574421491</c:v>
                </c:pt>
                <c:pt idx="42">
                  <c:v>5630367051</c:v>
                </c:pt>
                <c:pt idx="43">
                  <c:v>5380446332</c:v>
                </c:pt>
                <c:pt idx="44">
                  <c:v>5554968525</c:v>
                </c:pt>
                <c:pt idx="45">
                  <c:v>5618367099</c:v>
                </c:pt>
                <c:pt idx="46">
                  <c:v>5576230333</c:v>
                </c:pt>
                <c:pt idx="47">
                  <c:v>6259150208</c:v>
                </c:pt>
                <c:pt idx="48">
                  <c:v>5018727938</c:v>
                </c:pt>
                <c:pt idx="49">
                  <c:v>5004372294</c:v>
                </c:pt>
                <c:pt idx="50">
                  <c:v>5025958668</c:v>
                </c:pt>
                <c:pt idx="51">
                  <c:v>4153664385</c:v>
                </c:pt>
                <c:pt idx="52">
                  <c:v>5643947112</c:v>
                </c:pt>
                <c:pt idx="53">
                  <c:v>6075241804</c:v>
                </c:pt>
                <c:pt idx="54">
                  <c:v>6159193196</c:v>
                </c:pt>
                <c:pt idx="55">
                  <c:v>5768657876</c:v>
                </c:pt>
                <c:pt idx="56">
                  <c:v>5876724832</c:v>
                </c:pt>
                <c:pt idx="57">
                  <c:v>5974550525</c:v>
                </c:pt>
                <c:pt idx="58">
                  <c:v>5781314069</c:v>
                </c:pt>
                <c:pt idx="59">
                  <c:v>6250512362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40-47C4-8C53-9DA1011794C7}"/>
            </c:ext>
          </c:extLst>
        </c:ser>
        <c:ser>
          <c:idx val="1"/>
          <c:order val="1"/>
          <c:tx>
            <c:strRef>
              <c:f>'Slika 22.'!$D$5</c:f>
              <c:strCache>
                <c:ptCount val="1"/>
                <c:pt idx="0">
                  <c:v>Podizanje gotovog novca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22.'!$B$6:$B$65</c:f>
              <c:numCache>
                <c:formatCode>[$-41A]mmm/\ yy;@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'Slika 22.'!$D$6:$D$65</c:f>
              <c:numCache>
                <c:formatCode>#,##0</c:formatCode>
                <c:ptCount val="60"/>
                <c:pt idx="0">
                  <c:v>5526440661</c:v>
                </c:pt>
                <c:pt idx="1">
                  <c:v>5816226861</c:v>
                </c:pt>
                <c:pt idx="2">
                  <c:v>6169984547</c:v>
                </c:pt>
                <c:pt idx="3">
                  <c:v>6419433107</c:v>
                </c:pt>
                <c:pt idx="4">
                  <c:v>6443747480</c:v>
                </c:pt>
                <c:pt idx="5">
                  <c:v>6404009850</c:v>
                </c:pt>
                <c:pt idx="6">
                  <c:v>6611263838</c:v>
                </c:pt>
                <c:pt idx="7">
                  <c:v>6621351165</c:v>
                </c:pt>
                <c:pt idx="8">
                  <c:v>6491524452</c:v>
                </c:pt>
                <c:pt idx="9">
                  <c:v>6516178632</c:v>
                </c:pt>
                <c:pt idx="10">
                  <c:v>6192076994</c:v>
                </c:pt>
                <c:pt idx="11">
                  <c:v>6860960168</c:v>
                </c:pt>
                <c:pt idx="12">
                  <c:v>5695813057</c:v>
                </c:pt>
                <c:pt idx="13">
                  <c:v>5905650526</c:v>
                </c:pt>
                <c:pt idx="14">
                  <c:v>6576518594</c:v>
                </c:pt>
                <c:pt idx="15">
                  <c:v>6405698115</c:v>
                </c:pt>
                <c:pt idx="16">
                  <c:v>6786132607</c:v>
                </c:pt>
                <c:pt idx="17">
                  <c:v>6720272792</c:v>
                </c:pt>
                <c:pt idx="18">
                  <c:v>6928847609</c:v>
                </c:pt>
                <c:pt idx="19">
                  <c:v>6870895799</c:v>
                </c:pt>
                <c:pt idx="20">
                  <c:v>6596491946</c:v>
                </c:pt>
                <c:pt idx="21">
                  <c:v>6775597691</c:v>
                </c:pt>
                <c:pt idx="22">
                  <c:v>6447912948</c:v>
                </c:pt>
                <c:pt idx="23">
                  <c:v>6983850032</c:v>
                </c:pt>
                <c:pt idx="24">
                  <c:v>6150362166</c:v>
                </c:pt>
                <c:pt idx="25">
                  <c:v>5839573308</c:v>
                </c:pt>
                <c:pt idx="26">
                  <c:v>6763550284</c:v>
                </c:pt>
                <c:pt idx="27">
                  <c:v>6758416318</c:v>
                </c:pt>
                <c:pt idx="28">
                  <c:v>7046946339</c:v>
                </c:pt>
                <c:pt idx="29">
                  <c:v>6958546377</c:v>
                </c:pt>
                <c:pt idx="30">
                  <c:v>7371645378</c:v>
                </c:pt>
                <c:pt idx="31">
                  <c:v>7398539225</c:v>
                </c:pt>
                <c:pt idx="32">
                  <c:v>7103767194</c:v>
                </c:pt>
                <c:pt idx="33">
                  <c:v>7425052401</c:v>
                </c:pt>
                <c:pt idx="34">
                  <c:v>7038340122</c:v>
                </c:pt>
                <c:pt idx="35">
                  <c:v>7376065076</c:v>
                </c:pt>
                <c:pt idx="36">
                  <c:v>6275899917</c:v>
                </c:pt>
                <c:pt idx="37">
                  <c:v>6362058436</c:v>
                </c:pt>
                <c:pt idx="38">
                  <c:v>7015376109</c:v>
                </c:pt>
                <c:pt idx="39">
                  <c:v>7071002942</c:v>
                </c:pt>
                <c:pt idx="40">
                  <c:v>7273046006</c:v>
                </c:pt>
                <c:pt idx="41">
                  <c:v>7149231768</c:v>
                </c:pt>
                <c:pt idx="42">
                  <c:v>7178062210</c:v>
                </c:pt>
                <c:pt idx="43">
                  <c:v>7462486991</c:v>
                </c:pt>
                <c:pt idx="44">
                  <c:v>7308487837</c:v>
                </c:pt>
                <c:pt idx="45">
                  <c:v>7443204522</c:v>
                </c:pt>
                <c:pt idx="46">
                  <c:v>7062691220</c:v>
                </c:pt>
                <c:pt idx="47">
                  <c:v>7883134692</c:v>
                </c:pt>
                <c:pt idx="48">
                  <c:v>6699897228</c:v>
                </c:pt>
                <c:pt idx="49">
                  <c:v>6851937184</c:v>
                </c:pt>
                <c:pt idx="50">
                  <c:v>6617821862</c:v>
                </c:pt>
                <c:pt idx="51">
                  <c:v>5330943234</c:v>
                </c:pt>
                <c:pt idx="52">
                  <c:v>6578274915</c:v>
                </c:pt>
                <c:pt idx="53">
                  <c:v>7326012542</c:v>
                </c:pt>
                <c:pt idx="54">
                  <c:v>7631600828</c:v>
                </c:pt>
                <c:pt idx="55">
                  <c:v>7176491381</c:v>
                </c:pt>
                <c:pt idx="56">
                  <c:v>7195986179</c:v>
                </c:pt>
                <c:pt idx="57">
                  <c:v>7253249955</c:v>
                </c:pt>
                <c:pt idx="58">
                  <c:v>6723548470</c:v>
                </c:pt>
                <c:pt idx="59">
                  <c:v>7003078018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40-47C4-8C53-9DA1011794C7}"/>
            </c:ext>
          </c:extLst>
        </c:ser>
        <c:ser>
          <c:idx val="2"/>
          <c:order val="2"/>
          <c:tx>
            <c:strRef>
              <c:f>'Slika 22.'!$E$5</c:f>
              <c:strCache>
                <c:ptCount val="1"/>
                <c:pt idx="0">
                  <c:v>Polaganje gotovog novca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22.'!$B$6:$B$65</c:f>
              <c:numCache>
                <c:formatCode>[$-41A]mmm/\ yy;@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'Slika 22.'!$E$6:$E$65</c:f>
              <c:numCache>
                <c:formatCode>#,##0</c:formatCode>
                <c:ptCount val="60"/>
                <c:pt idx="0">
                  <c:v>477949973</c:v>
                </c:pt>
                <c:pt idx="1">
                  <c:v>512324963</c:v>
                </c:pt>
                <c:pt idx="2">
                  <c:v>549662940</c:v>
                </c:pt>
                <c:pt idx="3">
                  <c:v>582376393</c:v>
                </c:pt>
                <c:pt idx="4">
                  <c:v>604150152</c:v>
                </c:pt>
                <c:pt idx="5">
                  <c:v>622163959</c:v>
                </c:pt>
                <c:pt idx="6">
                  <c:v>691690069</c:v>
                </c:pt>
                <c:pt idx="7">
                  <c:v>705232805</c:v>
                </c:pt>
                <c:pt idx="8">
                  <c:v>655447842</c:v>
                </c:pt>
                <c:pt idx="9">
                  <c:v>622806180</c:v>
                </c:pt>
                <c:pt idx="10">
                  <c:v>581315199</c:v>
                </c:pt>
                <c:pt idx="11">
                  <c:v>612347745</c:v>
                </c:pt>
                <c:pt idx="12">
                  <c:v>505971477</c:v>
                </c:pt>
                <c:pt idx="13">
                  <c:v>524298023</c:v>
                </c:pt>
                <c:pt idx="14">
                  <c:v>610672899</c:v>
                </c:pt>
                <c:pt idx="15">
                  <c:v>593283764</c:v>
                </c:pt>
                <c:pt idx="16">
                  <c:v>656245703</c:v>
                </c:pt>
                <c:pt idx="17">
                  <c:v>665286210</c:v>
                </c:pt>
                <c:pt idx="18">
                  <c:v>747986708</c:v>
                </c:pt>
                <c:pt idx="19">
                  <c:v>721612254</c:v>
                </c:pt>
                <c:pt idx="20">
                  <c:v>666343648</c:v>
                </c:pt>
                <c:pt idx="21">
                  <c:v>671478223</c:v>
                </c:pt>
                <c:pt idx="22">
                  <c:v>614247461</c:v>
                </c:pt>
                <c:pt idx="23">
                  <c:v>629795691</c:v>
                </c:pt>
                <c:pt idx="24">
                  <c:v>589626186</c:v>
                </c:pt>
                <c:pt idx="25">
                  <c:v>543621541</c:v>
                </c:pt>
                <c:pt idx="26">
                  <c:v>636323928</c:v>
                </c:pt>
                <c:pt idx="27">
                  <c:v>666318190</c:v>
                </c:pt>
                <c:pt idx="28">
                  <c:v>727001511</c:v>
                </c:pt>
                <c:pt idx="29">
                  <c:v>742529375</c:v>
                </c:pt>
                <c:pt idx="30">
                  <c:v>840639109</c:v>
                </c:pt>
                <c:pt idx="31">
                  <c:v>833062337</c:v>
                </c:pt>
                <c:pt idx="32">
                  <c:v>779834670</c:v>
                </c:pt>
                <c:pt idx="33">
                  <c:v>811243501</c:v>
                </c:pt>
                <c:pt idx="34">
                  <c:v>744465124</c:v>
                </c:pt>
                <c:pt idx="35">
                  <c:v>776815255</c:v>
                </c:pt>
                <c:pt idx="36">
                  <c:v>711926385</c:v>
                </c:pt>
                <c:pt idx="37">
                  <c:v>732202511</c:v>
                </c:pt>
                <c:pt idx="38">
                  <c:v>810345480</c:v>
                </c:pt>
                <c:pt idx="39">
                  <c:v>918546770</c:v>
                </c:pt>
                <c:pt idx="40">
                  <c:v>971493355</c:v>
                </c:pt>
                <c:pt idx="41">
                  <c:v>1037709822</c:v>
                </c:pt>
                <c:pt idx="42">
                  <c:v>1279840153</c:v>
                </c:pt>
                <c:pt idx="43">
                  <c:v>1235675585</c:v>
                </c:pt>
                <c:pt idx="44">
                  <c:v>1208971161</c:v>
                </c:pt>
                <c:pt idx="45">
                  <c:v>1185647618</c:v>
                </c:pt>
                <c:pt idx="46">
                  <c:v>1093097042</c:v>
                </c:pt>
                <c:pt idx="47">
                  <c:v>1183230457</c:v>
                </c:pt>
                <c:pt idx="48">
                  <c:v>1069343650</c:v>
                </c:pt>
                <c:pt idx="49">
                  <c:v>1096436396</c:v>
                </c:pt>
                <c:pt idx="50">
                  <c:v>1040121794</c:v>
                </c:pt>
                <c:pt idx="51">
                  <c:v>820799905</c:v>
                </c:pt>
                <c:pt idx="52">
                  <c:v>1065001388</c:v>
                </c:pt>
                <c:pt idx="53">
                  <c:v>1243910150</c:v>
                </c:pt>
                <c:pt idx="54">
                  <c:v>1477183426</c:v>
                </c:pt>
                <c:pt idx="55">
                  <c:v>1417248104</c:v>
                </c:pt>
                <c:pt idx="56">
                  <c:v>1421948483</c:v>
                </c:pt>
                <c:pt idx="57">
                  <c:v>1386259219</c:v>
                </c:pt>
                <c:pt idx="58">
                  <c:v>1272147177</c:v>
                </c:pt>
                <c:pt idx="59">
                  <c:v>1221823167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40-47C4-8C53-9DA101179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09216"/>
        <c:axId val="217609776"/>
      </c:lineChart>
      <c:dateAx>
        <c:axId val="217609216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7609776"/>
        <c:crosses val="autoZero"/>
        <c:auto val="1"/>
        <c:lblOffset val="100"/>
        <c:baseTimeUnit val="months"/>
        <c:majorUnit val="2"/>
        <c:majorTimeUnit val="months"/>
      </c:dateAx>
      <c:valAx>
        <c:axId val="21760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7609216"/>
        <c:crosses val="autoZero"/>
        <c:crossBetween val="between"/>
        <c:dispUnits>
          <c:builtInUnit val="b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831868121964766"/>
          <c:y val="0.9118049535121554"/>
          <c:w val="0.8223033652172641"/>
          <c:h val="6.33163924809610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23.'!$D$5</c:f>
              <c:strCache>
                <c:ptCount val="1"/>
                <c:pt idx="0">
                  <c:v>Potrošač (vrijednost transakcija)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23.'!$B$6:$B$17</c:f>
              <c:numCache>
                <c:formatCode>[$-41A]mmm/\ yy;@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'Slika 23.'!$D$6:$D$17</c:f>
              <c:numCache>
                <c:formatCode>#,##0</c:formatCode>
                <c:ptCount val="12"/>
                <c:pt idx="0">
                  <c:v>4517900633</c:v>
                </c:pt>
                <c:pt idx="1">
                  <c:v>4481519468</c:v>
                </c:pt>
                <c:pt idx="2">
                  <c:v>4566613170</c:v>
                </c:pt>
                <c:pt idx="3">
                  <c:v>3845805534</c:v>
                </c:pt>
                <c:pt idx="4">
                  <c:v>5167323625</c:v>
                </c:pt>
                <c:pt idx="5">
                  <c:v>5504068731</c:v>
                </c:pt>
                <c:pt idx="6">
                  <c:v>5536338586</c:v>
                </c:pt>
                <c:pt idx="7">
                  <c:v>5226619434</c:v>
                </c:pt>
                <c:pt idx="8">
                  <c:v>5337793573</c:v>
                </c:pt>
                <c:pt idx="9">
                  <c:v>5437906480</c:v>
                </c:pt>
                <c:pt idx="10">
                  <c:v>5293357248</c:v>
                </c:pt>
                <c:pt idx="11">
                  <c:v>5772951224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F-46F0-BEC7-7568D22E0A7C}"/>
            </c:ext>
          </c:extLst>
        </c:ser>
        <c:ser>
          <c:idx val="3"/>
          <c:order val="3"/>
          <c:tx>
            <c:strRef>
              <c:f>'Slika 23.'!$F$5</c:f>
              <c:strCache>
                <c:ptCount val="1"/>
                <c:pt idx="0">
                  <c:v>Nepotrošač (vrijednost transakcija) – lijevo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'Slika 23.'!$B$6:$B$17</c:f>
              <c:numCache>
                <c:formatCode>[$-41A]mmm/\ yy;@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'Slika 23.'!$F$6:$F$17</c:f>
              <c:numCache>
                <c:formatCode>#,##0</c:formatCode>
                <c:ptCount val="12"/>
                <c:pt idx="0">
                  <c:v>500827305</c:v>
                </c:pt>
                <c:pt idx="1">
                  <c:v>522852826</c:v>
                </c:pt>
                <c:pt idx="2">
                  <c:v>459345498</c:v>
                </c:pt>
                <c:pt idx="3">
                  <c:v>307858851</c:v>
                </c:pt>
                <c:pt idx="4">
                  <c:v>476623487</c:v>
                </c:pt>
                <c:pt idx="5">
                  <c:v>571173073</c:v>
                </c:pt>
                <c:pt idx="6">
                  <c:v>622854610</c:v>
                </c:pt>
                <c:pt idx="7">
                  <c:v>542038442</c:v>
                </c:pt>
                <c:pt idx="8">
                  <c:v>538931259</c:v>
                </c:pt>
                <c:pt idx="9">
                  <c:v>536644045</c:v>
                </c:pt>
                <c:pt idx="10">
                  <c:v>487956821</c:v>
                </c:pt>
                <c:pt idx="11">
                  <c:v>477561138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F-46F0-BEC7-7568D22E0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4256"/>
        <c:axId val="217614816"/>
      </c:lineChart>
      <c:lineChart>
        <c:grouping val="standard"/>
        <c:varyColors val="0"/>
        <c:ser>
          <c:idx val="0"/>
          <c:order val="0"/>
          <c:tx>
            <c:strRef>
              <c:f>'Slika 23.'!$C$5</c:f>
              <c:strCache>
                <c:ptCount val="1"/>
                <c:pt idx="0">
                  <c:v>Potrošač  (broj transakcija)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23.'!$B$6:$B$17</c:f>
              <c:numCache>
                <c:formatCode>[$-41A]mmm/\ yy;@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'Slika 23.'!$C$6:$C$17</c:f>
              <c:numCache>
                <c:formatCode>#,##0</c:formatCode>
                <c:ptCount val="12"/>
                <c:pt idx="0">
                  <c:v>26631620</c:v>
                </c:pt>
                <c:pt idx="1">
                  <c:v>27065175</c:v>
                </c:pt>
                <c:pt idx="2">
                  <c:v>25901319</c:v>
                </c:pt>
                <c:pt idx="3">
                  <c:v>21201683</c:v>
                </c:pt>
                <c:pt idx="4">
                  <c:v>28521987</c:v>
                </c:pt>
                <c:pt idx="5">
                  <c:v>30992789</c:v>
                </c:pt>
                <c:pt idx="6">
                  <c:v>32185478</c:v>
                </c:pt>
                <c:pt idx="7">
                  <c:v>30430650</c:v>
                </c:pt>
                <c:pt idx="8">
                  <c:v>31246003</c:v>
                </c:pt>
                <c:pt idx="9">
                  <c:v>31461709</c:v>
                </c:pt>
                <c:pt idx="10">
                  <c:v>29676988</c:v>
                </c:pt>
                <c:pt idx="11">
                  <c:v>32236619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6F-46F0-BEC7-7568D22E0A7C}"/>
            </c:ext>
          </c:extLst>
        </c:ser>
        <c:ser>
          <c:idx val="2"/>
          <c:order val="2"/>
          <c:tx>
            <c:strRef>
              <c:f>'Slika 23.'!$E$5</c:f>
              <c:strCache>
                <c:ptCount val="1"/>
                <c:pt idx="0">
                  <c:v>Nepotrošač (broj transakcija) – desno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23.'!$B$6:$B$17</c:f>
              <c:numCache>
                <c:formatCode>[$-41A]mmm/\ yy;@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'Slika 23.'!$E$6:$E$17</c:f>
              <c:numCache>
                <c:formatCode>#,##0</c:formatCode>
                <c:ptCount val="12"/>
                <c:pt idx="0">
                  <c:v>1201093</c:v>
                </c:pt>
                <c:pt idx="1">
                  <c:v>1258987</c:v>
                </c:pt>
                <c:pt idx="2">
                  <c:v>1127481</c:v>
                </c:pt>
                <c:pt idx="3">
                  <c:v>787067</c:v>
                </c:pt>
                <c:pt idx="4">
                  <c:v>1171159</c:v>
                </c:pt>
                <c:pt idx="5">
                  <c:v>1357343</c:v>
                </c:pt>
                <c:pt idx="6">
                  <c:v>1477599</c:v>
                </c:pt>
                <c:pt idx="7">
                  <c:v>1275702</c:v>
                </c:pt>
                <c:pt idx="8">
                  <c:v>1353705</c:v>
                </c:pt>
                <c:pt idx="9">
                  <c:v>1347497</c:v>
                </c:pt>
                <c:pt idx="10">
                  <c:v>1223526</c:v>
                </c:pt>
                <c:pt idx="11">
                  <c:v>1156359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6F-46F0-BEC7-7568D22E0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5936"/>
        <c:axId val="217615376"/>
      </c:lineChart>
      <c:dateAx>
        <c:axId val="217614256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7614816"/>
        <c:crosses val="autoZero"/>
        <c:auto val="1"/>
        <c:lblOffset val="100"/>
        <c:baseTimeUnit val="months"/>
      </c:dateAx>
      <c:valAx>
        <c:axId val="217614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7614256"/>
        <c:crosses val="autoZero"/>
        <c:crossBetween val="between"/>
        <c:dispUnits>
          <c:builtInUnit val="b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17615376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7615936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17615936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17615376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24.'!$D$5</c:f>
              <c:strCache>
                <c:ptCount val="1"/>
                <c:pt idx="0">
                  <c:v>Potrošač (vrijednost transakcija)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24.'!$B$6:$B$17</c:f>
              <c:numCache>
                <c:formatCode>[$-41A]mmm/\ yy;@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'Slika 24.'!$D$6:$D$17</c:f>
              <c:numCache>
                <c:formatCode>#,##0</c:formatCode>
                <c:ptCount val="12"/>
                <c:pt idx="0">
                  <c:v>6259548798</c:v>
                </c:pt>
                <c:pt idx="1">
                  <c:v>6388256454</c:v>
                </c:pt>
                <c:pt idx="2">
                  <c:v>6172725100</c:v>
                </c:pt>
                <c:pt idx="3">
                  <c:v>4998021226</c:v>
                </c:pt>
                <c:pt idx="4">
                  <c:v>6146022505</c:v>
                </c:pt>
                <c:pt idx="5">
                  <c:v>6810557937</c:v>
                </c:pt>
                <c:pt idx="6">
                  <c:v>7036618457</c:v>
                </c:pt>
                <c:pt idx="7">
                  <c:v>6630406431</c:v>
                </c:pt>
                <c:pt idx="8">
                  <c:v>6682054825</c:v>
                </c:pt>
                <c:pt idx="9">
                  <c:v>6745138538</c:v>
                </c:pt>
                <c:pt idx="10">
                  <c:v>6244269911</c:v>
                </c:pt>
                <c:pt idx="11">
                  <c:v>6486364263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81-4C01-A51B-8C0A5B68DB83}"/>
            </c:ext>
          </c:extLst>
        </c:ser>
        <c:ser>
          <c:idx val="3"/>
          <c:order val="3"/>
          <c:tx>
            <c:strRef>
              <c:f>'Slika 24.'!$F$5</c:f>
              <c:strCache>
                <c:ptCount val="1"/>
                <c:pt idx="0">
                  <c:v>Nepotrošač (vrijednost transakcija) – lijevo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'Slika 24.'!$B$6:$B$17</c:f>
              <c:numCache>
                <c:formatCode>[$-41A]mmm/\ yy;@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'Slika 24.'!$F$6:$F$17</c:f>
              <c:numCache>
                <c:formatCode>#,##0</c:formatCode>
                <c:ptCount val="12"/>
                <c:pt idx="0">
                  <c:v>440348430</c:v>
                </c:pt>
                <c:pt idx="1">
                  <c:v>463676080</c:v>
                </c:pt>
                <c:pt idx="2">
                  <c:v>445095762</c:v>
                </c:pt>
                <c:pt idx="3">
                  <c:v>332920558</c:v>
                </c:pt>
                <c:pt idx="4">
                  <c:v>432251910</c:v>
                </c:pt>
                <c:pt idx="5">
                  <c:v>515453705</c:v>
                </c:pt>
                <c:pt idx="6">
                  <c:v>594979871</c:v>
                </c:pt>
                <c:pt idx="7">
                  <c:v>546084550</c:v>
                </c:pt>
                <c:pt idx="8">
                  <c:v>513931054</c:v>
                </c:pt>
                <c:pt idx="9">
                  <c:v>508111417</c:v>
                </c:pt>
                <c:pt idx="10">
                  <c:v>479277559</c:v>
                </c:pt>
                <c:pt idx="11">
                  <c:v>516710755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81-4C01-A51B-8C0A5B68D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20416"/>
        <c:axId val="217620976"/>
      </c:lineChart>
      <c:lineChart>
        <c:grouping val="standard"/>
        <c:varyColors val="0"/>
        <c:ser>
          <c:idx val="0"/>
          <c:order val="0"/>
          <c:tx>
            <c:strRef>
              <c:f>'Slika 24.'!$C$5</c:f>
              <c:strCache>
                <c:ptCount val="1"/>
                <c:pt idx="0">
                  <c:v>Potrošač (broj transakcija)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24.'!$B$6:$B$17</c:f>
              <c:numCache>
                <c:formatCode>[$-41A]mmm/\ yy;@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'Slika 24.'!$C$6:$C$17</c:f>
              <c:numCache>
                <c:formatCode>#,##0</c:formatCode>
                <c:ptCount val="12"/>
                <c:pt idx="0">
                  <c:v>8077306</c:v>
                </c:pt>
                <c:pt idx="1">
                  <c:v>8213082</c:v>
                </c:pt>
                <c:pt idx="2">
                  <c:v>6647908</c:v>
                </c:pt>
                <c:pt idx="3">
                  <c:v>4802981</c:v>
                </c:pt>
                <c:pt idx="4">
                  <c:v>6933914</c:v>
                </c:pt>
                <c:pt idx="5">
                  <c:v>8125621</c:v>
                </c:pt>
                <c:pt idx="6">
                  <c:v>8176169</c:v>
                </c:pt>
                <c:pt idx="7">
                  <c:v>7675347</c:v>
                </c:pt>
                <c:pt idx="8">
                  <c:v>7910487</c:v>
                </c:pt>
                <c:pt idx="9">
                  <c:v>7925396</c:v>
                </c:pt>
                <c:pt idx="10">
                  <c:v>7092119</c:v>
                </c:pt>
                <c:pt idx="11">
                  <c:v>6691800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81-4C01-A51B-8C0A5B68DB83}"/>
            </c:ext>
          </c:extLst>
        </c:ser>
        <c:ser>
          <c:idx val="2"/>
          <c:order val="2"/>
          <c:tx>
            <c:strRef>
              <c:f>'Slika 24.'!$E$5</c:f>
              <c:strCache>
                <c:ptCount val="1"/>
                <c:pt idx="0">
                  <c:v>Nepotrošač (broj transakcija) – desno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24.'!$B$6:$B$17</c:f>
              <c:numCache>
                <c:formatCode>[$-41A]mmm/\ yy;@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'Slika 24.'!$E$6:$E$17</c:f>
              <c:numCache>
                <c:formatCode>#,##0</c:formatCode>
                <c:ptCount val="12"/>
                <c:pt idx="0">
                  <c:v>255062</c:v>
                </c:pt>
                <c:pt idx="1">
                  <c:v>269899</c:v>
                </c:pt>
                <c:pt idx="2">
                  <c:v>234018</c:v>
                </c:pt>
                <c:pt idx="3">
                  <c:v>170868</c:v>
                </c:pt>
                <c:pt idx="4">
                  <c:v>240357</c:v>
                </c:pt>
                <c:pt idx="5">
                  <c:v>281612</c:v>
                </c:pt>
                <c:pt idx="6">
                  <c:v>298476</c:v>
                </c:pt>
                <c:pt idx="7">
                  <c:v>275225</c:v>
                </c:pt>
                <c:pt idx="8">
                  <c:v>285859</c:v>
                </c:pt>
                <c:pt idx="9">
                  <c:v>281286</c:v>
                </c:pt>
                <c:pt idx="10">
                  <c:v>264251</c:v>
                </c:pt>
                <c:pt idx="11">
                  <c:v>260962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C81-4C01-A51B-8C0A5B68D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22096"/>
        <c:axId val="217621536"/>
      </c:lineChart>
      <c:dateAx>
        <c:axId val="217620416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7620976"/>
        <c:crosses val="autoZero"/>
        <c:auto val="1"/>
        <c:lblOffset val="100"/>
        <c:baseTimeUnit val="months"/>
      </c:dateAx>
      <c:valAx>
        <c:axId val="21762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7620416"/>
        <c:crosses val="autoZero"/>
        <c:crossBetween val="between"/>
        <c:dispUnits>
          <c:builtInUnit val="b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17621536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7622096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17622096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17621536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25.'!$D$5</c:f>
              <c:strCache>
                <c:ptCount val="1"/>
                <c:pt idx="0">
                  <c:v>Potrošač (vrijednost transakcija)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25.'!$B$6:$B$17</c:f>
              <c:numCache>
                <c:formatCode>[$-41A]mmm/\ yy;@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'Slika 25.'!$D$6:$D$17</c:f>
              <c:numCache>
                <c:formatCode>#,##0</c:formatCode>
                <c:ptCount val="12"/>
                <c:pt idx="0">
                  <c:v>596017392</c:v>
                </c:pt>
                <c:pt idx="1">
                  <c:v>594774497</c:v>
                </c:pt>
                <c:pt idx="2">
                  <c:v>581245192</c:v>
                </c:pt>
                <c:pt idx="3">
                  <c:v>530914666</c:v>
                </c:pt>
                <c:pt idx="4">
                  <c:v>599845225</c:v>
                </c:pt>
                <c:pt idx="5">
                  <c:v>636561358</c:v>
                </c:pt>
                <c:pt idx="6">
                  <c:v>725323748</c:v>
                </c:pt>
                <c:pt idx="7">
                  <c:v>675737554</c:v>
                </c:pt>
                <c:pt idx="8">
                  <c:v>740952089</c:v>
                </c:pt>
                <c:pt idx="9">
                  <c:v>749690535</c:v>
                </c:pt>
                <c:pt idx="10">
                  <c:v>710425484</c:v>
                </c:pt>
                <c:pt idx="11">
                  <c:v>722320135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8-4702-9543-E17C91E4ECD5}"/>
            </c:ext>
          </c:extLst>
        </c:ser>
        <c:ser>
          <c:idx val="3"/>
          <c:order val="3"/>
          <c:tx>
            <c:strRef>
              <c:f>'Slika 25.'!$F$5</c:f>
              <c:strCache>
                <c:ptCount val="1"/>
                <c:pt idx="0">
                  <c:v>Nepotrošač (vrijednost transakcija) – lijevo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'Slika 25.'!$B$6:$B$17</c:f>
              <c:numCache>
                <c:formatCode>[$-41A]mmm/\ yy;@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'Slika 25.'!$F$6:$F$17</c:f>
              <c:numCache>
                <c:formatCode>#,##0</c:formatCode>
                <c:ptCount val="12"/>
                <c:pt idx="0">
                  <c:v>473326258</c:v>
                </c:pt>
                <c:pt idx="1">
                  <c:v>501661899</c:v>
                </c:pt>
                <c:pt idx="2">
                  <c:v>458876602</c:v>
                </c:pt>
                <c:pt idx="3">
                  <c:v>289885239</c:v>
                </c:pt>
                <c:pt idx="4">
                  <c:v>465156163</c:v>
                </c:pt>
                <c:pt idx="5">
                  <c:v>607348792</c:v>
                </c:pt>
                <c:pt idx="6">
                  <c:v>751859678</c:v>
                </c:pt>
                <c:pt idx="7">
                  <c:v>741510550</c:v>
                </c:pt>
                <c:pt idx="8">
                  <c:v>680996394</c:v>
                </c:pt>
                <c:pt idx="9">
                  <c:v>636568684</c:v>
                </c:pt>
                <c:pt idx="10">
                  <c:v>561721693</c:v>
                </c:pt>
                <c:pt idx="11">
                  <c:v>499503032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68-4702-9543-E17C91E4E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733232"/>
        <c:axId val="217733792"/>
      </c:lineChart>
      <c:lineChart>
        <c:grouping val="standard"/>
        <c:varyColors val="0"/>
        <c:ser>
          <c:idx val="0"/>
          <c:order val="0"/>
          <c:tx>
            <c:strRef>
              <c:f>'Slika 25.'!$C$5</c:f>
              <c:strCache>
                <c:ptCount val="1"/>
                <c:pt idx="0">
                  <c:v>Potrošač  (broj transakcija)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25.'!$B$6:$B$17</c:f>
              <c:numCache>
                <c:formatCode>[$-41A]mmm/\ yy;@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'Slika 25.'!$C$6:$C$17</c:f>
              <c:numCache>
                <c:formatCode>#,##0</c:formatCode>
                <c:ptCount val="12"/>
                <c:pt idx="0">
                  <c:v>337652</c:v>
                </c:pt>
                <c:pt idx="1">
                  <c:v>329933</c:v>
                </c:pt>
                <c:pt idx="2">
                  <c:v>308869</c:v>
                </c:pt>
                <c:pt idx="3">
                  <c:v>277433</c:v>
                </c:pt>
                <c:pt idx="4">
                  <c:v>310477</c:v>
                </c:pt>
                <c:pt idx="5">
                  <c:v>328325</c:v>
                </c:pt>
                <c:pt idx="6">
                  <c:v>364695</c:v>
                </c:pt>
                <c:pt idx="7">
                  <c:v>345221</c:v>
                </c:pt>
                <c:pt idx="8">
                  <c:v>380508</c:v>
                </c:pt>
                <c:pt idx="9">
                  <c:v>393563</c:v>
                </c:pt>
                <c:pt idx="10">
                  <c:v>375609</c:v>
                </c:pt>
                <c:pt idx="11">
                  <c:v>374294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68-4702-9543-E17C91E4ECD5}"/>
            </c:ext>
          </c:extLst>
        </c:ser>
        <c:ser>
          <c:idx val="2"/>
          <c:order val="2"/>
          <c:tx>
            <c:strRef>
              <c:f>'Slika 25.'!$E$5</c:f>
              <c:strCache>
                <c:ptCount val="1"/>
                <c:pt idx="0">
                  <c:v>Nepotrošač (broj transakcija) – desno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25.'!$B$6:$B$17</c:f>
              <c:numCache>
                <c:formatCode>[$-41A]mmm/\ yy;@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'Slika 25.'!$E$6:$E$17</c:f>
              <c:numCache>
                <c:formatCode>#,##0</c:formatCode>
                <c:ptCount val="12"/>
                <c:pt idx="0">
                  <c:v>113226</c:v>
                </c:pt>
                <c:pt idx="1">
                  <c:v>117837</c:v>
                </c:pt>
                <c:pt idx="2">
                  <c:v>101897</c:v>
                </c:pt>
                <c:pt idx="3">
                  <c:v>58429</c:v>
                </c:pt>
                <c:pt idx="4">
                  <c:v>99426</c:v>
                </c:pt>
                <c:pt idx="5">
                  <c:v>124269</c:v>
                </c:pt>
                <c:pt idx="6">
                  <c:v>148883</c:v>
                </c:pt>
                <c:pt idx="7">
                  <c:v>140821</c:v>
                </c:pt>
                <c:pt idx="8">
                  <c:v>142876</c:v>
                </c:pt>
                <c:pt idx="9">
                  <c:v>138408</c:v>
                </c:pt>
                <c:pt idx="10">
                  <c:v>123604</c:v>
                </c:pt>
                <c:pt idx="11">
                  <c:v>107926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68-4702-9543-E17C91E4E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734912"/>
        <c:axId val="217734352"/>
      </c:lineChart>
      <c:dateAx>
        <c:axId val="217733232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7733792"/>
        <c:crosses val="autoZero"/>
        <c:auto val="1"/>
        <c:lblOffset val="100"/>
        <c:baseTimeUnit val="months"/>
      </c:dateAx>
      <c:valAx>
        <c:axId val="21773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7733232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17734352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7734912"/>
        <c:crosses val="max"/>
        <c:crossBetween val="between"/>
        <c:dispUnits>
          <c:builtInUnit val="thousand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17734912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177343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999-4E54-A24B-4338A7B929D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999-4E54-A24B-4338A7B929D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999-4E54-A24B-4338A7B929D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999-4E54-A24B-4338A7B929DB}"/>
              </c:ext>
            </c:extLst>
          </c:dPt>
          <c:dLbls>
            <c:dLbl>
              <c:idx val="0"/>
              <c:layout>
                <c:manualLayout>
                  <c:x val="0.1"/>
                  <c:y val="-6.944444444444446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99-4E54-A24B-4338A7B929DB}"/>
                </c:ext>
              </c:extLst>
            </c:dLbl>
            <c:dLbl>
              <c:idx val="1"/>
              <c:layout>
                <c:manualLayout>
                  <c:x val="-8.6111111111111124E-2"/>
                  <c:y val="6.944444444444444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99-4E54-A24B-4338A7B929DB}"/>
                </c:ext>
              </c:extLst>
            </c:dLbl>
            <c:dLbl>
              <c:idx val="2"/>
              <c:layout>
                <c:manualLayout>
                  <c:x val="-7.7777777777777779E-2"/>
                  <c:y val="-8.796296296296296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99-4E54-A24B-4338A7B929DB}"/>
                </c:ext>
              </c:extLst>
            </c:dLbl>
            <c:dLbl>
              <c:idx val="3"/>
              <c:layout>
                <c:manualLayout>
                  <c:x val="-2.5000000000000001E-2"/>
                  <c:y val="-9.722222222222223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99-4E54-A24B-4338A7B929DB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26.'!$C$5:$F$5</c:f>
              <c:strCache>
                <c:ptCount val="4"/>
                <c:pt idx="0">
                  <c:v>Bankomat</c:v>
                </c:pt>
                <c:pt idx="1">
                  <c:v>EFTPOS uređaj</c:v>
                </c:pt>
                <c:pt idx="2">
                  <c:v>Internet</c:v>
                </c:pt>
                <c:pt idx="3">
                  <c:v>EFTPOS uređaj za isplatu i uplatu</c:v>
                </c:pt>
              </c:strCache>
            </c:strRef>
          </c:cat>
          <c:val>
            <c:numRef>
              <c:f>'Slika 26.'!$C$18:$F$18</c:f>
              <c:numCache>
                <c:formatCode>#,##0</c:formatCode>
                <c:ptCount val="4"/>
                <c:pt idx="0">
                  <c:v>4765690</c:v>
                </c:pt>
                <c:pt idx="1">
                  <c:v>27982858</c:v>
                </c:pt>
                <c:pt idx="2">
                  <c:v>998958</c:v>
                </c:pt>
                <c:pt idx="3">
                  <c:v>97653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99-4E54-A24B-4338A7B92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EB6-4809-A036-DD82A9E4569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EB6-4809-A036-DD82A9E4569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EB6-4809-A036-DD82A9E4569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EB6-4809-A036-DD82A9E4569A}"/>
              </c:ext>
            </c:extLst>
          </c:dPt>
          <c:dLbls>
            <c:dLbl>
              <c:idx val="0"/>
              <c:layout>
                <c:manualLayout>
                  <c:x val="6.9444444444444337E-2"/>
                  <c:y val="-4.629629629629629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B6-4809-A036-DD82A9E4569A}"/>
                </c:ext>
              </c:extLst>
            </c:dLbl>
            <c:dLbl>
              <c:idx val="1"/>
              <c:layout>
                <c:manualLayout>
                  <c:x val="-3.8888888888888903E-2"/>
                  <c:y val="0.1527777777777776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58,01%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B6-4809-A036-DD82A9E4569A}"/>
                </c:ext>
              </c:extLst>
            </c:dLbl>
            <c:dLbl>
              <c:idx val="2"/>
              <c:layout>
                <c:manualLayout>
                  <c:x val="-4.7222222222222221E-2"/>
                  <c:y val="-8.796296296296297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B6-4809-A036-DD82A9E4569A}"/>
                </c:ext>
              </c:extLst>
            </c:dLbl>
            <c:dLbl>
              <c:idx val="3"/>
              <c:layout>
                <c:manualLayout>
                  <c:x val="-2.7777777777777779E-3"/>
                  <c:y val="-9.72222222222222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B6-4809-A036-DD82A9E4569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27.'!$C$5:$F$5</c:f>
              <c:strCache>
                <c:ptCount val="4"/>
                <c:pt idx="0">
                  <c:v>Bankomat</c:v>
                </c:pt>
                <c:pt idx="1">
                  <c:v>EFTPOS uređaj</c:v>
                </c:pt>
                <c:pt idx="2">
                  <c:v>Internet</c:v>
                </c:pt>
                <c:pt idx="3">
                  <c:v>EFTPOS uređaj za isplatu i uplatu</c:v>
                </c:pt>
              </c:strCache>
            </c:strRef>
          </c:cat>
          <c:val>
            <c:numRef>
              <c:f>'Slika 27.'!$C$18:$F$18</c:f>
              <c:numCache>
                <c:formatCode>#,##0</c:formatCode>
                <c:ptCount val="4"/>
                <c:pt idx="0">
                  <c:v>5921249806</c:v>
                </c:pt>
                <c:pt idx="1">
                  <c:v>9427823055</c:v>
                </c:pt>
                <c:pt idx="2">
                  <c:v>701964024</c:v>
                </c:pt>
                <c:pt idx="3">
                  <c:v>199425145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EB6-4809-A036-DD82A9E45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21865346985825"/>
          <c:y val="5.0995943890790714E-2"/>
          <c:w val="0.76759469696969695"/>
          <c:h val="0.614603819444444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'Slika 28.'!$C$5</c:f>
              <c:strCache>
                <c:ptCount val="1"/>
                <c:pt idx="0">
                  <c:v>Broj transakcija – lijevo</c:v>
                </c:pt>
              </c:strCache>
            </c:strRef>
          </c:tx>
          <c:invertIfNegative val="0"/>
          <c:cat>
            <c:strRef>
              <c:f>'Slika 28.'!$B$6:$B$14</c:f>
              <c:strCache>
                <c:ptCount val="9"/>
                <c:pt idx="0">
                  <c:v>Slovenija</c:v>
                </c:pt>
                <c:pt idx="1">
                  <c:v>Austrija</c:v>
                </c:pt>
                <c:pt idx="2">
                  <c:v>Italija</c:v>
                </c:pt>
                <c:pt idx="3">
                  <c:v>Švicarska</c:v>
                </c:pt>
                <c:pt idx="4">
                  <c:v>Češka</c:v>
                </c:pt>
                <c:pt idx="5">
                  <c:v>Njemačka</c:v>
                </c:pt>
                <c:pt idx="6">
                  <c:v>Velika Britanija</c:v>
                </c:pt>
                <c:pt idx="7">
                  <c:v>Poljska</c:v>
                </c:pt>
                <c:pt idx="8">
                  <c:v>SAD</c:v>
                </c:pt>
              </c:strCache>
            </c:strRef>
          </c:cat>
          <c:val>
            <c:numRef>
              <c:f>'Slika 28.'!$C$6:$C$14</c:f>
              <c:numCache>
                <c:formatCode>#,##0</c:formatCode>
                <c:ptCount val="9"/>
                <c:pt idx="0">
                  <c:v>3414059</c:v>
                </c:pt>
                <c:pt idx="1">
                  <c:v>1588364</c:v>
                </c:pt>
                <c:pt idx="2">
                  <c:v>993582</c:v>
                </c:pt>
                <c:pt idx="3">
                  <c:v>583353</c:v>
                </c:pt>
                <c:pt idx="4">
                  <c:v>1675239</c:v>
                </c:pt>
                <c:pt idx="5">
                  <c:v>11537137</c:v>
                </c:pt>
                <c:pt idx="6">
                  <c:v>3063841</c:v>
                </c:pt>
                <c:pt idx="7">
                  <c:v>2551766</c:v>
                </c:pt>
                <c:pt idx="8">
                  <c:v>925301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E-4BB2-9DD2-082E5E252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741632"/>
        <c:axId val="217742192"/>
      </c:barChart>
      <c:lineChart>
        <c:grouping val="standard"/>
        <c:varyColors val="0"/>
        <c:ser>
          <c:idx val="1"/>
          <c:order val="1"/>
          <c:tx>
            <c:strRef>
              <c:f>'Slika 28.'!$D$5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</c:marker>
          <c:cat>
            <c:strRef>
              <c:f>'Slika 28.'!$B$6:$B$14</c:f>
              <c:strCache>
                <c:ptCount val="9"/>
                <c:pt idx="0">
                  <c:v>Slovenija</c:v>
                </c:pt>
                <c:pt idx="1">
                  <c:v>Austrija</c:v>
                </c:pt>
                <c:pt idx="2">
                  <c:v>Italija</c:v>
                </c:pt>
                <c:pt idx="3">
                  <c:v>Švicarska</c:v>
                </c:pt>
                <c:pt idx="4">
                  <c:v>Češka</c:v>
                </c:pt>
                <c:pt idx="5">
                  <c:v>Njemačka</c:v>
                </c:pt>
                <c:pt idx="6">
                  <c:v>Velika Britanija</c:v>
                </c:pt>
                <c:pt idx="7">
                  <c:v>Poljska</c:v>
                </c:pt>
                <c:pt idx="8">
                  <c:v>SAD</c:v>
                </c:pt>
              </c:strCache>
            </c:strRef>
          </c:cat>
          <c:val>
            <c:numRef>
              <c:f>'Slika 28.'!$D$6:$D$14</c:f>
              <c:numCache>
                <c:formatCode>#,##0</c:formatCode>
                <c:ptCount val="9"/>
                <c:pt idx="0">
                  <c:v>1162908769</c:v>
                </c:pt>
                <c:pt idx="1">
                  <c:v>1037805741</c:v>
                </c:pt>
                <c:pt idx="2">
                  <c:v>578291354</c:v>
                </c:pt>
                <c:pt idx="3">
                  <c:v>519056963</c:v>
                </c:pt>
                <c:pt idx="4">
                  <c:v>586780091</c:v>
                </c:pt>
                <c:pt idx="5">
                  <c:v>6459848442</c:v>
                </c:pt>
                <c:pt idx="6">
                  <c:v>1213324893</c:v>
                </c:pt>
                <c:pt idx="7">
                  <c:v>735794266</c:v>
                </c:pt>
                <c:pt idx="8">
                  <c:v>600164342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1E-4BB2-9DD2-082E5E252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743312"/>
        <c:axId val="217742752"/>
      </c:lineChart>
      <c:catAx>
        <c:axId val="217741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17742192"/>
        <c:crosses val="autoZero"/>
        <c:auto val="1"/>
        <c:lblAlgn val="ctr"/>
        <c:lblOffset val="100"/>
        <c:noMultiLvlLbl val="0"/>
      </c:catAx>
      <c:valAx>
        <c:axId val="217742192"/>
        <c:scaling>
          <c:orientation val="minMax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17741632"/>
        <c:crosses val="autoZero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mil.</a:t>
                  </a:r>
                </a:p>
              </c:rich>
            </c:tx>
          </c:dispUnitsLbl>
        </c:dispUnits>
      </c:valAx>
      <c:valAx>
        <c:axId val="217742752"/>
        <c:scaling>
          <c:orientation val="minMax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217743312"/>
        <c:crosses val="max"/>
        <c:crossBetween val="between"/>
        <c:dispUnits>
          <c:builtInUnit val="b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mlrd. HRK</a:t>
                  </a:r>
                  <a:endParaRPr lang="en-US"/>
                </a:p>
              </c:rich>
            </c:tx>
          </c:dispUnitsLbl>
        </c:dispUnits>
      </c:valAx>
      <c:catAx>
        <c:axId val="217743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774275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6.2714646464646579E-3"/>
          <c:y val="0.91161493055555565"/>
          <c:w val="0.88892171717171764"/>
          <c:h val="6.546493055555559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3.'!$C$5</c:f>
              <c:strCache>
                <c:ptCount val="1"/>
                <c:pt idx="0">
                  <c:v>2016.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'Slika 3.'!$B$6:$B$17</c:f>
              <c:strCache>
                <c:ptCount val="12"/>
                <c:pt idx="0">
                  <c:v>31.1.</c:v>
                </c:pt>
                <c:pt idx="1">
                  <c:v>28.2.</c:v>
                </c:pt>
                <c:pt idx="2">
                  <c:v>31.3.</c:v>
                </c:pt>
                <c:pt idx="3">
                  <c:v>30.4.</c:v>
                </c:pt>
                <c:pt idx="4">
                  <c:v>31.5.</c:v>
                </c:pt>
                <c:pt idx="5">
                  <c:v>30.6.</c:v>
                </c:pt>
                <c:pt idx="6">
                  <c:v>31.7.</c:v>
                </c:pt>
                <c:pt idx="7">
                  <c:v>31.8.</c:v>
                </c:pt>
                <c:pt idx="8">
                  <c:v>30.9.</c:v>
                </c:pt>
                <c:pt idx="9">
                  <c:v>31.10.</c:v>
                </c:pt>
                <c:pt idx="10">
                  <c:v>30.11.</c:v>
                </c:pt>
                <c:pt idx="11">
                  <c:v>31.12.</c:v>
                </c:pt>
              </c:strCache>
            </c:strRef>
          </c:cat>
          <c:val>
            <c:numRef>
              <c:f>'Slika 3.'!$C$6:$C$17</c:f>
              <c:numCache>
                <c:formatCode>#,##0</c:formatCode>
                <c:ptCount val="12"/>
                <c:pt idx="0">
                  <c:v>28886</c:v>
                </c:pt>
                <c:pt idx="1">
                  <c:v>29684</c:v>
                </c:pt>
                <c:pt idx="2">
                  <c:v>30602</c:v>
                </c:pt>
                <c:pt idx="3">
                  <c:v>31534</c:v>
                </c:pt>
                <c:pt idx="4">
                  <c:v>33168</c:v>
                </c:pt>
                <c:pt idx="5">
                  <c:v>34200</c:v>
                </c:pt>
                <c:pt idx="6">
                  <c:v>35239</c:v>
                </c:pt>
                <c:pt idx="7">
                  <c:v>35983</c:v>
                </c:pt>
                <c:pt idx="8">
                  <c:v>36419</c:v>
                </c:pt>
                <c:pt idx="9">
                  <c:v>36774</c:v>
                </c:pt>
                <c:pt idx="10">
                  <c:v>38396</c:v>
                </c:pt>
                <c:pt idx="11">
                  <c:v>39458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6-4856-B538-9279887472E5}"/>
            </c:ext>
          </c:extLst>
        </c:ser>
        <c:ser>
          <c:idx val="1"/>
          <c:order val="1"/>
          <c:tx>
            <c:strRef>
              <c:f>'Slika 3.'!$D$5</c:f>
              <c:strCache>
                <c:ptCount val="1"/>
                <c:pt idx="0">
                  <c:v>2017.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'Slika 3.'!$B$6:$B$17</c:f>
              <c:strCache>
                <c:ptCount val="12"/>
                <c:pt idx="0">
                  <c:v>31.1.</c:v>
                </c:pt>
                <c:pt idx="1">
                  <c:v>28.2.</c:v>
                </c:pt>
                <c:pt idx="2">
                  <c:v>31.3.</c:v>
                </c:pt>
                <c:pt idx="3">
                  <c:v>30.4.</c:v>
                </c:pt>
                <c:pt idx="4">
                  <c:v>31.5.</c:v>
                </c:pt>
                <c:pt idx="5">
                  <c:v>30.6.</c:v>
                </c:pt>
                <c:pt idx="6">
                  <c:v>31.7.</c:v>
                </c:pt>
                <c:pt idx="7">
                  <c:v>31.8.</c:v>
                </c:pt>
                <c:pt idx="8">
                  <c:v>30.9.</c:v>
                </c:pt>
                <c:pt idx="9">
                  <c:v>31.10.</c:v>
                </c:pt>
                <c:pt idx="10">
                  <c:v>30.11.</c:v>
                </c:pt>
                <c:pt idx="11">
                  <c:v>31.12.</c:v>
                </c:pt>
              </c:strCache>
            </c:strRef>
          </c:cat>
          <c:val>
            <c:numRef>
              <c:f>'Slika 3.'!$D$6:$D$17</c:f>
              <c:numCache>
                <c:formatCode>#,##0</c:formatCode>
                <c:ptCount val="12"/>
                <c:pt idx="0">
                  <c:v>39595</c:v>
                </c:pt>
                <c:pt idx="1">
                  <c:v>40260</c:v>
                </c:pt>
                <c:pt idx="2">
                  <c:v>41220</c:v>
                </c:pt>
                <c:pt idx="3">
                  <c:v>41783</c:v>
                </c:pt>
                <c:pt idx="4">
                  <c:v>43082</c:v>
                </c:pt>
                <c:pt idx="5">
                  <c:v>44387</c:v>
                </c:pt>
                <c:pt idx="6">
                  <c:v>44864</c:v>
                </c:pt>
                <c:pt idx="7">
                  <c:v>47191</c:v>
                </c:pt>
                <c:pt idx="8">
                  <c:v>47669</c:v>
                </c:pt>
                <c:pt idx="9">
                  <c:v>48229</c:v>
                </c:pt>
                <c:pt idx="10">
                  <c:v>48750</c:v>
                </c:pt>
                <c:pt idx="11">
                  <c:v>49476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06-4856-B538-9279887472E5}"/>
            </c:ext>
          </c:extLst>
        </c:ser>
        <c:ser>
          <c:idx val="2"/>
          <c:order val="2"/>
          <c:tx>
            <c:strRef>
              <c:f>'Slika 3.'!$E$5</c:f>
              <c:strCache>
                <c:ptCount val="1"/>
                <c:pt idx="0">
                  <c:v>2018.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'Slika 3.'!$B$6:$B$17</c:f>
              <c:strCache>
                <c:ptCount val="12"/>
                <c:pt idx="0">
                  <c:v>31.1.</c:v>
                </c:pt>
                <c:pt idx="1">
                  <c:v>28.2.</c:v>
                </c:pt>
                <c:pt idx="2">
                  <c:v>31.3.</c:v>
                </c:pt>
                <c:pt idx="3">
                  <c:v>30.4.</c:v>
                </c:pt>
                <c:pt idx="4">
                  <c:v>31.5.</c:v>
                </c:pt>
                <c:pt idx="5">
                  <c:v>30.6.</c:v>
                </c:pt>
                <c:pt idx="6">
                  <c:v>31.7.</c:v>
                </c:pt>
                <c:pt idx="7">
                  <c:v>31.8.</c:v>
                </c:pt>
                <c:pt idx="8">
                  <c:v>30.9.</c:v>
                </c:pt>
                <c:pt idx="9">
                  <c:v>31.10.</c:v>
                </c:pt>
                <c:pt idx="10">
                  <c:v>30.11.</c:v>
                </c:pt>
                <c:pt idx="11">
                  <c:v>31.12.</c:v>
                </c:pt>
              </c:strCache>
            </c:strRef>
          </c:cat>
          <c:val>
            <c:numRef>
              <c:f>'Slika 3.'!$E$6:$E$17</c:f>
              <c:numCache>
                <c:formatCode>#,##0</c:formatCode>
                <c:ptCount val="12"/>
                <c:pt idx="0">
                  <c:v>53611</c:v>
                </c:pt>
                <c:pt idx="1">
                  <c:v>54109</c:v>
                </c:pt>
                <c:pt idx="2">
                  <c:v>52707</c:v>
                </c:pt>
                <c:pt idx="3">
                  <c:v>54162</c:v>
                </c:pt>
                <c:pt idx="4">
                  <c:v>55739</c:v>
                </c:pt>
                <c:pt idx="5">
                  <c:v>56615</c:v>
                </c:pt>
                <c:pt idx="6">
                  <c:v>58482</c:v>
                </c:pt>
                <c:pt idx="7">
                  <c:v>59349</c:v>
                </c:pt>
                <c:pt idx="8">
                  <c:v>59513</c:v>
                </c:pt>
                <c:pt idx="9">
                  <c:v>59593</c:v>
                </c:pt>
                <c:pt idx="10">
                  <c:v>59522</c:v>
                </c:pt>
                <c:pt idx="11">
                  <c:v>68284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06-4856-B538-9279887472E5}"/>
            </c:ext>
          </c:extLst>
        </c:ser>
        <c:ser>
          <c:idx val="3"/>
          <c:order val="3"/>
          <c:tx>
            <c:strRef>
              <c:f>'Slika 3.'!$F$5</c:f>
              <c:strCache>
                <c:ptCount val="1"/>
                <c:pt idx="0">
                  <c:v>2019.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'Slika 3.'!$B$6:$B$17</c:f>
              <c:strCache>
                <c:ptCount val="12"/>
                <c:pt idx="0">
                  <c:v>31.1.</c:v>
                </c:pt>
                <c:pt idx="1">
                  <c:v>28.2.</c:v>
                </c:pt>
                <c:pt idx="2">
                  <c:v>31.3.</c:v>
                </c:pt>
                <c:pt idx="3">
                  <c:v>30.4.</c:v>
                </c:pt>
                <c:pt idx="4">
                  <c:v>31.5.</c:v>
                </c:pt>
                <c:pt idx="5">
                  <c:v>30.6.</c:v>
                </c:pt>
                <c:pt idx="6">
                  <c:v>31.7.</c:v>
                </c:pt>
                <c:pt idx="7">
                  <c:v>31.8.</c:v>
                </c:pt>
                <c:pt idx="8">
                  <c:v>30.9.</c:v>
                </c:pt>
                <c:pt idx="9">
                  <c:v>31.10.</c:v>
                </c:pt>
                <c:pt idx="10">
                  <c:v>30.11.</c:v>
                </c:pt>
                <c:pt idx="11">
                  <c:v>31.12.</c:v>
                </c:pt>
              </c:strCache>
            </c:strRef>
          </c:cat>
          <c:val>
            <c:numRef>
              <c:f>'Slika 3.'!$F$6:$F$17</c:f>
              <c:numCache>
                <c:formatCode>#,##0</c:formatCode>
                <c:ptCount val="12"/>
                <c:pt idx="0">
                  <c:v>70573</c:v>
                </c:pt>
                <c:pt idx="1">
                  <c:v>72693</c:v>
                </c:pt>
                <c:pt idx="2">
                  <c:v>70989</c:v>
                </c:pt>
                <c:pt idx="3">
                  <c:v>75819</c:v>
                </c:pt>
                <c:pt idx="4">
                  <c:v>76699</c:v>
                </c:pt>
                <c:pt idx="5">
                  <c:v>77072</c:v>
                </c:pt>
                <c:pt idx="6">
                  <c:v>79301</c:v>
                </c:pt>
                <c:pt idx="7">
                  <c:v>79413</c:v>
                </c:pt>
                <c:pt idx="8">
                  <c:v>79325</c:v>
                </c:pt>
                <c:pt idx="9">
                  <c:v>79013</c:v>
                </c:pt>
                <c:pt idx="10">
                  <c:v>79561</c:v>
                </c:pt>
                <c:pt idx="11">
                  <c:v>80884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06-4856-B538-9279887472E5}"/>
            </c:ext>
          </c:extLst>
        </c:ser>
        <c:ser>
          <c:idx val="4"/>
          <c:order val="4"/>
          <c:tx>
            <c:strRef>
              <c:f>'Slika 3.'!$G$5</c:f>
              <c:strCache>
                <c:ptCount val="1"/>
                <c:pt idx="0">
                  <c:v>2020.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'Slika 3.'!$B$6:$B$17</c:f>
              <c:strCache>
                <c:ptCount val="12"/>
                <c:pt idx="0">
                  <c:v>31.1.</c:v>
                </c:pt>
                <c:pt idx="1">
                  <c:v>28.2.</c:v>
                </c:pt>
                <c:pt idx="2">
                  <c:v>31.3.</c:v>
                </c:pt>
                <c:pt idx="3">
                  <c:v>30.4.</c:v>
                </c:pt>
                <c:pt idx="4">
                  <c:v>31.5.</c:v>
                </c:pt>
                <c:pt idx="5">
                  <c:v>30.6.</c:v>
                </c:pt>
                <c:pt idx="6">
                  <c:v>31.7.</c:v>
                </c:pt>
                <c:pt idx="7">
                  <c:v>31.8.</c:v>
                </c:pt>
                <c:pt idx="8">
                  <c:v>30.9.</c:v>
                </c:pt>
                <c:pt idx="9">
                  <c:v>31.10.</c:v>
                </c:pt>
                <c:pt idx="10">
                  <c:v>30.11.</c:v>
                </c:pt>
                <c:pt idx="11">
                  <c:v>31.12.</c:v>
                </c:pt>
              </c:strCache>
            </c:strRef>
          </c:cat>
          <c:val>
            <c:numRef>
              <c:f>'Slika 3.'!$G$6:$G$17</c:f>
              <c:numCache>
                <c:formatCode>#,##0</c:formatCode>
                <c:ptCount val="12"/>
                <c:pt idx="0">
                  <c:v>89403</c:v>
                </c:pt>
                <c:pt idx="1">
                  <c:v>89083</c:v>
                </c:pt>
                <c:pt idx="2">
                  <c:v>89252</c:v>
                </c:pt>
                <c:pt idx="3">
                  <c:v>89567</c:v>
                </c:pt>
                <c:pt idx="4">
                  <c:v>90103</c:v>
                </c:pt>
                <c:pt idx="5">
                  <c:v>90615</c:v>
                </c:pt>
                <c:pt idx="6">
                  <c:v>87942</c:v>
                </c:pt>
                <c:pt idx="7">
                  <c:v>87408</c:v>
                </c:pt>
                <c:pt idx="8">
                  <c:v>86216</c:v>
                </c:pt>
                <c:pt idx="9">
                  <c:v>85116</c:v>
                </c:pt>
                <c:pt idx="10">
                  <c:v>84424</c:v>
                </c:pt>
                <c:pt idx="11">
                  <c:v>84624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06-4856-B538-927988747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801648"/>
        <c:axId val="210802208"/>
      </c:lineChart>
      <c:catAx>
        <c:axId val="21080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802208"/>
        <c:crosses val="autoZero"/>
        <c:auto val="1"/>
        <c:lblAlgn val="ctr"/>
        <c:lblOffset val="100"/>
        <c:noMultiLvlLbl val="0"/>
      </c:catAx>
      <c:valAx>
        <c:axId val="21080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801648"/>
        <c:crosses val="autoZero"/>
        <c:crossBetween val="between"/>
        <c:dispUnits>
          <c:builtInUnit val="thousand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187945486788369E-2"/>
          <c:y val="4.2691058530449695E-2"/>
          <c:w val="0.90609287992647458"/>
          <c:h val="0.68351043348690299"/>
        </c:manualLayout>
      </c:layout>
      <c:lineChart>
        <c:grouping val="standard"/>
        <c:varyColors val="0"/>
        <c:ser>
          <c:idx val="0"/>
          <c:order val="0"/>
          <c:tx>
            <c:strRef>
              <c:f>'Slika 4.'!$C$5</c:f>
              <c:strCache>
                <c:ptCount val="1"/>
                <c:pt idx="0">
                  <c:v>Debitna kartica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4.'!$B$6:$B$65</c:f>
              <c:numCache>
                <c:formatCode>m/d/yyyy</c:formatCode>
                <c:ptCount val="60"/>
                <c:pt idx="0">
                  <c:v>42400</c:v>
                </c:pt>
                <c:pt idx="1">
                  <c:v>42429</c:v>
                </c:pt>
                <c:pt idx="2">
                  <c:v>42460</c:v>
                </c:pt>
                <c:pt idx="3">
                  <c:v>42490</c:v>
                </c:pt>
                <c:pt idx="4">
                  <c:v>42521</c:v>
                </c:pt>
                <c:pt idx="5">
                  <c:v>42551</c:v>
                </c:pt>
                <c:pt idx="6">
                  <c:v>42582</c:v>
                </c:pt>
                <c:pt idx="7">
                  <c:v>42613</c:v>
                </c:pt>
                <c:pt idx="8">
                  <c:v>42643</c:v>
                </c:pt>
                <c:pt idx="9">
                  <c:v>42674</c:v>
                </c:pt>
                <c:pt idx="10">
                  <c:v>42704</c:v>
                </c:pt>
                <c:pt idx="11">
                  <c:v>42735</c:v>
                </c:pt>
                <c:pt idx="12">
                  <c:v>42766</c:v>
                </c:pt>
                <c:pt idx="13">
                  <c:v>42794</c:v>
                </c:pt>
                <c:pt idx="14">
                  <c:v>42825</c:v>
                </c:pt>
                <c:pt idx="15">
                  <c:v>42855</c:v>
                </c:pt>
                <c:pt idx="16">
                  <c:v>42886</c:v>
                </c:pt>
                <c:pt idx="17">
                  <c:v>42916</c:v>
                </c:pt>
                <c:pt idx="18">
                  <c:v>42947</c:v>
                </c:pt>
                <c:pt idx="19">
                  <c:v>42978</c:v>
                </c:pt>
                <c:pt idx="20">
                  <c:v>43008</c:v>
                </c:pt>
                <c:pt idx="21">
                  <c:v>43039</c:v>
                </c:pt>
                <c:pt idx="22">
                  <c:v>43069</c:v>
                </c:pt>
                <c:pt idx="23">
                  <c:v>43100</c:v>
                </c:pt>
                <c:pt idx="24">
                  <c:v>43131</c:v>
                </c:pt>
                <c:pt idx="25">
                  <c:v>43159</c:v>
                </c:pt>
                <c:pt idx="26">
                  <c:v>43190</c:v>
                </c:pt>
                <c:pt idx="27">
                  <c:v>43220</c:v>
                </c:pt>
                <c:pt idx="28">
                  <c:v>43251</c:v>
                </c:pt>
                <c:pt idx="29">
                  <c:v>43281</c:v>
                </c:pt>
                <c:pt idx="30">
                  <c:v>43312</c:v>
                </c:pt>
                <c:pt idx="31">
                  <c:v>43343</c:v>
                </c:pt>
                <c:pt idx="32">
                  <c:v>43373</c:v>
                </c:pt>
                <c:pt idx="33">
                  <c:v>43404</c:v>
                </c:pt>
                <c:pt idx="34">
                  <c:v>43434</c:v>
                </c:pt>
                <c:pt idx="35">
                  <c:v>43465</c:v>
                </c:pt>
                <c:pt idx="36">
                  <c:v>43496</c:v>
                </c:pt>
                <c:pt idx="37">
                  <c:v>43524</c:v>
                </c:pt>
                <c:pt idx="38">
                  <c:v>43555</c:v>
                </c:pt>
                <c:pt idx="39">
                  <c:v>43585</c:v>
                </c:pt>
                <c:pt idx="40">
                  <c:v>43616</c:v>
                </c:pt>
                <c:pt idx="41">
                  <c:v>43646</c:v>
                </c:pt>
                <c:pt idx="42">
                  <c:v>43677</c:v>
                </c:pt>
                <c:pt idx="43">
                  <c:v>43708</c:v>
                </c:pt>
                <c:pt idx="44">
                  <c:v>43738</c:v>
                </c:pt>
                <c:pt idx="45">
                  <c:v>43769</c:v>
                </c:pt>
                <c:pt idx="46">
                  <c:v>43799</c:v>
                </c:pt>
                <c:pt idx="47">
                  <c:v>43830</c:v>
                </c:pt>
                <c:pt idx="48">
                  <c:v>43861</c:v>
                </c:pt>
                <c:pt idx="49">
                  <c:v>43890</c:v>
                </c:pt>
                <c:pt idx="50">
                  <c:v>43921</c:v>
                </c:pt>
                <c:pt idx="51">
                  <c:v>43951</c:v>
                </c:pt>
                <c:pt idx="52">
                  <c:v>43982</c:v>
                </c:pt>
                <c:pt idx="53">
                  <c:v>44012</c:v>
                </c:pt>
                <c:pt idx="54">
                  <c:v>44043</c:v>
                </c:pt>
                <c:pt idx="55">
                  <c:v>44074</c:v>
                </c:pt>
                <c:pt idx="56">
                  <c:v>44104</c:v>
                </c:pt>
                <c:pt idx="57">
                  <c:v>44135</c:v>
                </c:pt>
                <c:pt idx="58">
                  <c:v>44165</c:v>
                </c:pt>
                <c:pt idx="59">
                  <c:v>44196</c:v>
                </c:pt>
              </c:numCache>
            </c:numRef>
          </c:cat>
          <c:val>
            <c:numRef>
              <c:f>'Slika 4.'!$C$6:$C$65</c:f>
              <c:numCache>
                <c:formatCode>#,##0</c:formatCode>
                <c:ptCount val="60"/>
                <c:pt idx="0">
                  <c:v>6871715</c:v>
                </c:pt>
                <c:pt idx="1">
                  <c:v>6863998</c:v>
                </c:pt>
                <c:pt idx="2">
                  <c:v>6868674</c:v>
                </c:pt>
                <c:pt idx="3">
                  <c:v>6881735</c:v>
                </c:pt>
                <c:pt idx="4">
                  <c:v>6906936</c:v>
                </c:pt>
                <c:pt idx="5">
                  <c:v>6943474</c:v>
                </c:pt>
                <c:pt idx="6">
                  <c:v>6945024</c:v>
                </c:pt>
                <c:pt idx="7">
                  <c:v>6988808</c:v>
                </c:pt>
                <c:pt idx="8">
                  <c:v>6931731</c:v>
                </c:pt>
                <c:pt idx="9">
                  <c:v>6951022</c:v>
                </c:pt>
                <c:pt idx="10">
                  <c:v>6935749</c:v>
                </c:pt>
                <c:pt idx="11">
                  <c:v>6944246</c:v>
                </c:pt>
                <c:pt idx="12">
                  <c:v>6955287</c:v>
                </c:pt>
                <c:pt idx="13">
                  <c:v>6943938</c:v>
                </c:pt>
                <c:pt idx="14">
                  <c:v>6919607</c:v>
                </c:pt>
                <c:pt idx="15">
                  <c:v>6927449</c:v>
                </c:pt>
                <c:pt idx="16">
                  <c:v>6990988</c:v>
                </c:pt>
                <c:pt idx="17">
                  <c:v>7009774</c:v>
                </c:pt>
                <c:pt idx="18">
                  <c:v>7020284</c:v>
                </c:pt>
                <c:pt idx="19">
                  <c:v>7027351</c:v>
                </c:pt>
                <c:pt idx="20">
                  <c:v>7078014</c:v>
                </c:pt>
                <c:pt idx="21">
                  <c:v>7046614</c:v>
                </c:pt>
                <c:pt idx="22">
                  <c:v>7030070</c:v>
                </c:pt>
                <c:pt idx="23">
                  <c:v>7012090</c:v>
                </c:pt>
                <c:pt idx="24">
                  <c:v>6989500</c:v>
                </c:pt>
                <c:pt idx="25">
                  <c:v>6986527</c:v>
                </c:pt>
                <c:pt idx="26">
                  <c:v>6985426</c:v>
                </c:pt>
                <c:pt idx="27">
                  <c:v>6980244</c:v>
                </c:pt>
                <c:pt idx="28">
                  <c:v>6989572</c:v>
                </c:pt>
                <c:pt idx="29">
                  <c:v>6622370</c:v>
                </c:pt>
                <c:pt idx="30">
                  <c:v>6643303</c:v>
                </c:pt>
                <c:pt idx="31">
                  <c:v>6645377</c:v>
                </c:pt>
                <c:pt idx="32">
                  <c:v>6673293</c:v>
                </c:pt>
                <c:pt idx="33">
                  <c:v>6693959</c:v>
                </c:pt>
                <c:pt idx="34">
                  <c:v>6685787</c:v>
                </c:pt>
                <c:pt idx="35">
                  <c:v>6704952</c:v>
                </c:pt>
                <c:pt idx="36">
                  <c:v>6710856</c:v>
                </c:pt>
                <c:pt idx="37">
                  <c:v>6731559</c:v>
                </c:pt>
                <c:pt idx="38">
                  <c:v>6755640</c:v>
                </c:pt>
                <c:pt idx="39">
                  <c:v>6754844</c:v>
                </c:pt>
                <c:pt idx="40">
                  <c:v>6777832</c:v>
                </c:pt>
                <c:pt idx="41">
                  <c:v>6797480</c:v>
                </c:pt>
                <c:pt idx="42">
                  <c:v>6824152</c:v>
                </c:pt>
                <c:pt idx="43">
                  <c:v>6833379</c:v>
                </c:pt>
                <c:pt idx="44">
                  <c:v>6851986</c:v>
                </c:pt>
                <c:pt idx="45">
                  <c:v>6863796</c:v>
                </c:pt>
                <c:pt idx="46">
                  <c:v>6882850</c:v>
                </c:pt>
                <c:pt idx="47">
                  <c:v>6895963</c:v>
                </c:pt>
                <c:pt idx="48">
                  <c:v>7016106</c:v>
                </c:pt>
                <c:pt idx="49">
                  <c:v>6926212</c:v>
                </c:pt>
                <c:pt idx="50">
                  <c:v>6955094</c:v>
                </c:pt>
                <c:pt idx="51">
                  <c:v>6972105</c:v>
                </c:pt>
                <c:pt idx="52">
                  <c:v>7290216</c:v>
                </c:pt>
                <c:pt idx="53">
                  <c:v>7501215</c:v>
                </c:pt>
                <c:pt idx="54">
                  <c:v>7229451</c:v>
                </c:pt>
                <c:pt idx="55">
                  <c:v>7124170</c:v>
                </c:pt>
                <c:pt idx="56">
                  <c:v>7087848</c:v>
                </c:pt>
                <c:pt idx="57">
                  <c:v>7015507</c:v>
                </c:pt>
                <c:pt idx="58">
                  <c:v>6990201</c:v>
                </c:pt>
                <c:pt idx="59">
                  <c:v>6924530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90-4529-9677-9A4774EE4158}"/>
            </c:ext>
          </c:extLst>
        </c:ser>
        <c:ser>
          <c:idx val="1"/>
          <c:order val="1"/>
          <c:tx>
            <c:strRef>
              <c:f>'Slika 4.'!$D$5</c:f>
              <c:strCache>
                <c:ptCount val="1"/>
                <c:pt idx="0">
                  <c:v>Kreditna kartica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4.'!$B$6:$B$65</c:f>
              <c:numCache>
                <c:formatCode>m/d/yyyy</c:formatCode>
                <c:ptCount val="60"/>
                <c:pt idx="0">
                  <c:v>42400</c:v>
                </c:pt>
                <c:pt idx="1">
                  <c:v>42429</c:v>
                </c:pt>
                <c:pt idx="2">
                  <c:v>42460</c:v>
                </c:pt>
                <c:pt idx="3">
                  <c:v>42490</c:v>
                </c:pt>
                <c:pt idx="4">
                  <c:v>42521</c:v>
                </c:pt>
                <c:pt idx="5">
                  <c:v>42551</c:v>
                </c:pt>
                <c:pt idx="6">
                  <c:v>42582</c:v>
                </c:pt>
                <c:pt idx="7">
                  <c:v>42613</c:v>
                </c:pt>
                <c:pt idx="8">
                  <c:v>42643</c:v>
                </c:pt>
                <c:pt idx="9">
                  <c:v>42674</c:v>
                </c:pt>
                <c:pt idx="10">
                  <c:v>42704</c:v>
                </c:pt>
                <c:pt idx="11">
                  <c:v>42735</c:v>
                </c:pt>
                <c:pt idx="12">
                  <c:v>42766</c:v>
                </c:pt>
                <c:pt idx="13">
                  <c:v>42794</c:v>
                </c:pt>
                <c:pt idx="14">
                  <c:v>42825</c:v>
                </c:pt>
                <c:pt idx="15">
                  <c:v>42855</c:v>
                </c:pt>
                <c:pt idx="16">
                  <c:v>42886</c:v>
                </c:pt>
                <c:pt idx="17">
                  <c:v>42916</c:v>
                </c:pt>
                <c:pt idx="18">
                  <c:v>42947</c:v>
                </c:pt>
                <c:pt idx="19">
                  <c:v>42978</c:v>
                </c:pt>
                <c:pt idx="20">
                  <c:v>43008</c:v>
                </c:pt>
                <c:pt idx="21">
                  <c:v>43039</c:v>
                </c:pt>
                <c:pt idx="22">
                  <c:v>43069</c:v>
                </c:pt>
                <c:pt idx="23">
                  <c:v>43100</c:v>
                </c:pt>
                <c:pt idx="24">
                  <c:v>43131</c:v>
                </c:pt>
                <c:pt idx="25">
                  <c:v>43159</c:v>
                </c:pt>
                <c:pt idx="26">
                  <c:v>43190</c:v>
                </c:pt>
                <c:pt idx="27">
                  <c:v>43220</c:v>
                </c:pt>
                <c:pt idx="28">
                  <c:v>43251</c:v>
                </c:pt>
                <c:pt idx="29">
                  <c:v>43281</c:v>
                </c:pt>
                <c:pt idx="30">
                  <c:v>43312</c:v>
                </c:pt>
                <c:pt idx="31">
                  <c:v>43343</c:v>
                </c:pt>
                <c:pt idx="32">
                  <c:v>43373</c:v>
                </c:pt>
                <c:pt idx="33">
                  <c:v>43404</c:v>
                </c:pt>
                <c:pt idx="34">
                  <c:v>43434</c:v>
                </c:pt>
                <c:pt idx="35">
                  <c:v>43465</c:v>
                </c:pt>
                <c:pt idx="36">
                  <c:v>43496</c:v>
                </c:pt>
                <c:pt idx="37">
                  <c:v>43524</c:v>
                </c:pt>
                <c:pt idx="38">
                  <c:v>43555</c:v>
                </c:pt>
                <c:pt idx="39">
                  <c:v>43585</c:v>
                </c:pt>
                <c:pt idx="40">
                  <c:v>43616</c:v>
                </c:pt>
                <c:pt idx="41">
                  <c:v>43646</c:v>
                </c:pt>
                <c:pt idx="42">
                  <c:v>43677</c:v>
                </c:pt>
                <c:pt idx="43">
                  <c:v>43708</c:v>
                </c:pt>
                <c:pt idx="44">
                  <c:v>43738</c:v>
                </c:pt>
                <c:pt idx="45">
                  <c:v>43769</c:v>
                </c:pt>
                <c:pt idx="46">
                  <c:v>43799</c:v>
                </c:pt>
                <c:pt idx="47">
                  <c:v>43830</c:v>
                </c:pt>
                <c:pt idx="48">
                  <c:v>43861</c:v>
                </c:pt>
                <c:pt idx="49">
                  <c:v>43890</c:v>
                </c:pt>
                <c:pt idx="50">
                  <c:v>43921</c:v>
                </c:pt>
                <c:pt idx="51">
                  <c:v>43951</c:v>
                </c:pt>
                <c:pt idx="52">
                  <c:v>43982</c:v>
                </c:pt>
                <c:pt idx="53">
                  <c:v>44012</c:v>
                </c:pt>
                <c:pt idx="54">
                  <c:v>44043</c:v>
                </c:pt>
                <c:pt idx="55">
                  <c:v>44074</c:v>
                </c:pt>
                <c:pt idx="56">
                  <c:v>44104</c:v>
                </c:pt>
                <c:pt idx="57">
                  <c:v>44135</c:v>
                </c:pt>
                <c:pt idx="58">
                  <c:v>44165</c:v>
                </c:pt>
                <c:pt idx="59">
                  <c:v>44196</c:v>
                </c:pt>
              </c:numCache>
            </c:numRef>
          </c:cat>
          <c:val>
            <c:numRef>
              <c:f>'Slika 4.'!$D$6:$D$65</c:f>
              <c:numCache>
                <c:formatCode>#,##0</c:formatCode>
                <c:ptCount val="60"/>
                <c:pt idx="0">
                  <c:v>1870448</c:v>
                </c:pt>
                <c:pt idx="1">
                  <c:v>1839395</c:v>
                </c:pt>
                <c:pt idx="2">
                  <c:v>1872768</c:v>
                </c:pt>
                <c:pt idx="3">
                  <c:v>1874715</c:v>
                </c:pt>
                <c:pt idx="4">
                  <c:v>1873945</c:v>
                </c:pt>
                <c:pt idx="5">
                  <c:v>1878621</c:v>
                </c:pt>
                <c:pt idx="6">
                  <c:v>1872211</c:v>
                </c:pt>
                <c:pt idx="7">
                  <c:v>1878626</c:v>
                </c:pt>
                <c:pt idx="8">
                  <c:v>1879552</c:v>
                </c:pt>
                <c:pt idx="9">
                  <c:v>1878009</c:v>
                </c:pt>
                <c:pt idx="10">
                  <c:v>1883222</c:v>
                </c:pt>
                <c:pt idx="11">
                  <c:v>1878574</c:v>
                </c:pt>
                <c:pt idx="12">
                  <c:v>1877986</c:v>
                </c:pt>
                <c:pt idx="13">
                  <c:v>1876563</c:v>
                </c:pt>
                <c:pt idx="14">
                  <c:v>1875571</c:v>
                </c:pt>
                <c:pt idx="15">
                  <c:v>1877245</c:v>
                </c:pt>
                <c:pt idx="16">
                  <c:v>1872699</c:v>
                </c:pt>
                <c:pt idx="17">
                  <c:v>1870901</c:v>
                </c:pt>
                <c:pt idx="18">
                  <c:v>1870524</c:v>
                </c:pt>
                <c:pt idx="19">
                  <c:v>1871548</c:v>
                </c:pt>
                <c:pt idx="20">
                  <c:v>1878518</c:v>
                </c:pt>
                <c:pt idx="21">
                  <c:v>1885573</c:v>
                </c:pt>
                <c:pt idx="22">
                  <c:v>1883973</c:v>
                </c:pt>
                <c:pt idx="23">
                  <c:v>1882082</c:v>
                </c:pt>
                <c:pt idx="24">
                  <c:v>1882590</c:v>
                </c:pt>
                <c:pt idx="25">
                  <c:v>1879851</c:v>
                </c:pt>
                <c:pt idx="26">
                  <c:v>1881438</c:v>
                </c:pt>
                <c:pt idx="27">
                  <c:v>1877861</c:v>
                </c:pt>
                <c:pt idx="28">
                  <c:v>1877613</c:v>
                </c:pt>
                <c:pt idx="29">
                  <c:v>1848137</c:v>
                </c:pt>
                <c:pt idx="30">
                  <c:v>1850432</c:v>
                </c:pt>
                <c:pt idx="31">
                  <c:v>1848571</c:v>
                </c:pt>
                <c:pt idx="32">
                  <c:v>1839450</c:v>
                </c:pt>
                <c:pt idx="33">
                  <c:v>1844733</c:v>
                </c:pt>
                <c:pt idx="34">
                  <c:v>1848599</c:v>
                </c:pt>
                <c:pt idx="35">
                  <c:v>1852631</c:v>
                </c:pt>
                <c:pt idx="36">
                  <c:v>1855343</c:v>
                </c:pt>
                <c:pt idx="37">
                  <c:v>1861563</c:v>
                </c:pt>
                <c:pt idx="38">
                  <c:v>1865554</c:v>
                </c:pt>
                <c:pt idx="39">
                  <c:v>1863771</c:v>
                </c:pt>
                <c:pt idx="40">
                  <c:v>1867915</c:v>
                </c:pt>
                <c:pt idx="41">
                  <c:v>1879793</c:v>
                </c:pt>
                <c:pt idx="42">
                  <c:v>1857506</c:v>
                </c:pt>
                <c:pt idx="43">
                  <c:v>1877457</c:v>
                </c:pt>
                <c:pt idx="44">
                  <c:v>2131706</c:v>
                </c:pt>
                <c:pt idx="45">
                  <c:v>2332779</c:v>
                </c:pt>
                <c:pt idx="46">
                  <c:v>2330161</c:v>
                </c:pt>
                <c:pt idx="47">
                  <c:v>2328889</c:v>
                </c:pt>
                <c:pt idx="48">
                  <c:v>1866176</c:v>
                </c:pt>
                <c:pt idx="49">
                  <c:v>1857186</c:v>
                </c:pt>
                <c:pt idx="50">
                  <c:v>1856384</c:v>
                </c:pt>
                <c:pt idx="51">
                  <c:v>1850415</c:v>
                </c:pt>
                <c:pt idx="52">
                  <c:v>1845804</c:v>
                </c:pt>
                <c:pt idx="53">
                  <c:v>1843757</c:v>
                </c:pt>
                <c:pt idx="54">
                  <c:v>1838182</c:v>
                </c:pt>
                <c:pt idx="55">
                  <c:v>1833017</c:v>
                </c:pt>
                <c:pt idx="56">
                  <c:v>1829923</c:v>
                </c:pt>
                <c:pt idx="57">
                  <c:v>1829336</c:v>
                </c:pt>
                <c:pt idx="58">
                  <c:v>1839692</c:v>
                </c:pt>
                <c:pt idx="59">
                  <c:v>1855726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90-4529-9677-9A4774EE4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994112"/>
        <c:axId val="210995232"/>
      </c:lineChart>
      <c:dateAx>
        <c:axId val="210994112"/>
        <c:scaling>
          <c:orientation val="minMax"/>
        </c:scaling>
        <c:delete val="0"/>
        <c:axPos val="b"/>
        <c:numFmt formatCode="d/m/yy" sourceLinked="0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995232"/>
        <c:crosses val="autoZero"/>
        <c:auto val="0"/>
        <c:lblOffset val="100"/>
        <c:baseTimeUnit val="days"/>
        <c:majorUnit val="2"/>
        <c:majorTimeUnit val="months"/>
      </c:dateAx>
      <c:valAx>
        <c:axId val="210995232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994112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924741550163367E-2"/>
          <c:y val="7.0662563118696509E-2"/>
          <c:w val="0.8740854536040138"/>
          <c:h val="0.660536845632537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'Slika 5.'!$C$5</c:f>
              <c:strCache>
                <c:ptCount val="1"/>
                <c:pt idx="0">
                  <c:v>Korištene platne kartice  (uk.)</c:v>
                </c:pt>
              </c:strCache>
            </c:strRef>
          </c:tx>
          <c:invertIfNegative val="0"/>
          <c:cat>
            <c:numRef>
              <c:f>'Slika 5.'!$B$6:$B$65</c:f>
              <c:numCache>
                <c:formatCode>m/d/yyyy</c:formatCode>
                <c:ptCount val="60"/>
                <c:pt idx="0">
                  <c:v>42400</c:v>
                </c:pt>
                <c:pt idx="1">
                  <c:v>42429</c:v>
                </c:pt>
                <c:pt idx="2">
                  <c:v>42460</c:v>
                </c:pt>
                <c:pt idx="3">
                  <c:v>42490</c:v>
                </c:pt>
                <c:pt idx="4">
                  <c:v>42521</c:v>
                </c:pt>
                <c:pt idx="5">
                  <c:v>42551</c:v>
                </c:pt>
                <c:pt idx="6">
                  <c:v>42582</c:v>
                </c:pt>
                <c:pt idx="7">
                  <c:v>42613</c:v>
                </c:pt>
                <c:pt idx="8">
                  <c:v>42643</c:v>
                </c:pt>
                <c:pt idx="9">
                  <c:v>42674</c:v>
                </c:pt>
                <c:pt idx="10">
                  <c:v>42704</c:v>
                </c:pt>
                <c:pt idx="11">
                  <c:v>42735</c:v>
                </c:pt>
                <c:pt idx="12">
                  <c:v>42766</c:v>
                </c:pt>
                <c:pt idx="13">
                  <c:v>42794</c:v>
                </c:pt>
                <c:pt idx="14">
                  <c:v>42825</c:v>
                </c:pt>
                <c:pt idx="15">
                  <c:v>42855</c:v>
                </c:pt>
                <c:pt idx="16">
                  <c:v>42886</c:v>
                </c:pt>
                <c:pt idx="17">
                  <c:v>42916</c:v>
                </c:pt>
                <c:pt idx="18">
                  <c:v>42947</c:v>
                </c:pt>
                <c:pt idx="19">
                  <c:v>42978</c:v>
                </c:pt>
                <c:pt idx="20">
                  <c:v>43008</c:v>
                </c:pt>
                <c:pt idx="21">
                  <c:v>43039</c:v>
                </c:pt>
                <c:pt idx="22">
                  <c:v>43069</c:v>
                </c:pt>
                <c:pt idx="23">
                  <c:v>43100</c:v>
                </c:pt>
                <c:pt idx="24">
                  <c:v>43131</c:v>
                </c:pt>
                <c:pt idx="25">
                  <c:v>43159</c:v>
                </c:pt>
                <c:pt idx="26">
                  <c:v>43190</c:v>
                </c:pt>
                <c:pt idx="27">
                  <c:v>43220</c:v>
                </c:pt>
                <c:pt idx="28">
                  <c:v>43251</c:v>
                </c:pt>
                <c:pt idx="29">
                  <c:v>43281</c:v>
                </c:pt>
                <c:pt idx="30">
                  <c:v>43312</c:v>
                </c:pt>
                <c:pt idx="31">
                  <c:v>43343</c:v>
                </c:pt>
                <c:pt idx="32">
                  <c:v>43373</c:v>
                </c:pt>
                <c:pt idx="33">
                  <c:v>43404</c:v>
                </c:pt>
                <c:pt idx="34">
                  <c:v>43434</c:v>
                </c:pt>
                <c:pt idx="35">
                  <c:v>43465</c:v>
                </c:pt>
                <c:pt idx="36">
                  <c:v>43496</c:v>
                </c:pt>
                <c:pt idx="37">
                  <c:v>43524</c:v>
                </c:pt>
                <c:pt idx="38">
                  <c:v>43555</c:v>
                </c:pt>
                <c:pt idx="39">
                  <c:v>43585</c:v>
                </c:pt>
                <c:pt idx="40">
                  <c:v>43616</c:v>
                </c:pt>
                <c:pt idx="41">
                  <c:v>43646</c:v>
                </c:pt>
                <c:pt idx="42">
                  <c:v>43677</c:v>
                </c:pt>
                <c:pt idx="43">
                  <c:v>43708</c:v>
                </c:pt>
                <c:pt idx="44">
                  <c:v>43738</c:v>
                </c:pt>
                <c:pt idx="45">
                  <c:v>43769</c:v>
                </c:pt>
                <c:pt idx="46">
                  <c:v>43799</c:v>
                </c:pt>
                <c:pt idx="47">
                  <c:v>43830</c:v>
                </c:pt>
                <c:pt idx="48">
                  <c:v>43861</c:v>
                </c:pt>
                <c:pt idx="49">
                  <c:v>43890</c:v>
                </c:pt>
                <c:pt idx="50">
                  <c:v>43921</c:v>
                </c:pt>
                <c:pt idx="51">
                  <c:v>43951</c:v>
                </c:pt>
                <c:pt idx="52">
                  <c:v>43982</c:v>
                </c:pt>
                <c:pt idx="53">
                  <c:v>44012</c:v>
                </c:pt>
                <c:pt idx="54">
                  <c:v>44043</c:v>
                </c:pt>
                <c:pt idx="55">
                  <c:v>44074</c:v>
                </c:pt>
                <c:pt idx="56">
                  <c:v>44104</c:v>
                </c:pt>
                <c:pt idx="57">
                  <c:v>44135</c:v>
                </c:pt>
                <c:pt idx="58">
                  <c:v>44165</c:v>
                </c:pt>
                <c:pt idx="59">
                  <c:v>44196</c:v>
                </c:pt>
              </c:numCache>
            </c:numRef>
          </c:cat>
          <c:val>
            <c:numRef>
              <c:f>'Slika 5.'!$C$6:$C$65</c:f>
              <c:numCache>
                <c:formatCode>#,##0</c:formatCode>
                <c:ptCount val="60"/>
                <c:pt idx="0">
                  <c:v>4332390</c:v>
                </c:pt>
                <c:pt idx="1">
                  <c:v>4335492</c:v>
                </c:pt>
                <c:pt idx="2">
                  <c:v>4353588</c:v>
                </c:pt>
                <c:pt idx="3">
                  <c:v>4364667</c:v>
                </c:pt>
                <c:pt idx="4">
                  <c:v>4377599</c:v>
                </c:pt>
                <c:pt idx="5">
                  <c:v>4397146</c:v>
                </c:pt>
                <c:pt idx="6">
                  <c:v>4353754</c:v>
                </c:pt>
                <c:pt idx="7">
                  <c:v>4385699</c:v>
                </c:pt>
                <c:pt idx="8">
                  <c:v>4398873</c:v>
                </c:pt>
                <c:pt idx="9">
                  <c:v>4413327</c:v>
                </c:pt>
                <c:pt idx="10">
                  <c:v>4424704</c:v>
                </c:pt>
                <c:pt idx="11">
                  <c:v>4433927</c:v>
                </c:pt>
                <c:pt idx="12">
                  <c:v>4439440</c:v>
                </c:pt>
                <c:pt idx="13">
                  <c:v>4431781</c:v>
                </c:pt>
                <c:pt idx="14">
                  <c:v>4424764</c:v>
                </c:pt>
                <c:pt idx="15">
                  <c:v>4428633</c:v>
                </c:pt>
                <c:pt idx="16">
                  <c:v>4463865</c:v>
                </c:pt>
                <c:pt idx="17">
                  <c:v>4476802</c:v>
                </c:pt>
                <c:pt idx="18">
                  <c:v>4490420</c:v>
                </c:pt>
                <c:pt idx="19">
                  <c:v>4498388</c:v>
                </c:pt>
                <c:pt idx="20">
                  <c:v>4500635</c:v>
                </c:pt>
                <c:pt idx="21">
                  <c:v>4508944</c:v>
                </c:pt>
                <c:pt idx="22">
                  <c:v>4510523</c:v>
                </c:pt>
                <c:pt idx="23">
                  <c:v>4526497</c:v>
                </c:pt>
                <c:pt idx="24">
                  <c:v>4524766</c:v>
                </c:pt>
                <c:pt idx="25">
                  <c:v>4525648</c:v>
                </c:pt>
                <c:pt idx="26">
                  <c:v>4539797</c:v>
                </c:pt>
                <c:pt idx="27">
                  <c:v>4544194</c:v>
                </c:pt>
                <c:pt idx="28">
                  <c:v>4565296</c:v>
                </c:pt>
                <c:pt idx="29">
                  <c:v>4495006</c:v>
                </c:pt>
                <c:pt idx="30">
                  <c:v>4523110</c:v>
                </c:pt>
                <c:pt idx="31">
                  <c:v>4540386</c:v>
                </c:pt>
                <c:pt idx="32">
                  <c:v>4557805</c:v>
                </c:pt>
                <c:pt idx="33">
                  <c:v>4583262</c:v>
                </c:pt>
                <c:pt idx="34">
                  <c:v>4593388</c:v>
                </c:pt>
                <c:pt idx="35">
                  <c:v>4606030</c:v>
                </c:pt>
                <c:pt idx="36">
                  <c:v>4614465</c:v>
                </c:pt>
                <c:pt idx="37">
                  <c:v>4635367</c:v>
                </c:pt>
                <c:pt idx="38">
                  <c:v>4647942</c:v>
                </c:pt>
                <c:pt idx="39">
                  <c:v>4786497</c:v>
                </c:pt>
                <c:pt idx="40">
                  <c:v>4695934</c:v>
                </c:pt>
                <c:pt idx="41">
                  <c:v>4717989</c:v>
                </c:pt>
                <c:pt idx="42">
                  <c:v>4742986</c:v>
                </c:pt>
                <c:pt idx="43">
                  <c:v>4761950</c:v>
                </c:pt>
                <c:pt idx="44">
                  <c:v>4803712</c:v>
                </c:pt>
                <c:pt idx="45">
                  <c:v>4876662</c:v>
                </c:pt>
                <c:pt idx="46">
                  <c:v>4927966</c:v>
                </c:pt>
                <c:pt idx="47">
                  <c:v>5024824</c:v>
                </c:pt>
                <c:pt idx="48">
                  <c:v>4782490</c:v>
                </c:pt>
                <c:pt idx="49">
                  <c:v>4756251</c:v>
                </c:pt>
                <c:pt idx="50">
                  <c:v>4775165</c:v>
                </c:pt>
                <c:pt idx="51">
                  <c:v>4808209</c:v>
                </c:pt>
                <c:pt idx="52">
                  <c:v>4948825</c:v>
                </c:pt>
                <c:pt idx="53">
                  <c:v>5111414</c:v>
                </c:pt>
                <c:pt idx="54">
                  <c:v>4842978</c:v>
                </c:pt>
                <c:pt idx="55">
                  <c:v>4812792</c:v>
                </c:pt>
                <c:pt idx="56">
                  <c:v>4825791</c:v>
                </c:pt>
                <c:pt idx="57">
                  <c:v>4792919</c:v>
                </c:pt>
                <c:pt idx="58">
                  <c:v>4801372</c:v>
                </c:pt>
                <c:pt idx="59">
                  <c:v>4722659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0-47DB-BCF4-574B96E2AEF9}"/>
            </c:ext>
          </c:extLst>
        </c:ser>
        <c:ser>
          <c:idx val="1"/>
          <c:order val="1"/>
          <c:tx>
            <c:strRef>
              <c:f>'Slika 5.'!$D$5</c:f>
              <c:strCache>
                <c:ptCount val="1"/>
                <c:pt idx="0">
                  <c:v>Nekorištene platne kartice  (uk.)</c:v>
                </c:pt>
              </c:strCache>
            </c:strRef>
          </c:tx>
          <c:invertIfNegative val="0"/>
          <c:cat>
            <c:numRef>
              <c:f>'Slika 5.'!$B$6:$B$65</c:f>
              <c:numCache>
                <c:formatCode>m/d/yyyy</c:formatCode>
                <c:ptCount val="60"/>
                <c:pt idx="0">
                  <c:v>42400</c:v>
                </c:pt>
                <c:pt idx="1">
                  <c:v>42429</c:v>
                </c:pt>
                <c:pt idx="2">
                  <c:v>42460</c:v>
                </c:pt>
                <c:pt idx="3">
                  <c:v>42490</c:v>
                </c:pt>
                <c:pt idx="4">
                  <c:v>42521</c:v>
                </c:pt>
                <c:pt idx="5">
                  <c:v>42551</c:v>
                </c:pt>
                <c:pt idx="6">
                  <c:v>42582</c:v>
                </c:pt>
                <c:pt idx="7">
                  <c:v>42613</c:v>
                </c:pt>
                <c:pt idx="8">
                  <c:v>42643</c:v>
                </c:pt>
                <c:pt idx="9">
                  <c:v>42674</c:v>
                </c:pt>
                <c:pt idx="10">
                  <c:v>42704</c:v>
                </c:pt>
                <c:pt idx="11">
                  <c:v>42735</c:v>
                </c:pt>
                <c:pt idx="12">
                  <c:v>42766</c:v>
                </c:pt>
                <c:pt idx="13">
                  <c:v>42794</c:v>
                </c:pt>
                <c:pt idx="14">
                  <c:v>42825</c:v>
                </c:pt>
                <c:pt idx="15">
                  <c:v>42855</c:v>
                </c:pt>
                <c:pt idx="16">
                  <c:v>42886</c:v>
                </c:pt>
                <c:pt idx="17">
                  <c:v>42916</c:v>
                </c:pt>
                <c:pt idx="18">
                  <c:v>42947</c:v>
                </c:pt>
                <c:pt idx="19">
                  <c:v>42978</c:v>
                </c:pt>
                <c:pt idx="20">
                  <c:v>43008</c:v>
                </c:pt>
                <c:pt idx="21">
                  <c:v>43039</c:v>
                </c:pt>
                <c:pt idx="22">
                  <c:v>43069</c:v>
                </c:pt>
                <c:pt idx="23">
                  <c:v>43100</c:v>
                </c:pt>
                <c:pt idx="24">
                  <c:v>43131</c:v>
                </c:pt>
                <c:pt idx="25">
                  <c:v>43159</c:v>
                </c:pt>
                <c:pt idx="26">
                  <c:v>43190</c:v>
                </c:pt>
                <c:pt idx="27">
                  <c:v>43220</c:v>
                </c:pt>
                <c:pt idx="28">
                  <c:v>43251</c:v>
                </c:pt>
                <c:pt idx="29">
                  <c:v>43281</c:v>
                </c:pt>
                <c:pt idx="30">
                  <c:v>43312</c:v>
                </c:pt>
                <c:pt idx="31">
                  <c:v>43343</c:v>
                </c:pt>
                <c:pt idx="32">
                  <c:v>43373</c:v>
                </c:pt>
                <c:pt idx="33">
                  <c:v>43404</c:v>
                </c:pt>
                <c:pt idx="34">
                  <c:v>43434</c:v>
                </c:pt>
                <c:pt idx="35">
                  <c:v>43465</c:v>
                </c:pt>
                <c:pt idx="36">
                  <c:v>43496</c:v>
                </c:pt>
                <c:pt idx="37">
                  <c:v>43524</c:v>
                </c:pt>
                <c:pt idx="38">
                  <c:v>43555</c:v>
                </c:pt>
                <c:pt idx="39">
                  <c:v>43585</c:v>
                </c:pt>
                <c:pt idx="40">
                  <c:v>43616</c:v>
                </c:pt>
                <c:pt idx="41">
                  <c:v>43646</c:v>
                </c:pt>
                <c:pt idx="42">
                  <c:v>43677</c:v>
                </c:pt>
                <c:pt idx="43">
                  <c:v>43708</c:v>
                </c:pt>
                <c:pt idx="44">
                  <c:v>43738</c:v>
                </c:pt>
                <c:pt idx="45">
                  <c:v>43769</c:v>
                </c:pt>
                <c:pt idx="46">
                  <c:v>43799</c:v>
                </c:pt>
                <c:pt idx="47">
                  <c:v>43830</c:v>
                </c:pt>
                <c:pt idx="48">
                  <c:v>43861</c:v>
                </c:pt>
                <c:pt idx="49">
                  <c:v>43890</c:v>
                </c:pt>
                <c:pt idx="50">
                  <c:v>43921</c:v>
                </c:pt>
                <c:pt idx="51">
                  <c:v>43951</c:v>
                </c:pt>
                <c:pt idx="52">
                  <c:v>43982</c:v>
                </c:pt>
                <c:pt idx="53">
                  <c:v>44012</c:v>
                </c:pt>
                <c:pt idx="54">
                  <c:v>44043</c:v>
                </c:pt>
                <c:pt idx="55">
                  <c:v>44074</c:v>
                </c:pt>
                <c:pt idx="56">
                  <c:v>44104</c:v>
                </c:pt>
                <c:pt idx="57">
                  <c:v>44135</c:v>
                </c:pt>
                <c:pt idx="58">
                  <c:v>44165</c:v>
                </c:pt>
                <c:pt idx="59">
                  <c:v>44196</c:v>
                </c:pt>
              </c:numCache>
            </c:numRef>
          </c:cat>
          <c:val>
            <c:numRef>
              <c:f>'Slika 5.'!$D$6:$D$65</c:f>
              <c:numCache>
                <c:formatCode>#,##0</c:formatCode>
                <c:ptCount val="60"/>
                <c:pt idx="0">
                  <c:v>3951033</c:v>
                </c:pt>
                <c:pt idx="1">
                  <c:v>3906412</c:v>
                </c:pt>
                <c:pt idx="2">
                  <c:v>3913926</c:v>
                </c:pt>
                <c:pt idx="3">
                  <c:v>3910281</c:v>
                </c:pt>
                <c:pt idx="4">
                  <c:v>3918512</c:v>
                </c:pt>
                <c:pt idx="5">
                  <c:v>3925078</c:v>
                </c:pt>
                <c:pt idx="6">
                  <c:v>3928567</c:v>
                </c:pt>
                <c:pt idx="7">
                  <c:v>3920372</c:v>
                </c:pt>
                <c:pt idx="8">
                  <c:v>3929420</c:v>
                </c:pt>
                <c:pt idx="9">
                  <c:v>3928433</c:v>
                </c:pt>
                <c:pt idx="10">
                  <c:v>3921612</c:v>
                </c:pt>
                <c:pt idx="11">
                  <c:v>3910471</c:v>
                </c:pt>
                <c:pt idx="12">
                  <c:v>3911465</c:v>
                </c:pt>
                <c:pt idx="13">
                  <c:v>3901773</c:v>
                </c:pt>
                <c:pt idx="14">
                  <c:v>3882003</c:v>
                </c:pt>
                <c:pt idx="15">
                  <c:v>3880936</c:v>
                </c:pt>
                <c:pt idx="16">
                  <c:v>3899703</c:v>
                </c:pt>
                <c:pt idx="17">
                  <c:v>3886985</c:v>
                </c:pt>
                <c:pt idx="18">
                  <c:v>3887104</c:v>
                </c:pt>
                <c:pt idx="19">
                  <c:v>3891883</c:v>
                </c:pt>
                <c:pt idx="20">
                  <c:v>3945062</c:v>
                </c:pt>
                <c:pt idx="21">
                  <c:v>3905406</c:v>
                </c:pt>
                <c:pt idx="22">
                  <c:v>3890324</c:v>
                </c:pt>
                <c:pt idx="23">
                  <c:v>3858583</c:v>
                </c:pt>
                <c:pt idx="24">
                  <c:v>3838253</c:v>
                </c:pt>
                <c:pt idx="25">
                  <c:v>3840461</c:v>
                </c:pt>
                <c:pt idx="26">
                  <c:v>3826299</c:v>
                </c:pt>
                <c:pt idx="27">
                  <c:v>3811134</c:v>
                </c:pt>
                <c:pt idx="28">
                  <c:v>3800786</c:v>
                </c:pt>
                <c:pt idx="29">
                  <c:v>3462520</c:v>
                </c:pt>
                <c:pt idx="30">
                  <c:v>3462912</c:v>
                </c:pt>
                <c:pt idx="31">
                  <c:v>3460341</c:v>
                </c:pt>
                <c:pt idx="32">
                  <c:v>3458935</c:v>
                </c:pt>
                <c:pt idx="33">
                  <c:v>3457706</c:v>
                </c:pt>
                <c:pt idx="34">
                  <c:v>3429288</c:v>
                </c:pt>
                <c:pt idx="35">
                  <c:v>3463649</c:v>
                </c:pt>
                <c:pt idx="36">
                  <c:v>3450934</c:v>
                </c:pt>
                <c:pt idx="37">
                  <c:v>3450958</c:v>
                </c:pt>
                <c:pt idx="38">
                  <c:v>3466739</c:v>
                </c:pt>
                <c:pt idx="39">
                  <c:v>3318511</c:v>
                </c:pt>
                <c:pt idx="40">
                  <c:v>3431348</c:v>
                </c:pt>
                <c:pt idx="41">
                  <c:v>3434578</c:v>
                </c:pt>
                <c:pt idx="42">
                  <c:v>3401654</c:v>
                </c:pt>
                <c:pt idx="43">
                  <c:v>3407374</c:v>
                </c:pt>
                <c:pt idx="44">
                  <c:v>3628645</c:v>
                </c:pt>
                <c:pt idx="45">
                  <c:v>3753964</c:v>
                </c:pt>
                <c:pt idx="46">
                  <c:v>3708811</c:v>
                </c:pt>
                <c:pt idx="47">
                  <c:v>3610694</c:v>
                </c:pt>
                <c:pt idx="48">
                  <c:v>3493724</c:v>
                </c:pt>
                <c:pt idx="49">
                  <c:v>3471626</c:v>
                </c:pt>
                <c:pt idx="50">
                  <c:v>3460865</c:v>
                </c:pt>
                <c:pt idx="51">
                  <c:v>3543438</c:v>
                </c:pt>
                <c:pt idx="52">
                  <c:v>3729008</c:v>
                </c:pt>
                <c:pt idx="53">
                  <c:v>3770791</c:v>
                </c:pt>
                <c:pt idx="54">
                  <c:v>3710532</c:v>
                </c:pt>
                <c:pt idx="55">
                  <c:v>3631954</c:v>
                </c:pt>
                <c:pt idx="56">
                  <c:v>3580901</c:v>
                </c:pt>
                <c:pt idx="57">
                  <c:v>3402533</c:v>
                </c:pt>
                <c:pt idx="58">
                  <c:v>3387387</c:v>
                </c:pt>
                <c:pt idx="59">
                  <c:v>3449204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B0-47DB-BCF4-574B96E2AEF9}"/>
            </c:ext>
          </c:extLst>
        </c:ser>
        <c:ser>
          <c:idx val="2"/>
          <c:order val="2"/>
          <c:tx>
            <c:strRef>
              <c:f>'Slika 5.'!$E$5</c:f>
              <c:strCache>
                <c:ptCount val="1"/>
                <c:pt idx="0">
                  <c:v>Blokirane platne kartice  (uk.)</c:v>
                </c:pt>
              </c:strCache>
            </c:strRef>
          </c:tx>
          <c:invertIfNegative val="0"/>
          <c:cat>
            <c:numRef>
              <c:f>'Slika 5.'!$B$6:$B$65</c:f>
              <c:numCache>
                <c:formatCode>m/d/yyyy</c:formatCode>
                <c:ptCount val="60"/>
                <c:pt idx="0">
                  <c:v>42400</c:v>
                </c:pt>
                <c:pt idx="1">
                  <c:v>42429</c:v>
                </c:pt>
                <c:pt idx="2">
                  <c:v>42460</c:v>
                </c:pt>
                <c:pt idx="3">
                  <c:v>42490</c:v>
                </c:pt>
                <c:pt idx="4">
                  <c:v>42521</c:v>
                </c:pt>
                <c:pt idx="5">
                  <c:v>42551</c:v>
                </c:pt>
                <c:pt idx="6">
                  <c:v>42582</c:v>
                </c:pt>
                <c:pt idx="7">
                  <c:v>42613</c:v>
                </c:pt>
                <c:pt idx="8">
                  <c:v>42643</c:v>
                </c:pt>
                <c:pt idx="9">
                  <c:v>42674</c:v>
                </c:pt>
                <c:pt idx="10">
                  <c:v>42704</c:v>
                </c:pt>
                <c:pt idx="11">
                  <c:v>42735</c:v>
                </c:pt>
                <c:pt idx="12">
                  <c:v>42766</c:v>
                </c:pt>
                <c:pt idx="13">
                  <c:v>42794</c:v>
                </c:pt>
                <c:pt idx="14">
                  <c:v>42825</c:v>
                </c:pt>
                <c:pt idx="15">
                  <c:v>42855</c:v>
                </c:pt>
                <c:pt idx="16">
                  <c:v>42886</c:v>
                </c:pt>
                <c:pt idx="17">
                  <c:v>42916</c:v>
                </c:pt>
                <c:pt idx="18">
                  <c:v>42947</c:v>
                </c:pt>
                <c:pt idx="19">
                  <c:v>42978</c:v>
                </c:pt>
                <c:pt idx="20">
                  <c:v>43008</c:v>
                </c:pt>
                <c:pt idx="21">
                  <c:v>43039</c:v>
                </c:pt>
                <c:pt idx="22">
                  <c:v>43069</c:v>
                </c:pt>
                <c:pt idx="23">
                  <c:v>43100</c:v>
                </c:pt>
                <c:pt idx="24">
                  <c:v>43131</c:v>
                </c:pt>
                <c:pt idx="25">
                  <c:v>43159</c:v>
                </c:pt>
                <c:pt idx="26">
                  <c:v>43190</c:v>
                </c:pt>
                <c:pt idx="27">
                  <c:v>43220</c:v>
                </c:pt>
                <c:pt idx="28">
                  <c:v>43251</c:v>
                </c:pt>
                <c:pt idx="29">
                  <c:v>43281</c:v>
                </c:pt>
                <c:pt idx="30">
                  <c:v>43312</c:v>
                </c:pt>
                <c:pt idx="31">
                  <c:v>43343</c:v>
                </c:pt>
                <c:pt idx="32">
                  <c:v>43373</c:v>
                </c:pt>
                <c:pt idx="33">
                  <c:v>43404</c:v>
                </c:pt>
                <c:pt idx="34">
                  <c:v>43434</c:v>
                </c:pt>
                <c:pt idx="35">
                  <c:v>43465</c:v>
                </c:pt>
                <c:pt idx="36">
                  <c:v>43496</c:v>
                </c:pt>
                <c:pt idx="37">
                  <c:v>43524</c:v>
                </c:pt>
                <c:pt idx="38">
                  <c:v>43555</c:v>
                </c:pt>
                <c:pt idx="39">
                  <c:v>43585</c:v>
                </c:pt>
                <c:pt idx="40">
                  <c:v>43616</c:v>
                </c:pt>
                <c:pt idx="41">
                  <c:v>43646</c:v>
                </c:pt>
                <c:pt idx="42">
                  <c:v>43677</c:v>
                </c:pt>
                <c:pt idx="43">
                  <c:v>43708</c:v>
                </c:pt>
                <c:pt idx="44">
                  <c:v>43738</c:v>
                </c:pt>
                <c:pt idx="45">
                  <c:v>43769</c:v>
                </c:pt>
                <c:pt idx="46">
                  <c:v>43799</c:v>
                </c:pt>
                <c:pt idx="47">
                  <c:v>43830</c:v>
                </c:pt>
                <c:pt idx="48">
                  <c:v>43861</c:v>
                </c:pt>
                <c:pt idx="49">
                  <c:v>43890</c:v>
                </c:pt>
                <c:pt idx="50">
                  <c:v>43921</c:v>
                </c:pt>
                <c:pt idx="51">
                  <c:v>43951</c:v>
                </c:pt>
                <c:pt idx="52">
                  <c:v>43982</c:v>
                </c:pt>
                <c:pt idx="53">
                  <c:v>44012</c:v>
                </c:pt>
                <c:pt idx="54">
                  <c:v>44043</c:v>
                </c:pt>
                <c:pt idx="55">
                  <c:v>44074</c:v>
                </c:pt>
                <c:pt idx="56">
                  <c:v>44104</c:v>
                </c:pt>
                <c:pt idx="57">
                  <c:v>44135</c:v>
                </c:pt>
                <c:pt idx="58">
                  <c:v>44165</c:v>
                </c:pt>
                <c:pt idx="59">
                  <c:v>44196</c:v>
                </c:pt>
              </c:numCache>
            </c:numRef>
          </c:cat>
          <c:val>
            <c:numRef>
              <c:f>'Slika 5.'!$E$6:$E$65</c:f>
              <c:numCache>
                <c:formatCode>#,##0</c:formatCode>
                <c:ptCount val="60"/>
                <c:pt idx="0">
                  <c:v>458740</c:v>
                </c:pt>
                <c:pt idx="1">
                  <c:v>461489</c:v>
                </c:pt>
                <c:pt idx="2">
                  <c:v>473928</c:v>
                </c:pt>
                <c:pt idx="3">
                  <c:v>481502</c:v>
                </c:pt>
                <c:pt idx="4">
                  <c:v>484770</c:v>
                </c:pt>
                <c:pt idx="5">
                  <c:v>499871</c:v>
                </c:pt>
                <c:pt idx="6">
                  <c:v>534914</c:v>
                </c:pt>
                <c:pt idx="7">
                  <c:v>561363</c:v>
                </c:pt>
                <c:pt idx="8">
                  <c:v>482990</c:v>
                </c:pt>
                <c:pt idx="9">
                  <c:v>487271</c:v>
                </c:pt>
                <c:pt idx="10">
                  <c:v>472655</c:v>
                </c:pt>
                <c:pt idx="11">
                  <c:v>478422</c:v>
                </c:pt>
                <c:pt idx="12">
                  <c:v>482368</c:v>
                </c:pt>
                <c:pt idx="13">
                  <c:v>486947</c:v>
                </c:pt>
                <c:pt idx="14">
                  <c:v>488411</c:v>
                </c:pt>
                <c:pt idx="15">
                  <c:v>495125</c:v>
                </c:pt>
                <c:pt idx="16">
                  <c:v>500119</c:v>
                </c:pt>
                <c:pt idx="17">
                  <c:v>516888</c:v>
                </c:pt>
                <c:pt idx="18">
                  <c:v>513284</c:v>
                </c:pt>
                <c:pt idx="19">
                  <c:v>508628</c:v>
                </c:pt>
                <c:pt idx="20">
                  <c:v>510835</c:v>
                </c:pt>
                <c:pt idx="21">
                  <c:v>517837</c:v>
                </c:pt>
                <c:pt idx="22">
                  <c:v>513196</c:v>
                </c:pt>
                <c:pt idx="23">
                  <c:v>509092</c:v>
                </c:pt>
                <c:pt idx="24">
                  <c:v>509071</c:v>
                </c:pt>
                <c:pt idx="25">
                  <c:v>500269</c:v>
                </c:pt>
                <c:pt idx="26">
                  <c:v>500768</c:v>
                </c:pt>
                <c:pt idx="27">
                  <c:v>502777</c:v>
                </c:pt>
                <c:pt idx="28">
                  <c:v>501103</c:v>
                </c:pt>
                <c:pt idx="29">
                  <c:v>512981</c:v>
                </c:pt>
                <c:pt idx="30">
                  <c:v>507713</c:v>
                </c:pt>
                <c:pt idx="31">
                  <c:v>493221</c:v>
                </c:pt>
                <c:pt idx="32">
                  <c:v>496003</c:v>
                </c:pt>
                <c:pt idx="33">
                  <c:v>497724</c:v>
                </c:pt>
                <c:pt idx="34">
                  <c:v>511710</c:v>
                </c:pt>
                <c:pt idx="35">
                  <c:v>487904</c:v>
                </c:pt>
                <c:pt idx="36">
                  <c:v>500800</c:v>
                </c:pt>
                <c:pt idx="37">
                  <c:v>506797</c:v>
                </c:pt>
                <c:pt idx="38">
                  <c:v>506513</c:v>
                </c:pt>
                <c:pt idx="39">
                  <c:v>513607</c:v>
                </c:pt>
                <c:pt idx="40">
                  <c:v>518465</c:v>
                </c:pt>
                <c:pt idx="41">
                  <c:v>524706</c:v>
                </c:pt>
                <c:pt idx="42">
                  <c:v>537018</c:v>
                </c:pt>
                <c:pt idx="43">
                  <c:v>541512</c:v>
                </c:pt>
                <c:pt idx="44">
                  <c:v>551335</c:v>
                </c:pt>
                <c:pt idx="45">
                  <c:v>565949</c:v>
                </c:pt>
                <c:pt idx="46">
                  <c:v>576234</c:v>
                </c:pt>
                <c:pt idx="47">
                  <c:v>589334</c:v>
                </c:pt>
                <c:pt idx="48">
                  <c:v>606068</c:v>
                </c:pt>
                <c:pt idx="49">
                  <c:v>555521</c:v>
                </c:pt>
                <c:pt idx="50">
                  <c:v>575448</c:v>
                </c:pt>
                <c:pt idx="51">
                  <c:v>470873</c:v>
                </c:pt>
                <c:pt idx="52">
                  <c:v>458187</c:v>
                </c:pt>
                <c:pt idx="53">
                  <c:v>462767</c:v>
                </c:pt>
                <c:pt idx="54">
                  <c:v>514123</c:v>
                </c:pt>
                <c:pt idx="55">
                  <c:v>512441</c:v>
                </c:pt>
                <c:pt idx="56">
                  <c:v>511079</c:v>
                </c:pt>
                <c:pt idx="57">
                  <c:v>649391</c:v>
                </c:pt>
                <c:pt idx="58">
                  <c:v>641134</c:v>
                </c:pt>
                <c:pt idx="59">
                  <c:v>608393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B0-47DB-BCF4-574B96E2A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287360"/>
        <c:axId val="211287920"/>
      </c:barChart>
      <c:catAx>
        <c:axId val="211287360"/>
        <c:scaling>
          <c:orientation val="minMax"/>
        </c:scaling>
        <c:delete val="0"/>
        <c:axPos val="b"/>
        <c:numFmt formatCode="d/m/yy/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11287920"/>
        <c:crosses val="autoZero"/>
        <c:auto val="0"/>
        <c:lblAlgn val="ctr"/>
        <c:lblOffset val="100"/>
        <c:noMultiLvlLbl val="0"/>
      </c:catAx>
      <c:valAx>
        <c:axId val="211287920"/>
        <c:scaling>
          <c:orientation val="minMax"/>
          <c:min val="0"/>
        </c:scaling>
        <c:delete val="0"/>
        <c:axPos val="l"/>
        <c:majorGridlines/>
        <c:numFmt formatCode="0.0" sourceLinked="0"/>
        <c:majorTickMark val="none"/>
        <c:minorTickMark val="none"/>
        <c:tickLblPos val="nextTo"/>
        <c:crossAx val="211287360"/>
        <c:crosses val="autoZero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mil.</a:t>
                  </a:r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6.6600674915635552E-2"/>
          <c:y val="0.93247095371562949"/>
          <c:w val="0.8553947245955964"/>
          <c:h val="5.023888511398005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67491429149516"/>
          <c:y val="4.0009337293522705E-2"/>
          <c:w val="0.82147770018300825"/>
          <c:h val="0.660536845632537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'Slika 6.'!$C$5</c:f>
              <c:strCache>
                <c:ptCount val="1"/>
                <c:pt idx="0">
                  <c:v>Novoizdane debitne platne kartice</c:v>
                </c:pt>
              </c:strCache>
            </c:strRef>
          </c:tx>
          <c:invertIfNegative val="0"/>
          <c:cat>
            <c:numRef>
              <c:f>'Slika 6.'!$B$6:$B$17</c:f>
              <c:numCache>
                <c:formatCode>[$-41A]mmm/\ yy;@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'Slika 6.'!$C$6:$C$17</c:f>
              <c:numCache>
                <c:formatCode>#,##0</c:formatCode>
                <c:ptCount val="12"/>
                <c:pt idx="0">
                  <c:v>125521</c:v>
                </c:pt>
                <c:pt idx="1">
                  <c:v>118580</c:v>
                </c:pt>
                <c:pt idx="2">
                  <c:v>90854</c:v>
                </c:pt>
                <c:pt idx="3">
                  <c:v>90861</c:v>
                </c:pt>
                <c:pt idx="4">
                  <c:v>504226</c:v>
                </c:pt>
                <c:pt idx="5">
                  <c:v>272759</c:v>
                </c:pt>
                <c:pt idx="6">
                  <c:v>87539</c:v>
                </c:pt>
                <c:pt idx="7">
                  <c:v>61542</c:v>
                </c:pt>
                <c:pt idx="8">
                  <c:v>65254</c:v>
                </c:pt>
                <c:pt idx="9">
                  <c:v>70548</c:v>
                </c:pt>
                <c:pt idx="10">
                  <c:v>64025</c:v>
                </c:pt>
                <c:pt idx="11">
                  <c:v>59811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A5-42FD-AB74-AF352E6A2631}"/>
            </c:ext>
          </c:extLst>
        </c:ser>
        <c:ser>
          <c:idx val="1"/>
          <c:order val="1"/>
          <c:tx>
            <c:strRef>
              <c:f>'Slika 6.'!$D$5</c:f>
              <c:strCache>
                <c:ptCount val="1"/>
                <c:pt idx="0">
                  <c:v>Novoizdane kreditne platne kartice</c:v>
                </c:pt>
              </c:strCache>
            </c:strRef>
          </c:tx>
          <c:invertIfNegative val="0"/>
          <c:cat>
            <c:numRef>
              <c:f>'Slika 6.'!$B$6:$B$17</c:f>
              <c:numCache>
                <c:formatCode>[$-41A]mmm/\ yy;@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'Slika 6.'!$D$6:$D$17</c:f>
              <c:numCache>
                <c:formatCode>#,##0</c:formatCode>
                <c:ptCount val="12"/>
                <c:pt idx="0">
                  <c:v>21070</c:v>
                </c:pt>
                <c:pt idx="1">
                  <c:v>22322</c:v>
                </c:pt>
                <c:pt idx="2">
                  <c:v>15744</c:v>
                </c:pt>
                <c:pt idx="3">
                  <c:v>6873</c:v>
                </c:pt>
                <c:pt idx="4">
                  <c:v>7592</c:v>
                </c:pt>
                <c:pt idx="5">
                  <c:v>11711</c:v>
                </c:pt>
                <c:pt idx="6">
                  <c:v>12587</c:v>
                </c:pt>
                <c:pt idx="7">
                  <c:v>10113</c:v>
                </c:pt>
                <c:pt idx="8">
                  <c:v>12160</c:v>
                </c:pt>
                <c:pt idx="9">
                  <c:v>15341</c:v>
                </c:pt>
                <c:pt idx="10">
                  <c:v>35834</c:v>
                </c:pt>
                <c:pt idx="11">
                  <c:v>31501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A5-42FD-AB74-AF352E6A2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292400"/>
        <c:axId val="211292960"/>
      </c:barChart>
      <c:lineChart>
        <c:grouping val="standard"/>
        <c:varyColors val="0"/>
        <c:ser>
          <c:idx val="2"/>
          <c:order val="2"/>
          <c:tx>
            <c:strRef>
              <c:f>'Slika 6.'!$E$5</c:f>
              <c:strCache>
                <c:ptCount val="1"/>
                <c:pt idx="0">
                  <c:v>Deaktivirane debitne platne kartice</c:v>
                </c:pt>
              </c:strCache>
            </c:strRef>
          </c:tx>
          <c:marker>
            <c:symbol val="none"/>
          </c:marker>
          <c:cat>
            <c:numRef>
              <c:f>'Slika 6.'!$B$6:$B$17</c:f>
              <c:numCache>
                <c:formatCode>[$-41A]mmm/\ yy;@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'Slika 6.'!$E$6:$E$17</c:f>
              <c:numCache>
                <c:formatCode>#,##0</c:formatCode>
                <c:ptCount val="12"/>
                <c:pt idx="0">
                  <c:v>75860</c:v>
                </c:pt>
                <c:pt idx="1">
                  <c:v>96473</c:v>
                </c:pt>
                <c:pt idx="2">
                  <c:v>79879</c:v>
                </c:pt>
                <c:pt idx="3">
                  <c:v>69647</c:v>
                </c:pt>
                <c:pt idx="4">
                  <c:v>68410</c:v>
                </c:pt>
                <c:pt idx="5">
                  <c:v>89661</c:v>
                </c:pt>
                <c:pt idx="6">
                  <c:v>361441</c:v>
                </c:pt>
                <c:pt idx="7">
                  <c:v>162660</c:v>
                </c:pt>
                <c:pt idx="8">
                  <c:v>104516</c:v>
                </c:pt>
                <c:pt idx="9">
                  <c:v>74066</c:v>
                </c:pt>
                <c:pt idx="10">
                  <c:v>79483</c:v>
                </c:pt>
                <c:pt idx="11">
                  <c:v>83907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A5-42FD-AB74-AF352E6A2631}"/>
            </c:ext>
          </c:extLst>
        </c:ser>
        <c:ser>
          <c:idx val="3"/>
          <c:order val="3"/>
          <c:tx>
            <c:strRef>
              <c:f>'Slika 6.'!$F$5</c:f>
              <c:strCache>
                <c:ptCount val="1"/>
                <c:pt idx="0">
                  <c:v>Deaktivirane kreditne platne kartice</c:v>
                </c:pt>
              </c:strCache>
            </c:strRef>
          </c:tx>
          <c:marker>
            <c:symbol val="none"/>
          </c:marker>
          <c:cat>
            <c:numRef>
              <c:f>'Slika 6.'!$B$6:$B$17</c:f>
              <c:numCache>
                <c:formatCode>[$-41A]mmm/\ yy;@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'Slika 6.'!$F$6:$F$17</c:f>
              <c:numCache>
                <c:formatCode>#,##0</c:formatCode>
                <c:ptCount val="12"/>
                <c:pt idx="0">
                  <c:v>383181</c:v>
                </c:pt>
                <c:pt idx="1">
                  <c:v>19248</c:v>
                </c:pt>
                <c:pt idx="2">
                  <c:v>15834</c:v>
                </c:pt>
                <c:pt idx="3">
                  <c:v>12062</c:v>
                </c:pt>
                <c:pt idx="4">
                  <c:v>16453</c:v>
                </c:pt>
                <c:pt idx="5">
                  <c:v>15078</c:v>
                </c:pt>
                <c:pt idx="6">
                  <c:v>19475</c:v>
                </c:pt>
                <c:pt idx="7">
                  <c:v>16229</c:v>
                </c:pt>
                <c:pt idx="8">
                  <c:v>18555</c:v>
                </c:pt>
                <c:pt idx="9">
                  <c:v>19870</c:v>
                </c:pt>
                <c:pt idx="10">
                  <c:v>27883</c:v>
                </c:pt>
                <c:pt idx="11">
                  <c:v>19808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A5-42FD-AB74-AF352E6A2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292400"/>
        <c:axId val="211292960"/>
      </c:lineChart>
      <c:catAx>
        <c:axId val="211292400"/>
        <c:scaling>
          <c:orientation val="minMax"/>
        </c:scaling>
        <c:delete val="0"/>
        <c:axPos val="b"/>
        <c:numFmt formatCode="d/m/yy/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11292960"/>
        <c:crosses val="autoZero"/>
        <c:auto val="0"/>
        <c:lblAlgn val="ctr"/>
        <c:lblOffset val="100"/>
        <c:noMultiLvlLbl val="0"/>
      </c:catAx>
      <c:valAx>
        <c:axId val="211292960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11292400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tis.</a:t>
                  </a:r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9.4808417801972494E-2"/>
          <c:y val="0.89168980876478088"/>
          <c:w val="0.82541320516245664"/>
          <c:h val="0.10376774275411541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754840554773354E-2"/>
          <c:y val="7.0662563118696509E-2"/>
          <c:w val="0.88226129370471518"/>
          <c:h val="0.711298346589924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'Slika 7.'!$C$5</c:f>
              <c:strCache>
                <c:ptCount val="1"/>
                <c:pt idx="0">
                  <c:v>Kontaktna</c:v>
                </c:pt>
              </c:strCache>
            </c:strRef>
          </c:tx>
          <c:invertIfNegative val="0"/>
          <c:cat>
            <c:numRef>
              <c:f>'Slika 7.'!$B$6:$B$65</c:f>
              <c:numCache>
                <c:formatCode>m/d/yyyy</c:formatCode>
                <c:ptCount val="60"/>
                <c:pt idx="0">
                  <c:v>42400</c:v>
                </c:pt>
                <c:pt idx="1">
                  <c:v>42429</c:v>
                </c:pt>
                <c:pt idx="2">
                  <c:v>42460</c:v>
                </c:pt>
                <c:pt idx="3">
                  <c:v>42490</c:v>
                </c:pt>
                <c:pt idx="4">
                  <c:v>42521</c:v>
                </c:pt>
                <c:pt idx="5">
                  <c:v>42551</c:v>
                </c:pt>
                <c:pt idx="6">
                  <c:v>42582</c:v>
                </c:pt>
                <c:pt idx="7">
                  <c:v>42613</c:v>
                </c:pt>
                <c:pt idx="8">
                  <c:v>42643</c:v>
                </c:pt>
                <c:pt idx="9">
                  <c:v>42674</c:v>
                </c:pt>
                <c:pt idx="10">
                  <c:v>42704</c:v>
                </c:pt>
                <c:pt idx="11">
                  <c:v>42735</c:v>
                </c:pt>
                <c:pt idx="12">
                  <c:v>42766</c:v>
                </c:pt>
                <c:pt idx="13">
                  <c:v>42794</c:v>
                </c:pt>
                <c:pt idx="14">
                  <c:v>42825</c:v>
                </c:pt>
                <c:pt idx="15">
                  <c:v>42855</c:v>
                </c:pt>
                <c:pt idx="16">
                  <c:v>42886</c:v>
                </c:pt>
                <c:pt idx="17">
                  <c:v>42916</c:v>
                </c:pt>
                <c:pt idx="18">
                  <c:v>42947</c:v>
                </c:pt>
                <c:pt idx="19">
                  <c:v>42978</c:v>
                </c:pt>
                <c:pt idx="20">
                  <c:v>43008</c:v>
                </c:pt>
                <c:pt idx="21">
                  <c:v>43039</c:v>
                </c:pt>
                <c:pt idx="22">
                  <c:v>43069</c:v>
                </c:pt>
                <c:pt idx="23">
                  <c:v>43100</c:v>
                </c:pt>
                <c:pt idx="24">
                  <c:v>43131</c:v>
                </c:pt>
                <c:pt idx="25">
                  <c:v>43159</c:v>
                </c:pt>
                <c:pt idx="26">
                  <c:v>43190</c:v>
                </c:pt>
                <c:pt idx="27">
                  <c:v>43220</c:v>
                </c:pt>
                <c:pt idx="28">
                  <c:v>43251</c:v>
                </c:pt>
                <c:pt idx="29">
                  <c:v>43281</c:v>
                </c:pt>
                <c:pt idx="30">
                  <c:v>43312</c:v>
                </c:pt>
                <c:pt idx="31">
                  <c:v>43343</c:v>
                </c:pt>
                <c:pt idx="32">
                  <c:v>43373</c:v>
                </c:pt>
                <c:pt idx="33">
                  <c:v>43404</c:v>
                </c:pt>
                <c:pt idx="34">
                  <c:v>43434</c:v>
                </c:pt>
                <c:pt idx="35">
                  <c:v>43465</c:v>
                </c:pt>
                <c:pt idx="36">
                  <c:v>43496</c:v>
                </c:pt>
                <c:pt idx="37">
                  <c:v>43524</c:v>
                </c:pt>
                <c:pt idx="38">
                  <c:v>43555</c:v>
                </c:pt>
                <c:pt idx="39">
                  <c:v>43585</c:v>
                </c:pt>
                <c:pt idx="40">
                  <c:v>43616</c:v>
                </c:pt>
                <c:pt idx="41">
                  <c:v>43646</c:v>
                </c:pt>
                <c:pt idx="42">
                  <c:v>43677</c:v>
                </c:pt>
                <c:pt idx="43">
                  <c:v>43708</c:v>
                </c:pt>
                <c:pt idx="44">
                  <c:v>43738</c:v>
                </c:pt>
                <c:pt idx="45">
                  <c:v>43769</c:v>
                </c:pt>
                <c:pt idx="46">
                  <c:v>43799</c:v>
                </c:pt>
                <c:pt idx="47">
                  <c:v>43830</c:v>
                </c:pt>
                <c:pt idx="48">
                  <c:v>43861</c:v>
                </c:pt>
                <c:pt idx="49">
                  <c:v>43890</c:v>
                </c:pt>
                <c:pt idx="50">
                  <c:v>43921</c:v>
                </c:pt>
                <c:pt idx="51">
                  <c:v>43951</c:v>
                </c:pt>
                <c:pt idx="52">
                  <c:v>43982</c:v>
                </c:pt>
                <c:pt idx="53">
                  <c:v>44012</c:v>
                </c:pt>
                <c:pt idx="54">
                  <c:v>44043</c:v>
                </c:pt>
                <c:pt idx="55">
                  <c:v>44074</c:v>
                </c:pt>
                <c:pt idx="56">
                  <c:v>44104</c:v>
                </c:pt>
                <c:pt idx="57">
                  <c:v>44135</c:v>
                </c:pt>
                <c:pt idx="58">
                  <c:v>44165</c:v>
                </c:pt>
                <c:pt idx="59">
                  <c:v>44196</c:v>
                </c:pt>
              </c:numCache>
            </c:numRef>
          </c:cat>
          <c:val>
            <c:numRef>
              <c:f>'Slika 7.'!$C$6:$C$65</c:f>
              <c:numCache>
                <c:formatCode>#,##0</c:formatCode>
                <c:ptCount val="60"/>
                <c:pt idx="0">
                  <c:v>7027213</c:v>
                </c:pt>
                <c:pt idx="1">
                  <c:v>6975506</c:v>
                </c:pt>
                <c:pt idx="2">
                  <c:v>6989930</c:v>
                </c:pt>
                <c:pt idx="3">
                  <c:v>6979564</c:v>
                </c:pt>
                <c:pt idx="4">
                  <c:v>6966648</c:v>
                </c:pt>
                <c:pt idx="5">
                  <c:v>6959395</c:v>
                </c:pt>
                <c:pt idx="6">
                  <c:v>6927310</c:v>
                </c:pt>
                <c:pt idx="7">
                  <c:v>6941145</c:v>
                </c:pt>
                <c:pt idx="8">
                  <c:v>6897213</c:v>
                </c:pt>
                <c:pt idx="9">
                  <c:v>6887436</c:v>
                </c:pt>
                <c:pt idx="10">
                  <c:v>6859426</c:v>
                </c:pt>
                <c:pt idx="11">
                  <c:v>6837748</c:v>
                </c:pt>
                <c:pt idx="12">
                  <c:v>6842786</c:v>
                </c:pt>
                <c:pt idx="13">
                  <c:v>6817679</c:v>
                </c:pt>
                <c:pt idx="14">
                  <c:v>6780498</c:v>
                </c:pt>
                <c:pt idx="15">
                  <c:v>6783872</c:v>
                </c:pt>
                <c:pt idx="16">
                  <c:v>6845404</c:v>
                </c:pt>
                <c:pt idx="17">
                  <c:v>6889221</c:v>
                </c:pt>
                <c:pt idx="18">
                  <c:v>6838214</c:v>
                </c:pt>
                <c:pt idx="19">
                  <c:v>6815969</c:v>
                </c:pt>
                <c:pt idx="20">
                  <c:v>6776918</c:v>
                </c:pt>
                <c:pt idx="21">
                  <c:v>6838182</c:v>
                </c:pt>
                <c:pt idx="22">
                  <c:v>6845606</c:v>
                </c:pt>
                <c:pt idx="23">
                  <c:v>6844238</c:v>
                </c:pt>
                <c:pt idx="24">
                  <c:v>6695011</c:v>
                </c:pt>
                <c:pt idx="25">
                  <c:v>6732191</c:v>
                </c:pt>
                <c:pt idx="26">
                  <c:v>6702220</c:v>
                </c:pt>
                <c:pt idx="27">
                  <c:v>6673960</c:v>
                </c:pt>
                <c:pt idx="28">
                  <c:v>6646978</c:v>
                </c:pt>
                <c:pt idx="29">
                  <c:v>6211852</c:v>
                </c:pt>
                <c:pt idx="30">
                  <c:v>6198227</c:v>
                </c:pt>
                <c:pt idx="31">
                  <c:v>6163335</c:v>
                </c:pt>
                <c:pt idx="32">
                  <c:v>6156227</c:v>
                </c:pt>
                <c:pt idx="33">
                  <c:v>6138561</c:v>
                </c:pt>
                <c:pt idx="34">
                  <c:v>6111801</c:v>
                </c:pt>
                <c:pt idx="35">
                  <c:v>6267590</c:v>
                </c:pt>
                <c:pt idx="36">
                  <c:v>6258361</c:v>
                </c:pt>
                <c:pt idx="37">
                  <c:v>6262083</c:v>
                </c:pt>
                <c:pt idx="38">
                  <c:v>6218082</c:v>
                </c:pt>
                <c:pt idx="39">
                  <c:v>6164493</c:v>
                </c:pt>
                <c:pt idx="40">
                  <c:v>6149460</c:v>
                </c:pt>
                <c:pt idx="41">
                  <c:v>6037684</c:v>
                </c:pt>
                <c:pt idx="42">
                  <c:v>6006840</c:v>
                </c:pt>
                <c:pt idx="43">
                  <c:v>5937719</c:v>
                </c:pt>
                <c:pt idx="44">
                  <c:v>5887780</c:v>
                </c:pt>
                <c:pt idx="45">
                  <c:v>5811685</c:v>
                </c:pt>
                <c:pt idx="46">
                  <c:v>5723018</c:v>
                </c:pt>
                <c:pt idx="47">
                  <c:v>5670701</c:v>
                </c:pt>
                <c:pt idx="48">
                  <c:v>4346407</c:v>
                </c:pt>
                <c:pt idx="49">
                  <c:v>4052838</c:v>
                </c:pt>
                <c:pt idx="50">
                  <c:v>3963662</c:v>
                </c:pt>
                <c:pt idx="51">
                  <c:v>3871261</c:v>
                </c:pt>
                <c:pt idx="52">
                  <c:v>3854633</c:v>
                </c:pt>
                <c:pt idx="53">
                  <c:v>3802061</c:v>
                </c:pt>
                <c:pt idx="54">
                  <c:v>3767638</c:v>
                </c:pt>
                <c:pt idx="55">
                  <c:v>3424948</c:v>
                </c:pt>
                <c:pt idx="56">
                  <c:v>3389747</c:v>
                </c:pt>
                <c:pt idx="57">
                  <c:v>3312651</c:v>
                </c:pt>
                <c:pt idx="58">
                  <c:v>3187440</c:v>
                </c:pt>
                <c:pt idx="59">
                  <c:v>3109660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CC-4FFF-A1A2-8B32E5622DCF}"/>
            </c:ext>
          </c:extLst>
        </c:ser>
        <c:ser>
          <c:idx val="1"/>
          <c:order val="1"/>
          <c:tx>
            <c:strRef>
              <c:f>'Slika 7.'!$D$5</c:f>
              <c:strCache>
                <c:ptCount val="1"/>
                <c:pt idx="0">
                  <c:v>Beskontaktna</c:v>
                </c:pt>
              </c:strCache>
            </c:strRef>
          </c:tx>
          <c:invertIfNegative val="0"/>
          <c:cat>
            <c:numRef>
              <c:f>'Slika 7.'!$B$6:$B$65</c:f>
              <c:numCache>
                <c:formatCode>m/d/yyyy</c:formatCode>
                <c:ptCount val="60"/>
                <c:pt idx="0">
                  <c:v>42400</c:v>
                </c:pt>
                <c:pt idx="1">
                  <c:v>42429</c:v>
                </c:pt>
                <c:pt idx="2">
                  <c:v>42460</c:v>
                </c:pt>
                <c:pt idx="3">
                  <c:v>42490</c:v>
                </c:pt>
                <c:pt idx="4">
                  <c:v>42521</c:v>
                </c:pt>
                <c:pt idx="5">
                  <c:v>42551</c:v>
                </c:pt>
                <c:pt idx="6">
                  <c:v>42582</c:v>
                </c:pt>
                <c:pt idx="7">
                  <c:v>42613</c:v>
                </c:pt>
                <c:pt idx="8">
                  <c:v>42643</c:v>
                </c:pt>
                <c:pt idx="9">
                  <c:v>42674</c:v>
                </c:pt>
                <c:pt idx="10">
                  <c:v>42704</c:v>
                </c:pt>
                <c:pt idx="11">
                  <c:v>42735</c:v>
                </c:pt>
                <c:pt idx="12">
                  <c:v>42766</c:v>
                </c:pt>
                <c:pt idx="13">
                  <c:v>42794</c:v>
                </c:pt>
                <c:pt idx="14">
                  <c:v>42825</c:v>
                </c:pt>
                <c:pt idx="15">
                  <c:v>42855</c:v>
                </c:pt>
                <c:pt idx="16">
                  <c:v>42886</c:v>
                </c:pt>
                <c:pt idx="17">
                  <c:v>42916</c:v>
                </c:pt>
                <c:pt idx="18">
                  <c:v>42947</c:v>
                </c:pt>
                <c:pt idx="19">
                  <c:v>42978</c:v>
                </c:pt>
                <c:pt idx="20">
                  <c:v>43008</c:v>
                </c:pt>
                <c:pt idx="21">
                  <c:v>43039</c:v>
                </c:pt>
                <c:pt idx="22">
                  <c:v>43069</c:v>
                </c:pt>
                <c:pt idx="23">
                  <c:v>43100</c:v>
                </c:pt>
                <c:pt idx="24">
                  <c:v>43131</c:v>
                </c:pt>
                <c:pt idx="25">
                  <c:v>43159</c:v>
                </c:pt>
                <c:pt idx="26">
                  <c:v>43190</c:v>
                </c:pt>
                <c:pt idx="27">
                  <c:v>43220</c:v>
                </c:pt>
                <c:pt idx="28">
                  <c:v>43251</c:v>
                </c:pt>
                <c:pt idx="29">
                  <c:v>43281</c:v>
                </c:pt>
                <c:pt idx="30">
                  <c:v>43312</c:v>
                </c:pt>
                <c:pt idx="31">
                  <c:v>43343</c:v>
                </c:pt>
                <c:pt idx="32">
                  <c:v>43373</c:v>
                </c:pt>
                <c:pt idx="33">
                  <c:v>43404</c:v>
                </c:pt>
                <c:pt idx="34">
                  <c:v>43434</c:v>
                </c:pt>
                <c:pt idx="35">
                  <c:v>43465</c:v>
                </c:pt>
                <c:pt idx="36">
                  <c:v>43496</c:v>
                </c:pt>
                <c:pt idx="37">
                  <c:v>43524</c:v>
                </c:pt>
                <c:pt idx="38">
                  <c:v>43555</c:v>
                </c:pt>
                <c:pt idx="39">
                  <c:v>43585</c:v>
                </c:pt>
                <c:pt idx="40">
                  <c:v>43616</c:v>
                </c:pt>
                <c:pt idx="41">
                  <c:v>43646</c:v>
                </c:pt>
                <c:pt idx="42">
                  <c:v>43677</c:v>
                </c:pt>
                <c:pt idx="43">
                  <c:v>43708</c:v>
                </c:pt>
                <c:pt idx="44">
                  <c:v>43738</c:v>
                </c:pt>
                <c:pt idx="45">
                  <c:v>43769</c:v>
                </c:pt>
                <c:pt idx="46">
                  <c:v>43799</c:v>
                </c:pt>
                <c:pt idx="47">
                  <c:v>43830</c:v>
                </c:pt>
                <c:pt idx="48">
                  <c:v>43861</c:v>
                </c:pt>
                <c:pt idx="49">
                  <c:v>43890</c:v>
                </c:pt>
                <c:pt idx="50">
                  <c:v>43921</c:v>
                </c:pt>
                <c:pt idx="51">
                  <c:v>43951</c:v>
                </c:pt>
                <c:pt idx="52">
                  <c:v>43982</c:v>
                </c:pt>
                <c:pt idx="53">
                  <c:v>44012</c:v>
                </c:pt>
                <c:pt idx="54">
                  <c:v>44043</c:v>
                </c:pt>
                <c:pt idx="55">
                  <c:v>44074</c:v>
                </c:pt>
                <c:pt idx="56">
                  <c:v>44104</c:v>
                </c:pt>
                <c:pt idx="57">
                  <c:v>44135</c:v>
                </c:pt>
                <c:pt idx="58">
                  <c:v>44165</c:v>
                </c:pt>
                <c:pt idx="59">
                  <c:v>44196</c:v>
                </c:pt>
              </c:numCache>
            </c:numRef>
          </c:cat>
          <c:val>
            <c:numRef>
              <c:f>'Slika 7.'!$D$6:$D$65</c:f>
              <c:numCache>
                <c:formatCode>#,##0</c:formatCode>
                <c:ptCount val="60"/>
                <c:pt idx="0">
                  <c:v>1714950</c:v>
                </c:pt>
                <c:pt idx="1">
                  <c:v>1727887</c:v>
                </c:pt>
                <c:pt idx="2">
                  <c:v>1751512</c:v>
                </c:pt>
                <c:pt idx="3">
                  <c:v>1776886</c:v>
                </c:pt>
                <c:pt idx="4">
                  <c:v>1814233</c:v>
                </c:pt>
                <c:pt idx="5">
                  <c:v>1862700</c:v>
                </c:pt>
                <c:pt idx="6">
                  <c:v>1889925</c:v>
                </c:pt>
                <c:pt idx="7">
                  <c:v>1926289</c:v>
                </c:pt>
                <c:pt idx="8">
                  <c:v>1914070</c:v>
                </c:pt>
                <c:pt idx="9">
                  <c:v>1941595</c:v>
                </c:pt>
                <c:pt idx="10">
                  <c:v>1959545</c:v>
                </c:pt>
                <c:pt idx="11">
                  <c:v>1985072</c:v>
                </c:pt>
                <c:pt idx="12">
                  <c:v>1990487</c:v>
                </c:pt>
                <c:pt idx="13">
                  <c:v>2002822</c:v>
                </c:pt>
                <c:pt idx="14">
                  <c:v>2014680</c:v>
                </c:pt>
                <c:pt idx="15">
                  <c:v>2020822</c:v>
                </c:pt>
                <c:pt idx="16">
                  <c:v>2053495</c:v>
                </c:pt>
                <c:pt idx="17">
                  <c:v>2067311</c:v>
                </c:pt>
                <c:pt idx="18">
                  <c:v>2093973</c:v>
                </c:pt>
                <c:pt idx="19">
                  <c:v>2098074</c:v>
                </c:pt>
                <c:pt idx="20">
                  <c:v>2117254</c:v>
                </c:pt>
                <c:pt idx="21">
                  <c:v>2025505</c:v>
                </c:pt>
                <c:pt idx="22">
                  <c:v>2035069</c:v>
                </c:pt>
                <c:pt idx="23">
                  <c:v>2046570</c:v>
                </c:pt>
                <c:pt idx="24">
                  <c:v>2167243</c:v>
                </c:pt>
                <c:pt idx="25">
                  <c:v>2115009</c:v>
                </c:pt>
                <c:pt idx="26">
                  <c:v>2137473</c:v>
                </c:pt>
                <c:pt idx="27">
                  <c:v>2151788</c:v>
                </c:pt>
                <c:pt idx="28">
                  <c:v>2164164</c:v>
                </c:pt>
                <c:pt idx="29">
                  <c:v>2184523</c:v>
                </c:pt>
                <c:pt idx="30">
                  <c:v>2216763</c:v>
                </c:pt>
                <c:pt idx="31">
                  <c:v>2233398</c:v>
                </c:pt>
                <c:pt idx="32">
                  <c:v>2242857</c:v>
                </c:pt>
                <c:pt idx="33">
                  <c:v>2269603</c:v>
                </c:pt>
                <c:pt idx="34">
                  <c:v>2280333</c:v>
                </c:pt>
                <c:pt idx="35">
                  <c:v>2290475</c:v>
                </c:pt>
                <c:pt idx="36">
                  <c:v>2307838</c:v>
                </c:pt>
                <c:pt idx="37">
                  <c:v>2331039</c:v>
                </c:pt>
                <c:pt idx="38">
                  <c:v>2403112</c:v>
                </c:pt>
                <c:pt idx="39">
                  <c:v>2454122</c:v>
                </c:pt>
                <c:pt idx="40">
                  <c:v>2496287</c:v>
                </c:pt>
                <c:pt idx="41">
                  <c:v>2639589</c:v>
                </c:pt>
                <c:pt idx="42">
                  <c:v>2674818</c:v>
                </c:pt>
                <c:pt idx="43">
                  <c:v>2773117</c:v>
                </c:pt>
                <c:pt idx="44">
                  <c:v>3095912</c:v>
                </c:pt>
                <c:pt idx="45">
                  <c:v>3384890</c:v>
                </c:pt>
                <c:pt idx="46">
                  <c:v>3489993</c:v>
                </c:pt>
                <c:pt idx="47">
                  <c:v>3554151</c:v>
                </c:pt>
                <c:pt idx="48">
                  <c:v>4535875</c:v>
                </c:pt>
                <c:pt idx="49">
                  <c:v>4730560</c:v>
                </c:pt>
                <c:pt idx="50">
                  <c:v>4847816</c:v>
                </c:pt>
                <c:pt idx="51">
                  <c:v>4951259</c:v>
                </c:pt>
                <c:pt idx="52">
                  <c:v>5281387</c:v>
                </c:pt>
                <c:pt idx="53">
                  <c:v>5542911</c:v>
                </c:pt>
                <c:pt idx="54">
                  <c:v>5299995</c:v>
                </c:pt>
                <c:pt idx="55">
                  <c:v>5532239</c:v>
                </c:pt>
                <c:pt idx="56">
                  <c:v>5528024</c:v>
                </c:pt>
                <c:pt idx="57">
                  <c:v>5532192</c:v>
                </c:pt>
                <c:pt idx="58">
                  <c:v>5642453</c:v>
                </c:pt>
                <c:pt idx="59">
                  <c:v>5670596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CC-4FFF-A1A2-8B32E5622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640112"/>
        <c:axId val="211640672"/>
      </c:barChart>
      <c:catAx>
        <c:axId val="211640112"/>
        <c:scaling>
          <c:orientation val="minMax"/>
        </c:scaling>
        <c:delete val="0"/>
        <c:axPos val="b"/>
        <c:numFmt formatCode="d/m/yy/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11640672"/>
        <c:crosses val="autoZero"/>
        <c:auto val="0"/>
        <c:lblAlgn val="ctr"/>
        <c:lblOffset val="100"/>
        <c:noMultiLvlLbl val="0"/>
      </c:catAx>
      <c:valAx>
        <c:axId val="211640672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sr-Latn-RS"/>
          </a:p>
        </c:txPr>
        <c:crossAx val="211640112"/>
        <c:crosses val="autoZero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0.28800908588473839"/>
          <c:y val="0.9393135883395286"/>
          <c:w val="0.37885716388255208"/>
          <c:h val="5.0238885113980052E-2"/>
        </c:manualLayout>
      </c:layout>
      <c:overlay val="0"/>
      <c:txPr>
        <a:bodyPr/>
        <a:lstStyle/>
        <a:p>
          <a:pPr>
            <a:defRPr sz="1000"/>
          </a:pPr>
          <a:endParaRPr lang="sr-Latn-RS"/>
        </a:p>
      </c:txPr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8.'!$H$5</c:f>
              <c:strCache>
                <c:ptCount val="1"/>
                <c:pt idx="0">
                  <c:v>Ukupna vrijednost transakcija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'Slika 8.'!$B$6:$B$17</c:f>
              <c:strCache>
                <c:ptCount val="12"/>
                <c:pt idx="0">
                  <c:v>31.1.2020.</c:v>
                </c:pt>
                <c:pt idx="1">
                  <c:v>29.2.2020.</c:v>
                </c:pt>
                <c:pt idx="2">
                  <c:v>31.3.2020.</c:v>
                </c:pt>
                <c:pt idx="3">
                  <c:v>30.4.2020.</c:v>
                </c:pt>
                <c:pt idx="4">
                  <c:v>31.5.2020.</c:v>
                </c:pt>
                <c:pt idx="5">
                  <c:v>30.6.2020.</c:v>
                </c:pt>
                <c:pt idx="6">
                  <c:v>31.7.2020.</c:v>
                </c:pt>
                <c:pt idx="7">
                  <c:v>31.8.2020.</c:v>
                </c:pt>
                <c:pt idx="8">
                  <c:v>30.9.2020.</c:v>
                </c:pt>
                <c:pt idx="9">
                  <c:v>31.10.2020.</c:v>
                </c:pt>
                <c:pt idx="10">
                  <c:v>30.11.2020.</c:v>
                </c:pt>
                <c:pt idx="11">
                  <c:v>31.12.2020.</c:v>
                </c:pt>
              </c:strCache>
            </c:strRef>
          </c:cat>
          <c:val>
            <c:numRef>
              <c:f>'Slika 8.'!$H$6:$H$17</c:f>
              <c:numCache>
                <c:formatCode>#,##0</c:formatCode>
                <c:ptCount val="12"/>
                <c:pt idx="0">
                  <c:v>14243130221.337833</c:v>
                </c:pt>
                <c:pt idx="1">
                  <c:v>14247295640.210815</c:v>
                </c:pt>
                <c:pt idx="2">
                  <c:v>13786598479.435444</c:v>
                </c:pt>
                <c:pt idx="3">
                  <c:v>11175390464.64312</c:v>
                </c:pt>
                <c:pt idx="4">
                  <c:v>14290906717.006439</c:v>
                </c:pt>
                <c:pt idx="5">
                  <c:v>15830535434.620846</c:v>
                </c:pt>
                <c:pt idx="6">
                  <c:v>16413909000.575294</c:v>
                </c:pt>
                <c:pt idx="7">
                  <c:v>15535565298.729767</c:v>
                </c:pt>
                <c:pt idx="8">
                  <c:v>15719943818.504328</c:v>
                </c:pt>
                <c:pt idx="9">
                  <c:v>15947042511.607555</c:v>
                </c:pt>
                <c:pt idx="10">
                  <c:v>15176083449.60194</c:v>
                </c:pt>
                <c:pt idx="11">
                  <c:v>15787754854.753099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A6-4F38-B8BF-E3CABBFB5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644032"/>
        <c:axId val="211644592"/>
      </c:lineChart>
      <c:lineChart>
        <c:grouping val="standard"/>
        <c:varyColors val="0"/>
        <c:ser>
          <c:idx val="0"/>
          <c:order val="0"/>
          <c:tx>
            <c:strRef>
              <c:f>'Slika 8.'!$G$5</c:f>
              <c:strCache>
                <c:ptCount val="1"/>
                <c:pt idx="0">
                  <c:v>Ukupan broj transakcija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'Slika 8.'!$B$6:$B$17</c:f>
              <c:strCache>
                <c:ptCount val="12"/>
                <c:pt idx="0">
                  <c:v>31.1.2020.</c:v>
                </c:pt>
                <c:pt idx="1">
                  <c:v>29.2.2020.</c:v>
                </c:pt>
                <c:pt idx="2">
                  <c:v>31.3.2020.</c:v>
                </c:pt>
                <c:pt idx="3">
                  <c:v>30.4.2020.</c:v>
                </c:pt>
                <c:pt idx="4">
                  <c:v>31.5.2020.</c:v>
                </c:pt>
                <c:pt idx="5">
                  <c:v>30.6.2020.</c:v>
                </c:pt>
                <c:pt idx="6">
                  <c:v>31.7.2020.</c:v>
                </c:pt>
                <c:pt idx="7">
                  <c:v>31.8.2020.</c:v>
                </c:pt>
                <c:pt idx="8">
                  <c:v>30.9.2020.</c:v>
                </c:pt>
                <c:pt idx="9">
                  <c:v>31.10.2020.</c:v>
                </c:pt>
                <c:pt idx="10">
                  <c:v>30.11.2020.</c:v>
                </c:pt>
                <c:pt idx="11">
                  <c:v>31.12.2020.</c:v>
                </c:pt>
              </c:strCache>
            </c:strRef>
          </c:cat>
          <c:val>
            <c:numRef>
              <c:f>'Slika 8.'!$G$6:$G$17</c:f>
              <c:numCache>
                <c:formatCode>#,##0</c:formatCode>
                <c:ptCount val="12"/>
                <c:pt idx="0">
                  <c:v>43148684</c:v>
                </c:pt>
                <c:pt idx="1">
                  <c:v>43252749</c:v>
                </c:pt>
                <c:pt idx="2">
                  <c:v>39735459</c:v>
                </c:pt>
                <c:pt idx="3">
                  <c:v>31549938</c:v>
                </c:pt>
                <c:pt idx="4">
                  <c:v>42164975</c:v>
                </c:pt>
                <c:pt idx="5">
                  <c:v>46629233</c:v>
                </c:pt>
                <c:pt idx="6">
                  <c:v>47953243</c:v>
                </c:pt>
                <c:pt idx="7">
                  <c:v>45470368</c:v>
                </c:pt>
                <c:pt idx="8">
                  <c:v>46825015</c:v>
                </c:pt>
                <c:pt idx="9">
                  <c:v>47545394</c:v>
                </c:pt>
                <c:pt idx="10">
                  <c:v>45173619</c:v>
                </c:pt>
                <c:pt idx="11">
                  <c:v>46703059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6-4F38-B8BF-E3CABBFB5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645712"/>
        <c:axId val="211645152"/>
      </c:lineChart>
      <c:catAx>
        <c:axId val="21164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644592"/>
        <c:crosses val="autoZero"/>
        <c:auto val="1"/>
        <c:lblAlgn val="ctr"/>
        <c:lblOffset val="100"/>
        <c:tickLblSkip val="1"/>
        <c:noMultiLvlLbl val="1"/>
      </c:catAx>
      <c:valAx>
        <c:axId val="211644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644032"/>
        <c:crosses val="autoZero"/>
        <c:crossBetween val="between"/>
        <c:dispUnits>
          <c:builtInUnit val="b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1164515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645712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11645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1645152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'Slika 9. i 10.'!$B$6</c:f>
              <c:strCache>
                <c:ptCount val="1"/>
                <c:pt idx="0">
                  <c:v>Broj transakcija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BE2-44DA-A444-2E852465DE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BE2-44DA-A444-2E852465DE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BE2-44DA-A444-2E852465DE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BE2-44DA-A444-2E852465DE9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BE2-44DA-A444-2E852465DE9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BE2-44DA-A444-2E852465DE94}"/>
              </c:ext>
            </c:extLst>
          </c:dPt>
          <c:dLbls>
            <c:dLbl>
              <c:idx val="0"/>
              <c:layout>
                <c:manualLayout>
                  <c:x val="8.926617343048876E-2"/>
                  <c:y val="-9.706887574859378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19,36%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E2-44DA-A444-2E852465DE94}"/>
                </c:ext>
              </c:extLst>
            </c:dLbl>
            <c:dLbl>
              <c:idx val="1"/>
              <c:layout>
                <c:manualLayout>
                  <c:x val="-0.10381687114115813"/>
                  <c:y val="0.1596317426609648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E2-44DA-A444-2E852465DE94}"/>
                </c:ext>
              </c:extLst>
            </c:dLbl>
            <c:dLbl>
              <c:idx val="2"/>
              <c:layout>
                <c:manualLayout>
                  <c:x val="-0.19157894869166286"/>
                  <c:y val="-3.001070460565859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E2-44DA-A444-2E852465DE94}"/>
                </c:ext>
              </c:extLst>
            </c:dLbl>
            <c:dLbl>
              <c:idx val="3"/>
              <c:layout>
                <c:manualLayout>
                  <c:x val="-0.12372807103003226"/>
                  <c:y val="-0.1000356820188618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E2-44DA-A444-2E852465DE94}"/>
                </c:ext>
              </c:extLst>
            </c:dLbl>
            <c:dLbl>
              <c:idx val="4"/>
              <c:layout>
                <c:manualLayout>
                  <c:x val="-4.3903509075172736E-2"/>
                  <c:y val="-0.1750624435330082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BE2-44DA-A444-2E852465DE94}"/>
                </c:ext>
              </c:extLst>
            </c:dLbl>
            <c:dLbl>
              <c:idx val="5"/>
              <c:layout>
                <c:manualLayout>
                  <c:x val="2.394736858645782E-2"/>
                  <c:y val="-0.1550553071292358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BE2-44DA-A444-2E852465DE9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9. i 10.'!$C$5:$H$5</c:f>
              <c:strCache>
                <c:ptCount val="6"/>
                <c:pt idx="0">
                  <c:v>Bankomat</c:v>
                </c:pt>
                <c:pt idx="1">
                  <c:v>EFTPOS uređaj</c:v>
                </c:pt>
                <c:pt idx="2">
                  <c:v>Internet</c:v>
                </c:pt>
                <c:pt idx="3">
                  <c:v>EFTPOS uređaj za isplatu i uplatu</c:v>
                </c:pt>
                <c:pt idx="4">
                  <c:v>Mobilni telefon</c:v>
                </c:pt>
                <c:pt idx="5">
                  <c:v>Ostalo</c:v>
                </c:pt>
              </c:strCache>
            </c:strRef>
          </c:cat>
          <c:val>
            <c:numRef>
              <c:f>'Slika 9. i 10.'!$C$6:$H$6</c:f>
              <c:numCache>
                <c:formatCode>#,##0</c:formatCode>
                <c:ptCount val="6"/>
                <c:pt idx="0">
                  <c:v>95317921</c:v>
                </c:pt>
                <c:pt idx="1">
                  <c:v>359939931</c:v>
                </c:pt>
                <c:pt idx="2">
                  <c:v>17422614</c:v>
                </c:pt>
                <c:pt idx="3">
                  <c:v>2503305</c:v>
                </c:pt>
                <c:pt idx="4">
                  <c:v>11860</c:v>
                </c:pt>
                <c:pt idx="5">
                  <c:v>17332633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BE2-44DA-A444-2E852465D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390524</xdr:colOff>
      <xdr:row>4</xdr:row>
      <xdr:rowOff>19049</xdr:rowOff>
    </xdr:from>
    <xdr:to>
      <xdr:col>15</xdr:col>
      <xdr:colOff>266699</xdr:colOff>
      <xdr:row>24</xdr:row>
      <xdr:rowOff>57149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482142</xdr:colOff>
      <xdr:row>4</xdr:row>
      <xdr:rowOff>590550</xdr:rowOff>
    </xdr:from>
    <xdr:to>
      <xdr:col>22</xdr:col>
      <xdr:colOff>419100</xdr:colOff>
      <xdr:row>30</xdr:row>
      <xdr:rowOff>9525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603131</xdr:colOff>
      <xdr:row>5</xdr:row>
      <xdr:rowOff>38100</xdr:rowOff>
    </xdr:from>
    <xdr:to>
      <xdr:col>14</xdr:col>
      <xdr:colOff>523875</xdr:colOff>
      <xdr:row>31</xdr:row>
      <xdr:rowOff>142875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222694</xdr:colOff>
      <xdr:row>5</xdr:row>
      <xdr:rowOff>86027</xdr:rowOff>
    </xdr:from>
    <xdr:to>
      <xdr:col>20</xdr:col>
      <xdr:colOff>172278</xdr:colOff>
      <xdr:row>28</xdr:row>
      <xdr:rowOff>107298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477079</xdr:colOff>
      <xdr:row>6</xdr:row>
      <xdr:rowOff>34166</xdr:rowOff>
    </xdr:from>
    <xdr:to>
      <xdr:col>19</xdr:col>
      <xdr:colOff>226115</xdr:colOff>
      <xdr:row>30</xdr:row>
      <xdr:rowOff>50525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253033</xdr:colOff>
      <xdr:row>3</xdr:row>
      <xdr:rowOff>3107</xdr:rowOff>
    </xdr:from>
    <xdr:to>
      <xdr:col>10</xdr:col>
      <xdr:colOff>460183</xdr:colOff>
      <xdr:row>20</xdr:row>
      <xdr:rowOff>46313</xdr:rowOff>
    </xdr:to>
    <xdr:graphicFrame macro="">
      <xdr:nvGraphicFramePr>
        <xdr:cNvPr id="7" name="Grafikon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617764</xdr:colOff>
      <xdr:row>5</xdr:row>
      <xdr:rowOff>69087</xdr:rowOff>
    </xdr:from>
    <xdr:to>
      <xdr:col>19</xdr:col>
      <xdr:colOff>177626</xdr:colOff>
      <xdr:row>31</xdr:row>
      <xdr:rowOff>111827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497269</xdr:colOff>
      <xdr:row>5</xdr:row>
      <xdr:rowOff>0</xdr:rowOff>
    </xdr:from>
    <xdr:to>
      <xdr:col>13</xdr:col>
      <xdr:colOff>870707</xdr:colOff>
      <xdr:row>30</xdr:row>
      <xdr:rowOff>85726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395159</xdr:colOff>
      <xdr:row>5</xdr:row>
      <xdr:rowOff>114738</xdr:rowOff>
    </xdr:from>
    <xdr:to>
      <xdr:col>13</xdr:col>
      <xdr:colOff>898069</xdr:colOff>
      <xdr:row>27</xdr:row>
      <xdr:rowOff>71439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399269</xdr:colOff>
      <xdr:row>4</xdr:row>
      <xdr:rowOff>565054</xdr:rowOff>
    </xdr:from>
    <xdr:to>
      <xdr:col>13</xdr:col>
      <xdr:colOff>967198</xdr:colOff>
      <xdr:row>25</xdr:row>
      <xdr:rowOff>15232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483405</xdr:colOff>
      <xdr:row>5</xdr:row>
      <xdr:rowOff>30106</xdr:rowOff>
    </xdr:from>
    <xdr:to>
      <xdr:col>20</xdr:col>
      <xdr:colOff>249712</xdr:colOff>
      <xdr:row>31</xdr:row>
      <xdr:rowOff>121655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201516</xdr:colOff>
      <xdr:row>1</xdr:row>
      <xdr:rowOff>169844</xdr:rowOff>
    </xdr:from>
    <xdr:to>
      <xdr:col>15</xdr:col>
      <xdr:colOff>19049</xdr:colOff>
      <xdr:row>18</xdr:row>
      <xdr:rowOff>45905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196221</xdr:colOff>
      <xdr:row>5</xdr:row>
      <xdr:rowOff>40270</xdr:rowOff>
    </xdr:from>
    <xdr:to>
      <xdr:col>21</xdr:col>
      <xdr:colOff>323850</xdr:colOff>
      <xdr:row>32</xdr:row>
      <xdr:rowOff>21310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644009</xdr:colOff>
      <xdr:row>5</xdr:row>
      <xdr:rowOff>70388</xdr:rowOff>
    </xdr:from>
    <xdr:to>
      <xdr:col>20</xdr:col>
      <xdr:colOff>85241</xdr:colOff>
      <xdr:row>29</xdr:row>
      <xdr:rowOff>48432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249620</xdr:colOff>
      <xdr:row>1</xdr:row>
      <xdr:rowOff>182618</xdr:rowOff>
    </xdr:from>
    <xdr:to>
      <xdr:col>13</xdr:col>
      <xdr:colOff>1083879</xdr:colOff>
      <xdr:row>21</xdr:row>
      <xdr:rowOff>111672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197070</xdr:colOff>
      <xdr:row>3</xdr:row>
      <xdr:rowOff>91965</xdr:rowOff>
    </xdr:from>
    <xdr:to>
      <xdr:col>13</xdr:col>
      <xdr:colOff>387569</xdr:colOff>
      <xdr:row>23</xdr:row>
      <xdr:rowOff>65690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259373</xdr:colOff>
      <xdr:row>4</xdr:row>
      <xdr:rowOff>21979</xdr:rowOff>
    </xdr:from>
    <xdr:to>
      <xdr:col>13</xdr:col>
      <xdr:colOff>930519</xdr:colOff>
      <xdr:row>25</xdr:row>
      <xdr:rowOff>17858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352425</xdr:colOff>
      <xdr:row>2</xdr:row>
      <xdr:rowOff>80962</xdr:rowOff>
    </xdr:from>
    <xdr:to>
      <xdr:col>17</xdr:col>
      <xdr:colOff>123825</xdr:colOff>
      <xdr:row>18</xdr:row>
      <xdr:rowOff>109537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438150</xdr:colOff>
      <xdr:row>3</xdr:row>
      <xdr:rowOff>147637</xdr:rowOff>
    </xdr:from>
    <xdr:to>
      <xdr:col>16</xdr:col>
      <xdr:colOff>104775</xdr:colOff>
      <xdr:row>20</xdr:row>
      <xdr:rowOff>14287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400050</xdr:colOff>
      <xdr:row>3</xdr:row>
      <xdr:rowOff>76200</xdr:rowOff>
    </xdr:from>
    <xdr:to>
      <xdr:col>15</xdr:col>
      <xdr:colOff>92850</xdr:colOff>
      <xdr:row>21</xdr:row>
      <xdr:rowOff>22500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638175</xdr:colOff>
      <xdr:row>2</xdr:row>
      <xdr:rowOff>123825</xdr:rowOff>
    </xdr:from>
    <xdr:to>
      <xdr:col>16</xdr:col>
      <xdr:colOff>38100</xdr:colOff>
      <xdr:row>18</xdr:row>
      <xdr:rowOff>152400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373805</xdr:colOff>
      <xdr:row>5</xdr:row>
      <xdr:rowOff>133494</xdr:rowOff>
    </xdr:from>
    <xdr:to>
      <xdr:col>19</xdr:col>
      <xdr:colOff>19233</xdr:colOff>
      <xdr:row>26</xdr:row>
      <xdr:rowOff>11252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242265</xdr:colOff>
      <xdr:row>5</xdr:row>
      <xdr:rowOff>0</xdr:rowOff>
    </xdr:from>
    <xdr:to>
      <xdr:col>17</xdr:col>
      <xdr:colOff>385140</xdr:colOff>
      <xdr:row>25</xdr:row>
      <xdr:rowOff>35201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81970</xdr:colOff>
      <xdr:row>2</xdr:row>
      <xdr:rowOff>101535</xdr:rowOff>
    </xdr:from>
    <xdr:to>
      <xdr:col>19</xdr:col>
      <xdr:colOff>252928</xdr:colOff>
      <xdr:row>18</xdr:row>
      <xdr:rowOff>111388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5</xdr:row>
      <xdr:rowOff>66675</xdr:rowOff>
    </xdr:from>
    <xdr:to>
      <xdr:col>17</xdr:col>
      <xdr:colOff>262303</xdr:colOff>
      <xdr:row>28</xdr:row>
      <xdr:rowOff>95250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199655</xdr:colOff>
      <xdr:row>4</xdr:row>
      <xdr:rowOff>50717</xdr:rowOff>
    </xdr:from>
    <xdr:to>
      <xdr:col>19</xdr:col>
      <xdr:colOff>87923</xdr:colOff>
      <xdr:row>18</xdr:row>
      <xdr:rowOff>96240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60918</xdr:colOff>
      <xdr:row>12</xdr:row>
      <xdr:rowOff>82689</xdr:rowOff>
    </xdr:from>
    <xdr:to>
      <xdr:col>3</xdr:col>
      <xdr:colOff>728296</xdr:colOff>
      <xdr:row>28</xdr:row>
      <xdr:rowOff>30983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3</xdr:col>
      <xdr:colOff>667378</xdr:colOff>
      <xdr:row>51</xdr:row>
      <xdr:rowOff>109486</xdr:rowOff>
    </xdr:to>
    <xdr:graphicFrame macro="">
      <xdr:nvGraphicFramePr>
        <xdr:cNvPr id="5" name="Grafikon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showGridLines="0" zoomScale="160" zoomScaleNormal="160" workbookViewId="0"/>
  </sheetViews>
  <sheetFormatPr defaultRowHeight="12.95" customHeight="1" x14ac:dyDescent="0.2"/>
  <cols>
    <col min="1" max="1" width="2.83203125" customWidth="1"/>
    <col min="2" max="2" width="29.1640625" customWidth="1"/>
    <col min="3" max="3" width="18.83203125" customWidth="1"/>
    <col min="4" max="4" width="18.5" customWidth="1"/>
    <col min="5" max="5" width="14.6640625" customWidth="1"/>
    <col min="6" max="6" width="14.83203125" customWidth="1"/>
    <col min="7" max="7" width="14" customWidth="1"/>
    <col min="8" max="8" width="16.1640625" customWidth="1"/>
  </cols>
  <sheetData>
    <row r="1" spans="1:8" ht="12.95" customHeight="1" x14ac:dyDescent="0.2">
      <c r="A1" t="s">
        <v>78</v>
      </c>
    </row>
    <row r="2" spans="1:8" ht="15.75" x14ac:dyDescent="0.25">
      <c r="B2" s="1" t="s">
        <v>10</v>
      </c>
    </row>
    <row r="4" spans="1:8" s="2" customFormat="1" ht="12.75" customHeight="1" x14ac:dyDescent="0.2"/>
    <row r="6" spans="1:8" ht="27" customHeight="1" x14ac:dyDescent="0.2">
      <c r="B6" s="23" t="s">
        <v>3</v>
      </c>
      <c r="C6" s="71" t="s">
        <v>149</v>
      </c>
      <c r="D6" s="71" t="s">
        <v>190</v>
      </c>
      <c r="E6" s="71" t="s">
        <v>197</v>
      </c>
      <c r="F6" s="71" t="s">
        <v>236</v>
      </c>
      <c r="G6" s="71" t="s">
        <v>239</v>
      </c>
    </row>
    <row r="7" spans="1:8" ht="12.95" customHeight="1" x14ac:dyDescent="0.2">
      <c r="B7" s="24" t="s">
        <v>4</v>
      </c>
      <c r="C7" s="25">
        <v>4543</v>
      </c>
      <c r="D7" s="25">
        <v>4941</v>
      </c>
      <c r="E7" s="25">
        <v>5159</v>
      </c>
      <c r="F7" s="25">
        <v>5446</v>
      </c>
      <c r="G7" s="25">
        <v>4894</v>
      </c>
    </row>
    <row r="8" spans="1:8" ht="12.95" customHeight="1" x14ac:dyDescent="0.2">
      <c r="B8" s="26" t="s">
        <v>5</v>
      </c>
      <c r="C8" s="27">
        <v>106081</v>
      </c>
      <c r="D8" s="27">
        <v>118621</v>
      </c>
      <c r="E8" s="27">
        <v>114361</v>
      </c>
      <c r="F8" s="27">
        <v>111172</v>
      </c>
      <c r="G8" s="27">
        <v>107654</v>
      </c>
    </row>
    <row r="9" spans="1:8" ht="12.95" customHeight="1" x14ac:dyDescent="0.2">
      <c r="B9" s="67" t="s">
        <v>104</v>
      </c>
      <c r="C9" s="28">
        <v>936</v>
      </c>
      <c r="D9" s="28">
        <v>905</v>
      </c>
      <c r="E9" s="28">
        <v>967</v>
      </c>
      <c r="F9" s="28">
        <v>940</v>
      </c>
      <c r="G9" s="28">
        <v>682</v>
      </c>
    </row>
    <row r="10" spans="1:8" s="2" customFormat="1" ht="12.95" customHeight="1" x14ac:dyDescent="0.2">
      <c r="C10" s="30"/>
      <c r="D10" s="30"/>
      <c r="E10" s="7"/>
      <c r="F10" s="7"/>
      <c r="G10" s="7"/>
      <c r="H10" s="7"/>
    </row>
    <row r="11" spans="1:8" s="2" customFormat="1" ht="12.95" customHeight="1" x14ac:dyDescent="0.2">
      <c r="B11" s="30" t="s">
        <v>2</v>
      </c>
    </row>
    <row r="12" spans="1:8" ht="12.95" customHeight="1" x14ac:dyDescent="0.2">
      <c r="E12" s="72"/>
    </row>
    <row r="18" spans="4:6" ht="12.95" customHeight="1" x14ac:dyDescent="0.2">
      <c r="D18" s="76"/>
      <c r="E18" s="76"/>
    </row>
    <row r="19" spans="4:6" ht="12.95" customHeight="1" x14ac:dyDescent="0.2">
      <c r="F19" s="72"/>
    </row>
    <row r="66" spans="3:6" ht="12.95" customHeight="1" x14ac:dyDescent="0.2">
      <c r="C66" s="97"/>
      <c r="D66" s="97"/>
      <c r="E66" s="97"/>
      <c r="F66" s="97"/>
    </row>
    <row r="67" spans="3:6" ht="12.95" customHeight="1" x14ac:dyDescent="0.2">
      <c r="C67" s="97"/>
      <c r="D67" s="97"/>
      <c r="E67" s="97"/>
      <c r="F67" s="97"/>
    </row>
  </sheetData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64"/>
  <sheetViews>
    <sheetView showGridLines="0" zoomScale="160" zoomScaleNormal="160" workbookViewId="0"/>
  </sheetViews>
  <sheetFormatPr defaultColWidth="9.33203125" defaultRowHeight="12.95" customHeight="1" x14ac:dyDescent="0.2"/>
  <cols>
    <col min="1" max="1" width="2.83203125" style="39" customWidth="1"/>
    <col min="2" max="2" width="25.1640625" style="39" customWidth="1"/>
    <col min="3" max="3" width="11.5" style="39" customWidth="1"/>
    <col min="4" max="4" width="15.83203125" style="39" customWidth="1"/>
    <col min="5" max="5" width="12" style="39" customWidth="1"/>
    <col min="6" max="16384" width="9.33203125" style="39"/>
  </cols>
  <sheetData>
    <row r="2" spans="2:11" ht="15.75" x14ac:dyDescent="0.25">
      <c r="B2" s="52" t="s">
        <v>148</v>
      </c>
    </row>
    <row r="3" spans="2:11" ht="12.95" customHeight="1" x14ac:dyDescent="0.2">
      <c r="B3" s="39" t="s">
        <v>240</v>
      </c>
    </row>
    <row r="6" spans="2:11" ht="12.95" customHeight="1" x14ac:dyDescent="0.2">
      <c r="B6" s="44" t="s">
        <v>17</v>
      </c>
      <c r="C6" s="45" t="s">
        <v>30</v>
      </c>
      <c r="D6" s="46" t="s">
        <v>31</v>
      </c>
      <c r="E6" s="46" t="s">
        <v>0</v>
      </c>
    </row>
    <row r="7" spans="2:11" ht="12.95" customHeight="1" x14ac:dyDescent="0.2">
      <c r="B7" s="39" t="s">
        <v>15</v>
      </c>
      <c r="C7" s="7">
        <v>2633602</v>
      </c>
      <c r="D7" s="7">
        <v>4290928</v>
      </c>
      <c r="E7" s="7">
        <f>SUM(C7:D7)</f>
        <v>6924530</v>
      </c>
      <c r="G7" s="36"/>
      <c r="K7" s="7"/>
    </row>
    <row r="8" spans="2:11" ht="12.95" customHeight="1" x14ac:dyDescent="0.2">
      <c r="B8" s="39" t="s">
        <v>16</v>
      </c>
      <c r="C8" s="7">
        <v>476058</v>
      </c>
      <c r="D8" s="7">
        <v>1379668</v>
      </c>
      <c r="E8" s="7">
        <f>SUM(C8:D8)</f>
        <v>1855726</v>
      </c>
      <c r="K8" s="7"/>
    </row>
    <row r="9" spans="2:11" ht="12.95" customHeight="1" x14ac:dyDescent="0.2">
      <c r="B9" s="5" t="s">
        <v>0</v>
      </c>
      <c r="C9" s="13">
        <f>SUM(C7:C8)</f>
        <v>3109660</v>
      </c>
      <c r="D9" s="13">
        <f>SUM(D7:D8)</f>
        <v>5670596</v>
      </c>
      <c r="E9" s="13">
        <f>SUM(E7+E8)</f>
        <v>8780256</v>
      </c>
      <c r="H9" s="36"/>
    </row>
    <row r="10" spans="2:11" ht="12.95" customHeight="1" x14ac:dyDescent="0.25">
      <c r="C10" s="178"/>
      <c r="D10" s="178"/>
      <c r="G10" s="36"/>
    </row>
    <row r="11" spans="2:11" ht="12.95" customHeight="1" x14ac:dyDescent="0.2">
      <c r="C11" s="68"/>
      <c r="D11" s="68"/>
      <c r="E11" s="7"/>
    </row>
    <row r="12" spans="2:11" ht="12.95" customHeight="1" x14ac:dyDescent="0.2">
      <c r="B12" s="39" t="s">
        <v>243</v>
      </c>
    </row>
    <row r="13" spans="2:11" ht="12.95" customHeight="1" x14ac:dyDescent="0.2">
      <c r="B13" s="39" t="s">
        <v>2</v>
      </c>
    </row>
    <row r="14" spans="2:11" ht="12.95" customHeight="1" x14ac:dyDescent="0.2">
      <c r="C14" s="98"/>
    </row>
    <row r="15" spans="2:11" ht="12.95" customHeight="1" x14ac:dyDescent="0.25">
      <c r="C15" s="7"/>
      <c r="D15" s="187"/>
    </row>
    <row r="16" spans="2:11" ht="12.95" customHeight="1" x14ac:dyDescent="0.2">
      <c r="C16" s="72"/>
      <c r="D16" s="72"/>
    </row>
    <row r="18" spans="3:3" ht="12.95" customHeight="1" x14ac:dyDescent="0.2">
      <c r="C18" s="72"/>
    </row>
    <row r="63" spans="3:6" ht="12.95" customHeight="1" x14ac:dyDescent="0.2">
      <c r="C63" s="97"/>
      <c r="D63" s="97"/>
      <c r="E63" s="97"/>
      <c r="F63" s="97"/>
    </row>
    <row r="64" spans="3:6" ht="12.95" customHeight="1" x14ac:dyDescent="0.2">
      <c r="C64" s="97"/>
      <c r="D64" s="97"/>
      <c r="E64" s="97"/>
      <c r="F64" s="97"/>
    </row>
  </sheetData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67"/>
  <sheetViews>
    <sheetView showGridLines="0" zoomScale="115" zoomScaleNormal="115" workbookViewId="0">
      <selection activeCell="I17" sqref="I17"/>
    </sheetView>
  </sheetViews>
  <sheetFormatPr defaultRowHeight="12.95" customHeight="1" x14ac:dyDescent="0.2"/>
  <cols>
    <col min="1" max="1" width="2.83203125" customWidth="1"/>
    <col min="2" max="2" width="15.6640625" customWidth="1"/>
    <col min="3" max="6" width="12.83203125" customWidth="1"/>
    <col min="7" max="12" width="9.33203125" customWidth="1"/>
    <col min="13" max="13" width="14" bestFit="1" customWidth="1"/>
  </cols>
  <sheetData>
    <row r="2" spans="2:8" ht="15.75" x14ac:dyDescent="0.25">
      <c r="B2" s="1" t="s">
        <v>109</v>
      </c>
    </row>
    <row r="5" spans="2:8" ht="33.75" customHeight="1" x14ac:dyDescent="0.2">
      <c r="B5" s="37" t="s">
        <v>1</v>
      </c>
      <c r="C5" s="38" t="s">
        <v>26</v>
      </c>
      <c r="D5" s="38" t="s">
        <v>27</v>
      </c>
      <c r="E5" s="38" t="s">
        <v>28</v>
      </c>
      <c r="F5" s="38" t="s">
        <v>29</v>
      </c>
    </row>
    <row r="6" spans="2:8" ht="12.95" customHeight="1" x14ac:dyDescent="0.2">
      <c r="B6" s="22">
        <v>43831</v>
      </c>
      <c r="C6" s="7">
        <v>125521</v>
      </c>
      <c r="D6" s="7">
        <v>21070</v>
      </c>
      <c r="E6" s="7">
        <v>75860</v>
      </c>
      <c r="F6" s="7">
        <v>383181</v>
      </c>
      <c r="G6" s="7"/>
      <c r="H6" s="7"/>
    </row>
    <row r="7" spans="2:8" ht="12.95" customHeight="1" x14ac:dyDescent="0.2">
      <c r="B7" s="22">
        <v>43862</v>
      </c>
      <c r="C7" s="7">
        <v>118580</v>
      </c>
      <c r="D7" s="7">
        <v>22322</v>
      </c>
      <c r="E7" s="7">
        <v>96473</v>
      </c>
      <c r="F7" s="7">
        <v>19248</v>
      </c>
      <c r="G7" s="7"/>
      <c r="H7" s="7"/>
    </row>
    <row r="8" spans="2:8" ht="12.95" customHeight="1" x14ac:dyDescent="0.2">
      <c r="B8" s="22">
        <v>43891</v>
      </c>
      <c r="C8" s="7">
        <v>90854</v>
      </c>
      <c r="D8" s="7">
        <v>15744</v>
      </c>
      <c r="E8" s="7">
        <v>79879</v>
      </c>
      <c r="F8" s="7">
        <v>15834</v>
      </c>
      <c r="G8" s="7"/>
      <c r="H8" s="7"/>
    </row>
    <row r="9" spans="2:8" ht="12.95" customHeight="1" x14ac:dyDescent="0.2">
      <c r="B9" s="22">
        <v>43922</v>
      </c>
      <c r="C9" s="7">
        <v>90861</v>
      </c>
      <c r="D9" s="7">
        <v>6873</v>
      </c>
      <c r="E9" s="7">
        <v>69647</v>
      </c>
      <c r="F9" s="7">
        <v>12062</v>
      </c>
      <c r="G9" s="7"/>
      <c r="H9" s="7"/>
    </row>
    <row r="10" spans="2:8" ht="12.95" customHeight="1" x14ac:dyDescent="0.2">
      <c r="B10" s="22">
        <v>43952</v>
      </c>
      <c r="C10" s="7">
        <v>504226</v>
      </c>
      <c r="D10" s="7">
        <v>7592</v>
      </c>
      <c r="E10" s="7">
        <v>68410</v>
      </c>
      <c r="F10" s="7">
        <v>16453</v>
      </c>
      <c r="G10" s="7"/>
      <c r="H10" s="7"/>
    </row>
    <row r="11" spans="2:8" ht="12.95" customHeight="1" x14ac:dyDescent="0.2">
      <c r="B11" s="22">
        <v>43983</v>
      </c>
      <c r="C11" s="7">
        <v>272759</v>
      </c>
      <c r="D11" s="7">
        <v>11711</v>
      </c>
      <c r="E11" s="7">
        <v>89661</v>
      </c>
      <c r="F11" s="7">
        <v>15078</v>
      </c>
      <c r="G11" s="7"/>
      <c r="H11" s="7"/>
    </row>
    <row r="12" spans="2:8" ht="12.95" customHeight="1" x14ac:dyDescent="0.2">
      <c r="B12" s="22">
        <v>44013</v>
      </c>
      <c r="C12" s="7">
        <v>87539</v>
      </c>
      <c r="D12" s="7">
        <v>12587</v>
      </c>
      <c r="E12" s="7">
        <v>361441</v>
      </c>
      <c r="F12" s="7">
        <v>19475</v>
      </c>
      <c r="G12" s="7"/>
      <c r="H12" s="7"/>
    </row>
    <row r="13" spans="2:8" ht="12.95" customHeight="1" x14ac:dyDescent="0.2">
      <c r="B13" s="22">
        <v>44044</v>
      </c>
      <c r="C13" s="7">
        <v>61542</v>
      </c>
      <c r="D13" s="7">
        <v>10113</v>
      </c>
      <c r="E13" s="7">
        <v>162660</v>
      </c>
      <c r="F13" s="7">
        <v>16229</v>
      </c>
      <c r="G13" s="7"/>
      <c r="H13" s="7"/>
    </row>
    <row r="14" spans="2:8" ht="12.95" customHeight="1" x14ac:dyDescent="0.2">
      <c r="B14" s="22">
        <v>44075</v>
      </c>
      <c r="C14" s="7">
        <v>65254</v>
      </c>
      <c r="D14" s="7">
        <v>12160</v>
      </c>
      <c r="E14" s="7">
        <v>104516</v>
      </c>
      <c r="F14" s="7">
        <v>18555</v>
      </c>
      <c r="G14" s="7"/>
      <c r="H14" s="7"/>
    </row>
    <row r="15" spans="2:8" ht="12.95" customHeight="1" x14ac:dyDescent="0.2">
      <c r="B15" s="22">
        <v>44105</v>
      </c>
      <c r="C15" s="7">
        <v>70548</v>
      </c>
      <c r="D15" s="7">
        <v>15341</v>
      </c>
      <c r="E15" s="7">
        <v>74066</v>
      </c>
      <c r="F15" s="7">
        <v>19870</v>
      </c>
      <c r="G15" s="7"/>
      <c r="H15" s="7"/>
    </row>
    <row r="16" spans="2:8" ht="12.95" customHeight="1" x14ac:dyDescent="0.2">
      <c r="B16" s="22">
        <v>44136</v>
      </c>
      <c r="C16" s="7">
        <v>64025</v>
      </c>
      <c r="D16" s="7">
        <v>35834</v>
      </c>
      <c r="E16" s="7">
        <v>79483</v>
      </c>
      <c r="F16" s="7">
        <v>27883</v>
      </c>
      <c r="G16" s="7"/>
      <c r="H16" s="7"/>
    </row>
    <row r="17" spans="2:8" ht="12.95" customHeight="1" x14ac:dyDescent="0.2">
      <c r="B17" s="182">
        <v>44166</v>
      </c>
      <c r="C17" s="8">
        <v>59811</v>
      </c>
      <c r="D17" s="8">
        <v>31501</v>
      </c>
      <c r="E17" s="8">
        <v>83907</v>
      </c>
      <c r="F17" s="8">
        <v>19808</v>
      </c>
      <c r="G17" s="7"/>
      <c r="H17" s="7"/>
    </row>
    <row r="18" spans="2:8" ht="12.95" customHeight="1" x14ac:dyDescent="0.2">
      <c r="C18" s="7"/>
      <c r="D18" s="7"/>
      <c r="E18" s="7"/>
      <c r="F18" s="7"/>
      <c r="G18" s="7"/>
      <c r="H18" s="7"/>
    </row>
    <row r="19" spans="2:8" ht="12.95" customHeight="1" x14ac:dyDescent="0.2">
      <c r="C19" s="36"/>
      <c r="D19" s="80"/>
      <c r="E19" s="80"/>
      <c r="F19" s="80"/>
      <c r="H19" s="14"/>
    </row>
    <row r="20" spans="2:8" ht="12.95" customHeight="1" x14ac:dyDescent="0.2">
      <c r="B20" s="70" t="s">
        <v>273</v>
      </c>
    </row>
    <row r="21" spans="2:8" ht="12.95" customHeight="1" x14ac:dyDescent="0.2">
      <c r="B21" t="s">
        <v>2</v>
      </c>
      <c r="D21" s="94"/>
      <c r="E21" s="36"/>
      <c r="F21" s="94"/>
    </row>
    <row r="22" spans="2:8" ht="12.95" customHeight="1" x14ac:dyDescent="0.2">
      <c r="C22" s="36"/>
      <c r="D22" s="36"/>
      <c r="E22" s="36"/>
      <c r="F22" s="36"/>
      <c r="G22" s="41"/>
    </row>
    <row r="23" spans="2:8" ht="12.95" customHeight="1" x14ac:dyDescent="0.2">
      <c r="C23" s="36"/>
      <c r="D23" s="36"/>
      <c r="E23" s="36"/>
      <c r="F23" s="36"/>
      <c r="G23" s="41"/>
    </row>
    <row r="24" spans="2:8" ht="12.95" customHeight="1" x14ac:dyDescent="0.2">
      <c r="C24" s="7"/>
      <c r="D24" s="80"/>
      <c r="E24" s="42"/>
      <c r="F24" s="42"/>
      <c r="G24" s="41"/>
    </row>
    <row r="25" spans="2:8" ht="12.95" customHeight="1" x14ac:dyDescent="0.2">
      <c r="D25" s="80"/>
      <c r="E25" s="42"/>
      <c r="F25" s="42"/>
      <c r="G25" s="41"/>
    </row>
    <row r="26" spans="2:8" ht="12.95" customHeight="1" x14ac:dyDescent="0.2">
      <c r="D26" s="80"/>
      <c r="E26" s="42"/>
      <c r="F26" s="42"/>
      <c r="G26" s="41"/>
    </row>
    <row r="27" spans="2:8" ht="12.95" customHeight="1" x14ac:dyDescent="0.2">
      <c r="D27" s="80"/>
      <c r="E27" s="42"/>
      <c r="F27" s="42"/>
      <c r="G27" s="41"/>
    </row>
    <row r="28" spans="2:8" ht="12.95" customHeight="1" x14ac:dyDescent="0.2">
      <c r="D28" s="80"/>
      <c r="E28" s="42"/>
      <c r="F28" s="42"/>
      <c r="G28" s="41"/>
    </row>
    <row r="29" spans="2:8" ht="12.95" customHeight="1" x14ac:dyDescent="0.2">
      <c r="D29" s="80"/>
      <c r="E29" s="42"/>
      <c r="F29" s="42"/>
      <c r="G29" s="41"/>
    </row>
    <row r="30" spans="2:8" ht="12.95" customHeight="1" x14ac:dyDescent="0.2">
      <c r="D30" s="80"/>
      <c r="E30" s="42"/>
      <c r="F30" s="42"/>
      <c r="G30" s="41"/>
    </row>
    <row r="31" spans="2:8" ht="12.95" customHeight="1" x14ac:dyDescent="0.2">
      <c r="D31" s="80"/>
      <c r="E31" s="42"/>
      <c r="F31" s="42"/>
      <c r="G31" s="41"/>
    </row>
    <row r="32" spans="2:8" ht="12.95" customHeight="1" x14ac:dyDescent="0.2">
      <c r="D32" s="80"/>
      <c r="E32" s="42"/>
      <c r="F32" s="42"/>
      <c r="G32" s="143"/>
    </row>
    <row r="33" spans="4:7" ht="12.95" customHeight="1" x14ac:dyDescent="0.2">
      <c r="D33" s="80"/>
      <c r="E33" s="42"/>
      <c r="F33" s="42"/>
      <c r="G33" s="41"/>
    </row>
    <row r="34" spans="4:7" ht="12.95" customHeight="1" x14ac:dyDescent="0.2">
      <c r="D34" s="80"/>
      <c r="E34" s="42"/>
      <c r="F34" s="42"/>
      <c r="G34" s="41"/>
    </row>
    <row r="35" spans="4:7" ht="12.95" customHeight="1" x14ac:dyDescent="0.2">
      <c r="E35" s="43"/>
      <c r="F35" s="43"/>
      <c r="G35" s="41"/>
    </row>
    <row r="36" spans="4:7" ht="12.95" customHeight="1" x14ac:dyDescent="0.2">
      <c r="E36" s="41"/>
      <c r="F36" s="41"/>
      <c r="G36" s="41"/>
    </row>
    <row r="37" spans="4:7" ht="12.95" customHeight="1" x14ac:dyDescent="0.2">
      <c r="E37" s="41"/>
      <c r="F37" s="41"/>
      <c r="G37" s="41"/>
    </row>
    <row r="66" spans="3:6" ht="12.95" customHeight="1" x14ac:dyDescent="0.2">
      <c r="C66" s="97"/>
      <c r="D66" s="97"/>
      <c r="E66" s="97"/>
      <c r="F66" s="97"/>
    </row>
    <row r="67" spans="3:6" ht="12.95" customHeight="1" x14ac:dyDescent="0.2">
      <c r="C67" s="97"/>
      <c r="D67" s="97"/>
      <c r="E67" s="97"/>
      <c r="F67" s="97"/>
    </row>
  </sheetData>
  <pageMargins left="0.25" right="0.25" top="0.75" bottom="0.75" header="0.3" footer="0.3"/>
  <pageSetup paperSize="9" scale="92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70"/>
  <sheetViews>
    <sheetView showGridLines="0" topLeftCell="A25" zoomScaleNormal="100" workbookViewId="0"/>
  </sheetViews>
  <sheetFormatPr defaultRowHeight="12.95" customHeight="1" x14ac:dyDescent="0.2"/>
  <cols>
    <col min="1" max="1" width="2.83203125" customWidth="1"/>
    <col min="2" max="2" width="16.5" customWidth="1"/>
    <col min="3" max="3" width="11.83203125" customWidth="1"/>
    <col min="4" max="4" width="14.33203125" customWidth="1"/>
    <col min="5" max="5" width="11.83203125" bestFit="1" customWidth="1"/>
    <col min="8" max="9" width="10.1640625" bestFit="1" customWidth="1"/>
  </cols>
  <sheetData>
    <row r="2" spans="2:5" ht="15.75" x14ac:dyDescent="0.25">
      <c r="B2" s="52" t="s">
        <v>117</v>
      </c>
    </row>
    <row r="5" spans="2:5" ht="22.5" x14ac:dyDescent="0.2">
      <c r="B5" s="10" t="s">
        <v>1</v>
      </c>
      <c r="C5" s="3" t="s">
        <v>30</v>
      </c>
      <c r="D5" s="3" t="s">
        <v>31</v>
      </c>
      <c r="E5" s="78" t="s">
        <v>0</v>
      </c>
    </row>
    <row r="6" spans="2:5" ht="12.95" customHeight="1" x14ac:dyDescent="0.2">
      <c r="B6" s="11">
        <v>42400</v>
      </c>
      <c r="C6" s="80">
        <v>7027213</v>
      </c>
      <c r="D6" s="80">
        <v>1714950</v>
      </c>
      <c r="E6" s="7">
        <f t="shared" ref="E6:E16" si="0">SUM(C6:D6)</f>
        <v>8742163</v>
      </c>
    </row>
    <row r="7" spans="2:5" ht="12.95" customHeight="1" x14ac:dyDescent="0.2">
      <c r="B7" s="11">
        <v>42429</v>
      </c>
      <c r="C7" s="7">
        <v>6975506</v>
      </c>
      <c r="D7" s="7">
        <v>1727887</v>
      </c>
      <c r="E7" s="7">
        <f t="shared" si="0"/>
        <v>8703393</v>
      </c>
    </row>
    <row r="8" spans="2:5" ht="12.95" customHeight="1" x14ac:dyDescent="0.2">
      <c r="B8" s="11">
        <v>42460</v>
      </c>
      <c r="C8" s="7">
        <v>6989930</v>
      </c>
      <c r="D8" s="7">
        <v>1751512</v>
      </c>
      <c r="E8" s="7">
        <f t="shared" si="0"/>
        <v>8741442</v>
      </c>
    </row>
    <row r="9" spans="2:5" ht="12.95" customHeight="1" x14ac:dyDescent="0.2">
      <c r="B9" s="11">
        <v>42490</v>
      </c>
      <c r="C9" s="7">
        <v>6979564</v>
      </c>
      <c r="D9" s="7">
        <v>1776886</v>
      </c>
      <c r="E9" s="7">
        <f t="shared" si="0"/>
        <v>8756450</v>
      </c>
    </row>
    <row r="10" spans="2:5" ht="12.95" customHeight="1" x14ac:dyDescent="0.2">
      <c r="B10" s="11">
        <v>42521</v>
      </c>
      <c r="C10" s="7">
        <v>6966648</v>
      </c>
      <c r="D10" s="7">
        <v>1814233</v>
      </c>
      <c r="E10" s="7">
        <f t="shared" si="0"/>
        <v>8780881</v>
      </c>
    </row>
    <row r="11" spans="2:5" ht="12.95" customHeight="1" x14ac:dyDescent="0.2">
      <c r="B11" s="11">
        <v>42551</v>
      </c>
      <c r="C11" s="7">
        <v>6959395</v>
      </c>
      <c r="D11" s="7">
        <v>1862700</v>
      </c>
      <c r="E11" s="7">
        <f t="shared" si="0"/>
        <v>8822095</v>
      </c>
    </row>
    <row r="12" spans="2:5" ht="12.95" customHeight="1" x14ac:dyDescent="0.2">
      <c r="B12" s="11">
        <v>42582</v>
      </c>
      <c r="C12" s="7">
        <v>6927310</v>
      </c>
      <c r="D12" s="7">
        <v>1889925</v>
      </c>
      <c r="E12" s="7">
        <f t="shared" si="0"/>
        <v>8817235</v>
      </c>
    </row>
    <row r="13" spans="2:5" ht="12.95" customHeight="1" x14ac:dyDescent="0.2">
      <c r="B13" s="11">
        <v>42613</v>
      </c>
      <c r="C13" s="7">
        <v>6941145</v>
      </c>
      <c r="D13" s="7">
        <v>1926289</v>
      </c>
      <c r="E13" s="7">
        <f t="shared" si="0"/>
        <v>8867434</v>
      </c>
    </row>
    <row r="14" spans="2:5" ht="12.95" customHeight="1" x14ac:dyDescent="0.2">
      <c r="B14" s="11">
        <v>42643</v>
      </c>
      <c r="C14" s="7">
        <v>6897213</v>
      </c>
      <c r="D14" s="7">
        <v>1914070</v>
      </c>
      <c r="E14" s="7">
        <f t="shared" si="0"/>
        <v>8811283</v>
      </c>
    </row>
    <row r="15" spans="2:5" ht="12.95" customHeight="1" x14ac:dyDescent="0.2">
      <c r="B15" s="11">
        <v>42674</v>
      </c>
      <c r="C15" s="7">
        <v>6887436</v>
      </c>
      <c r="D15" s="7">
        <v>1941595</v>
      </c>
      <c r="E15" s="7">
        <f t="shared" si="0"/>
        <v>8829031</v>
      </c>
    </row>
    <row r="16" spans="2:5" ht="12.95" customHeight="1" x14ac:dyDescent="0.2">
      <c r="B16" s="11">
        <v>42704</v>
      </c>
      <c r="C16" s="7">
        <v>6859426</v>
      </c>
      <c r="D16" s="7">
        <v>1959545</v>
      </c>
      <c r="E16" s="7">
        <f t="shared" si="0"/>
        <v>8818971</v>
      </c>
    </row>
    <row r="17" spans="2:10" ht="12.95" customHeight="1" x14ac:dyDescent="0.2">
      <c r="B17" s="48">
        <v>42735</v>
      </c>
      <c r="C17" s="42">
        <v>6837748</v>
      </c>
      <c r="D17" s="42">
        <v>1985072</v>
      </c>
      <c r="E17" s="42">
        <f>SUM(C17:D17)</f>
        <v>8822820</v>
      </c>
      <c r="F17" s="72"/>
    </row>
    <row r="18" spans="2:10" ht="12.95" customHeight="1" x14ac:dyDescent="0.2">
      <c r="B18" s="11">
        <v>42766</v>
      </c>
      <c r="C18" s="7">
        <v>6842786</v>
      </c>
      <c r="D18" s="7">
        <v>1990487</v>
      </c>
      <c r="E18" s="7">
        <v>8833273</v>
      </c>
    </row>
    <row r="19" spans="2:10" ht="12.95" customHeight="1" x14ac:dyDescent="0.2">
      <c r="B19" s="11">
        <v>42794</v>
      </c>
      <c r="C19" s="7">
        <v>6817679</v>
      </c>
      <c r="D19" s="7">
        <v>2002822</v>
      </c>
      <c r="E19" s="7">
        <v>8820501</v>
      </c>
    </row>
    <row r="20" spans="2:10" ht="12.95" customHeight="1" x14ac:dyDescent="0.2">
      <c r="B20" s="11">
        <v>42825</v>
      </c>
      <c r="C20" s="7">
        <v>6780498</v>
      </c>
      <c r="D20" s="7">
        <v>2014680</v>
      </c>
      <c r="E20" s="7">
        <v>8795178</v>
      </c>
    </row>
    <row r="21" spans="2:10" ht="12.95" customHeight="1" x14ac:dyDescent="0.2">
      <c r="B21" s="11">
        <v>42855</v>
      </c>
      <c r="C21" s="7">
        <v>6783872</v>
      </c>
      <c r="D21" s="7">
        <v>2020822</v>
      </c>
      <c r="E21" s="7">
        <v>8804694</v>
      </c>
    </row>
    <row r="22" spans="2:10" ht="12.95" customHeight="1" x14ac:dyDescent="0.2">
      <c r="B22" s="11">
        <v>42886</v>
      </c>
      <c r="C22" s="7">
        <v>6845404</v>
      </c>
      <c r="D22" s="7">
        <v>2053495</v>
      </c>
      <c r="E22" s="7">
        <v>8898899</v>
      </c>
    </row>
    <row r="23" spans="2:10" ht="12.95" customHeight="1" x14ac:dyDescent="0.2">
      <c r="B23" s="11">
        <v>42916</v>
      </c>
      <c r="C23" s="80">
        <v>6889221</v>
      </c>
      <c r="D23" s="7">
        <v>2067311</v>
      </c>
      <c r="E23" s="7">
        <v>8956532</v>
      </c>
    </row>
    <row r="24" spans="2:10" ht="12.95" customHeight="1" x14ac:dyDescent="0.2">
      <c r="B24" s="11">
        <v>42947</v>
      </c>
      <c r="C24" s="7">
        <v>6838214</v>
      </c>
      <c r="D24" s="7">
        <v>2093973</v>
      </c>
      <c r="E24" s="7">
        <v>8932187</v>
      </c>
    </row>
    <row r="25" spans="2:10" ht="12.95" customHeight="1" x14ac:dyDescent="0.2">
      <c r="B25" s="11">
        <v>42978</v>
      </c>
      <c r="C25" s="7">
        <v>6815969</v>
      </c>
      <c r="D25" s="7">
        <v>2098074</v>
      </c>
      <c r="E25" s="7">
        <v>8914043</v>
      </c>
    </row>
    <row r="26" spans="2:10" ht="12.95" customHeight="1" x14ac:dyDescent="0.2">
      <c r="B26" s="11">
        <v>43008</v>
      </c>
      <c r="C26" s="7">
        <v>6776918</v>
      </c>
      <c r="D26" s="7">
        <v>2117254</v>
      </c>
      <c r="E26" s="7">
        <v>8894172</v>
      </c>
    </row>
    <row r="27" spans="2:10" ht="12.95" customHeight="1" x14ac:dyDescent="0.2">
      <c r="B27" s="11">
        <v>43039</v>
      </c>
      <c r="C27" s="7">
        <v>6838182</v>
      </c>
      <c r="D27" s="7">
        <v>2025505</v>
      </c>
      <c r="E27" s="7">
        <v>8863687</v>
      </c>
    </row>
    <row r="28" spans="2:10" ht="12.95" customHeight="1" x14ac:dyDescent="0.2">
      <c r="B28" s="11">
        <v>43069</v>
      </c>
      <c r="C28" s="7">
        <v>6845606</v>
      </c>
      <c r="D28" s="7">
        <v>2035069</v>
      </c>
      <c r="E28" s="7">
        <v>8880675</v>
      </c>
    </row>
    <row r="29" spans="2:10" ht="12.95" customHeight="1" x14ac:dyDescent="0.2">
      <c r="B29" s="48">
        <v>43100</v>
      </c>
      <c r="C29" s="42">
        <v>6844238</v>
      </c>
      <c r="D29" s="42">
        <v>2046570</v>
      </c>
      <c r="E29" s="7">
        <v>8890808</v>
      </c>
      <c r="G29" s="72"/>
      <c r="I29" s="7"/>
      <c r="J29" s="7"/>
    </row>
    <row r="30" spans="2:10" ht="12.95" customHeight="1" x14ac:dyDescent="0.2">
      <c r="B30" s="11">
        <v>43131</v>
      </c>
      <c r="C30" s="7">
        <v>6695011</v>
      </c>
      <c r="D30" s="7">
        <v>2167243</v>
      </c>
      <c r="E30" s="7">
        <v>8862254</v>
      </c>
      <c r="I30" s="7"/>
      <c r="J30" s="7"/>
    </row>
    <row r="31" spans="2:10" ht="12.95" customHeight="1" x14ac:dyDescent="0.2">
      <c r="B31" s="11">
        <v>43159</v>
      </c>
      <c r="C31" s="7">
        <v>6732191</v>
      </c>
      <c r="D31" s="7">
        <v>2115009</v>
      </c>
      <c r="E31" s="7">
        <v>8847200</v>
      </c>
      <c r="I31" s="7"/>
      <c r="J31" s="7"/>
    </row>
    <row r="32" spans="2:10" ht="12.95" customHeight="1" x14ac:dyDescent="0.2">
      <c r="B32" s="11">
        <v>43190</v>
      </c>
      <c r="C32" s="7">
        <v>6702220</v>
      </c>
      <c r="D32" s="7">
        <v>2137473</v>
      </c>
      <c r="E32" s="7">
        <v>8839693</v>
      </c>
      <c r="I32" s="7"/>
      <c r="J32" s="7"/>
    </row>
    <row r="33" spans="2:10" ht="12.95" customHeight="1" x14ac:dyDescent="0.2">
      <c r="B33" s="11">
        <v>43220</v>
      </c>
      <c r="C33" s="7">
        <v>6673960</v>
      </c>
      <c r="D33" s="7">
        <v>2151788</v>
      </c>
      <c r="E33" s="7">
        <v>8825748</v>
      </c>
      <c r="I33" s="137"/>
      <c r="J33" s="7"/>
    </row>
    <row r="34" spans="2:10" ht="12.95" customHeight="1" x14ac:dyDescent="0.2">
      <c r="B34" s="11">
        <v>43251</v>
      </c>
      <c r="C34" s="7">
        <v>6646978</v>
      </c>
      <c r="D34" s="7">
        <v>2164164</v>
      </c>
      <c r="E34" s="7">
        <v>8811142</v>
      </c>
      <c r="I34" s="137"/>
      <c r="J34" s="7"/>
    </row>
    <row r="35" spans="2:10" ht="12.95" customHeight="1" x14ac:dyDescent="0.2">
      <c r="B35" s="11">
        <v>43281</v>
      </c>
      <c r="C35" s="7">
        <v>6211852</v>
      </c>
      <c r="D35" s="7">
        <v>2184523</v>
      </c>
      <c r="E35" s="7">
        <v>8396375</v>
      </c>
      <c r="I35" s="42"/>
      <c r="J35" s="7"/>
    </row>
    <row r="36" spans="2:10" ht="12.95" customHeight="1" x14ac:dyDescent="0.2">
      <c r="B36" s="11">
        <v>43312</v>
      </c>
      <c r="C36" s="7">
        <v>6198227</v>
      </c>
      <c r="D36" s="7">
        <v>2216763</v>
      </c>
      <c r="E36" s="7">
        <v>8414990</v>
      </c>
      <c r="I36" s="42"/>
      <c r="J36" s="7"/>
    </row>
    <row r="37" spans="2:10" ht="12.95" customHeight="1" x14ac:dyDescent="0.2">
      <c r="B37" s="11">
        <v>43343</v>
      </c>
      <c r="C37" s="7">
        <v>6163335</v>
      </c>
      <c r="D37" s="7">
        <v>2233398</v>
      </c>
      <c r="E37" s="7">
        <v>8396733</v>
      </c>
      <c r="I37" s="137"/>
      <c r="J37" s="7"/>
    </row>
    <row r="38" spans="2:10" ht="12.95" customHeight="1" x14ac:dyDescent="0.2">
      <c r="B38" s="11">
        <v>43373</v>
      </c>
      <c r="C38" s="7">
        <v>6156227</v>
      </c>
      <c r="D38" s="7">
        <v>2242857</v>
      </c>
      <c r="E38" s="7">
        <v>8399084</v>
      </c>
      <c r="I38" s="42"/>
      <c r="J38" s="7"/>
    </row>
    <row r="39" spans="2:10" ht="12.95" customHeight="1" x14ac:dyDescent="0.2">
      <c r="B39" s="48">
        <v>43404</v>
      </c>
      <c r="C39" s="7">
        <v>6138561</v>
      </c>
      <c r="D39" s="7">
        <v>2269603</v>
      </c>
      <c r="E39" s="7">
        <v>8408164</v>
      </c>
      <c r="I39" s="42"/>
      <c r="J39" s="7"/>
    </row>
    <row r="40" spans="2:10" ht="12.95" customHeight="1" x14ac:dyDescent="0.2">
      <c r="B40" s="11">
        <v>43434</v>
      </c>
      <c r="C40" s="7">
        <v>6111801</v>
      </c>
      <c r="D40" s="7">
        <v>2280333</v>
      </c>
      <c r="E40" s="7">
        <v>8392134</v>
      </c>
      <c r="H40" s="41"/>
      <c r="I40" s="42"/>
      <c r="J40" s="42"/>
    </row>
    <row r="41" spans="2:10" ht="12.95" customHeight="1" x14ac:dyDescent="0.2">
      <c r="B41" s="48">
        <v>43465</v>
      </c>
      <c r="C41" s="42">
        <v>6267590</v>
      </c>
      <c r="D41" s="42">
        <v>2290475</v>
      </c>
      <c r="E41" s="42">
        <v>8558065</v>
      </c>
      <c r="I41" s="42"/>
    </row>
    <row r="42" spans="2:10" ht="12.95" customHeight="1" x14ac:dyDescent="0.2">
      <c r="B42" s="11">
        <v>43496</v>
      </c>
      <c r="C42" s="80">
        <v>6258361</v>
      </c>
      <c r="D42" s="80">
        <v>2307838</v>
      </c>
      <c r="E42" s="80">
        <v>8566199</v>
      </c>
      <c r="F42" s="97"/>
      <c r="I42" s="42"/>
    </row>
    <row r="43" spans="2:10" ht="12.95" customHeight="1" x14ac:dyDescent="0.2">
      <c r="B43" s="11">
        <v>43524</v>
      </c>
      <c r="C43" s="80">
        <v>6262083</v>
      </c>
      <c r="D43" s="80">
        <v>2331039</v>
      </c>
      <c r="E43" s="80">
        <v>8593122</v>
      </c>
      <c r="F43" s="97"/>
      <c r="I43" s="42"/>
    </row>
    <row r="44" spans="2:10" ht="12.95" customHeight="1" x14ac:dyDescent="0.2">
      <c r="B44" s="11">
        <v>43555</v>
      </c>
      <c r="C44" s="7">
        <v>6218082</v>
      </c>
      <c r="D44" s="7">
        <v>2403112</v>
      </c>
      <c r="E44" s="7">
        <v>8621194</v>
      </c>
      <c r="I44" s="42"/>
    </row>
    <row r="45" spans="2:10" ht="12.95" customHeight="1" x14ac:dyDescent="0.2">
      <c r="B45" s="11">
        <v>43585</v>
      </c>
      <c r="C45" s="7">
        <v>6164493</v>
      </c>
      <c r="D45" s="7">
        <v>2454122</v>
      </c>
      <c r="E45" s="7">
        <v>8618615</v>
      </c>
      <c r="I45" s="41"/>
    </row>
    <row r="46" spans="2:10" ht="12.95" customHeight="1" x14ac:dyDescent="0.2">
      <c r="B46" s="11">
        <v>43616</v>
      </c>
      <c r="C46" s="80">
        <v>6149460</v>
      </c>
      <c r="D46" s="80">
        <v>2496287</v>
      </c>
      <c r="E46" s="80">
        <v>8645747</v>
      </c>
      <c r="I46" s="41"/>
    </row>
    <row r="47" spans="2:10" ht="12.95" customHeight="1" x14ac:dyDescent="0.2">
      <c r="B47" s="11">
        <v>43646</v>
      </c>
      <c r="C47" s="7">
        <v>6037684</v>
      </c>
      <c r="D47" s="7">
        <v>2639589</v>
      </c>
      <c r="E47" s="7">
        <v>8677273</v>
      </c>
    </row>
    <row r="48" spans="2:10" ht="12.95" customHeight="1" x14ac:dyDescent="0.2">
      <c r="B48" s="11">
        <v>43677</v>
      </c>
      <c r="C48" s="7">
        <v>6006840</v>
      </c>
      <c r="D48" s="7">
        <v>2674818</v>
      </c>
      <c r="E48" s="7">
        <v>8681658</v>
      </c>
    </row>
    <row r="49" spans="2:8" ht="12.95" customHeight="1" x14ac:dyDescent="0.2">
      <c r="B49" s="11">
        <v>43708</v>
      </c>
      <c r="C49" s="7">
        <v>5937719</v>
      </c>
      <c r="D49" s="7">
        <v>2773117</v>
      </c>
      <c r="E49" s="7">
        <v>8710836</v>
      </c>
    </row>
    <row r="50" spans="2:8" ht="12.95" customHeight="1" x14ac:dyDescent="0.2">
      <c r="B50" s="11">
        <v>43738</v>
      </c>
      <c r="C50" s="7">
        <v>5887780</v>
      </c>
      <c r="D50" s="7">
        <v>3095912</v>
      </c>
      <c r="E50" s="7">
        <v>8983692</v>
      </c>
    </row>
    <row r="51" spans="2:8" ht="12.95" customHeight="1" x14ac:dyDescent="0.2">
      <c r="B51" s="11">
        <v>43769</v>
      </c>
      <c r="C51" s="7">
        <v>5811685</v>
      </c>
      <c r="D51" s="7">
        <v>3384890</v>
      </c>
      <c r="E51" s="7">
        <v>9196575</v>
      </c>
    </row>
    <row r="52" spans="2:8" ht="12.95" customHeight="1" x14ac:dyDescent="0.2">
      <c r="B52" s="11">
        <v>43799</v>
      </c>
      <c r="C52" s="7">
        <v>5723018</v>
      </c>
      <c r="D52" s="7">
        <v>3489993</v>
      </c>
      <c r="E52" s="7">
        <v>9213011</v>
      </c>
    </row>
    <row r="53" spans="2:8" ht="12.95" customHeight="1" x14ac:dyDescent="0.2">
      <c r="B53" s="47">
        <v>43830</v>
      </c>
      <c r="C53" s="42">
        <v>5670701</v>
      </c>
      <c r="D53" s="42">
        <v>3554151</v>
      </c>
      <c r="E53" s="42">
        <v>9224852</v>
      </c>
      <c r="H53" s="72"/>
    </row>
    <row r="54" spans="2:8" ht="12.95" customHeight="1" x14ac:dyDescent="0.2">
      <c r="B54" s="11">
        <v>43861</v>
      </c>
      <c r="C54" s="7">
        <v>4346407</v>
      </c>
      <c r="D54" s="7">
        <v>4535875</v>
      </c>
      <c r="E54" s="7">
        <v>8882282</v>
      </c>
    </row>
    <row r="55" spans="2:8" ht="12.95" customHeight="1" x14ac:dyDescent="0.2">
      <c r="B55" s="11">
        <v>43890</v>
      </c>
      <c r="C55" s="7">
        <v>4052838</v>
      </c>
      <c r="D55" s="7">
        <v>4730560</v>
      </c>
      <c r="E55" s="7">
        <v>8783398</v>
      </c>
    </row>
    <row r="56" spans="2:8" ht="12.95" customHeight="1" x14ac:dyDescent="0.2">
      <c r="B56" s="11">
        <v>43921</v>
      </c>
      <c r="C56" s="7">
        <v>3963662</v>
      </c>
      <c r="D56" s="7">
        <v>4847816</v>
      </c>
      <c r="E56" s="7">
        <v>8811478</v>
      </c>
    </row>
    <row r="57" spans="2:8" ht="12.95" customHeight="1" x14ac:dyDescent="0.2">
      <c r="B57" s="11">
        <v>43951</v>
      </c>
      <c r="C57" s="7">
        <v>3871261</v>
      </c>
      <c r="D57" s="7">
        <v>4951259</v>
      </c>
      <c r="E57" s="7">
        <v>8822520</v>
      </c>
    </row>
    <row r="58" spans="2:8" ht="12.95" customHeight="1" x14ac:dyDescent="0.2">
      <c r="B58" s="11">
        <v>43982</v>
      </c>
      <c r="C58" s="7">
        <v>3854633</v>
      </c>
      <c r="D58" s="7">
        <v>5281387</v>
      </c>
      <c r="E58" s="7">
        <v>9136020</v>
      </c>
    </row>
    <row r="59" spans="2:8" ht="12.95" customHeight="1" x14ac:dyDescent="0.2">
      <c r="B59" s="11">
        <v>44012</v>
      </c>
      <c r="C59" s="7">
        <v>3802061</v>
      </c>
      <c r="D59" s="7">
        <v>5542911</v>
      </c>
      <c r="E59" s="7">
        <v>9344972</v>
      </c>
    </row>
    <row r="60" spans="2:8" ht="12.95" customHeight="1" x14ac:dyDescent="0.2">
      <c r="B60" s="48">
        <v>44043</v>
      </c>
      <c r="C60" s="7">
        <v>3767638</v>
      </c>
      <c r="D60" s="7">
        <v>5299995</v>
      </c>
      <c r="E60" s="7">
        <v>9067633</v>
      </c>
    </row>
    <row r="61" spans="2:8" ht="12.95" customHeight="1" x14ac:dyDescent="0.2">
      <c r="B61" s="11">
        <v>44074</v>
      </c>
      <c r="C61" s="7">
        <v>3424948</v>
      </c>
      <c r="D61" s="7">
        <v>5532239</v>
      </c>
      <c r="E61" s="7">
        <v>8957187</v>
      </c>
    </row>
    <row r="62" spans="2:8" ht="12.95" customHeight="1" x14ac:dyDescent="0.2">
      <c r="B62" s="48">
        <v>44104</v>
      </c>
      <c r="C62" s="7">
        <v>3389747</v>
      </c>
      <c r="D62" s="7">
        <v>5528024</v>
      </c>
      <c r="E62" s="7">
        <v>8917771</v>
      </c>
    </row>
    <row r="63" spans="2:8" ht="12.95" customHeight="1" x14ac:dyDescent="0.2">
      <c r="B63" s="11">
        <v>44135</v>
      </c>
      <c r="C63" s="7">
        <v>3312651</v>
      </c>
      <c r="D63" s="7">
        <v>5532192</v>
      </c>
      <c r="E63" s="7">
        <v>8844843</v>
      </c>
    </row>
    <row r="64" spans="2:8" ht="12.95" customHeight="1" x14ac:dyDescent="0.2">
      <c r="B64" s="11">
        <v>44165</v>
      </c>
      <c r="C64" s="7">
        <v>3187440</v>
      </c>
      <c r="D64" s="7">
        <v>5642453</v>
      </c>
      <c r="E64" s="7">
        <v>8829893</v>
      </c>
    </row>
    <row r="65" spans="2:5" ht="12.95" customHeight="1" x14ac:dyDescent="0.2">
      <c r="B65" s="32">
        <v>44196</v>
      </c>
      <c r="C65" s="33">
        <v>3109660</v>
      </c>
      <c r="D65" s="33">
        <v>5670596</v>
      </c>
      <c r="E65" s="33">
        <v>8780256</v>
      </c>
    </row>
    <row r="68" spans="2:5" ht="12.95" customHeight="1" x14ac:dyDescent="0.2">
      <c r="B68" t="s">
        <v>145</v>
      </c>
    </row>
    <row r="69" spans="2:5" ht="12.95" customHeight="1" x14ac:dyDescent="0.2">
      <c r="B69" t="s">
        <v>32</v>
      </c>
    </row>
    <row r="70" spans="2:5" ht="12.95" customHeight="1" x14ac:dyDescent="0.2">
      <c r="B70" t="s">
        <v>2</v>
      </c>
    </row>
  </sheetData>
  <pageMargins left="0.25" right="0.25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67"/>
  <sheetViews>
    <sheetView showGridLines="0" zoomScaleNormal="100" workbookViewId="0"/>
  </sheetViews>
  <sheetFormatPr defaultRowHeight="12.95" customHeight="1" x14ac:dyDescent="0.2"/>
  <cols>
    <col min="1" max="1" width="2.83203125" customWidth="1"/>
    <col min="2" max="2" width="19" customWidth="1"/>
    <col min="3" max="3" width="13.6640625" customWidth="1"/>
    <col min="4" max="5" width="19.6640625" customWidth="1"/>
    <col min="6" max="6" width="18.83203125" customWidth="1"/>
  </cols>
  <sheetData>
    <row r="2" spans="2:9" ht="15.75" x14ac:dyDescent="0.25">
      <c r="B2" s="1" t="s">
        <v>92</v>
      </c>
    </row>
    <row r="5" spans="2:9" ht="22.5" x14ac:dyDescent="0.2">
      <c r="B5" s="4" t="s">
        <v>34</v>
      </c>
      <c r="C5" s="3" t="s">
        <v>35</v>
      </c>
      <c r="D5" s="3" t="s">
        <v>77</v>
      </c>
      <c r="E5" s="3" t="s">
        <v>36</v>
      </c>
      <c r="F5" s="3" t="s">
        <v>33</v>
      </c>
    </row>
    <row r="6" spans="2:9" ht="12.95" customHeight="1" x14ac:dyDescent="0.2">
      <c r="B6" t="s">
        <v>37</v>
      </c>
      <c r="C6" s="7">
        <v>2308782</v>
      </c>
      <c r="D6" s="7">
        <v>3627272</v>
      </c>
      <c r="E6" s="7">
        <v>426138</v>
      </c>
      <c r="F6" s="7">
        <f t="shared" ref="F6:F10" si="0">SUM(D6:E6)</f>
        <v>4053410</v>
      </c>
      <c r="G6" s="36"/>
      <c r="H6" s="36"/>
    </row>
    <row r="7" spans="2:9" ht="12.95" customHeight="1" x14ac:dyDescent="0.2">
      <c r="B7" t="s">
        <v>38</v>
      </c>
      <c r="C7" s="7">
        <v>860917</v>
      </c>
      <c r="D7" s="7">
        <v>2020030</v>
      </c>
      <c r="E7" s="7">
        <v>797596</v>
      </c>
      <c r="F7" s="7">
        <f t="shared" si="0"/>
        <v>2817626</v>
      </c>
      <c r="G7" s="36"/>
      <c r="H7" s="36"/>
      <c r="I7" s="36"/>
    </row>
    <row r="8" spans="2:9" ht="12.95" customHeight="1" x14ac:dyDescent="0.2">
      <c r="B8" t="s">
        <v>39</v>
      </c>
      <c r="C8" s="7">
        <v>222859</v>
      </c>
      <c r="D8" s="7">
        <v>704316</v>
      </c>
      <c r="E8" s="7">
        <v>373962</v>
      </c>
      <c r="F8" s="7">
        <f t="shared" si="0"/>
        <v>1078278</v>
      </c>
      <c r="G8" s="36"/>
      <c r="H8" s="36"/>
    </row>
    <row r="9" spans="2:9" ht="12.95" customHeight="1" x14ac:dyDescent="0.2">
      <c r="B9" t="s">
        <v>40</v>
      </c>
      <c r="C9" s="7">
        <v>45007</v>
      </c>
      <c r="D9" s="7">
        <v>179644</v>
      </c>
      <c r="E9" s="7">
        <v>113573</v>
      </c>
      <c r="F9" s="7">
        <f t="shared" si="0"/>
        <v>293217</v>
      </c>
      <c r="G9" s="36"/>
    </row>
    <row r="10" spans="2:9" ht="12.95" customHeight="1" x14ac:dyDescent="0.2">
      <c r="B10" t="s">
        <v>41</v>
      </c>
      <c r="C10" s="7">
        <v>9114</v>
      </c>
      <c r="D10" s="7">
        <v>47213</v>
      </c>
      <c r="E10" s="7">
        <v>32233</v>
      </c>
      <c r="F10" s="7">
        <f t="shared" si="0"/>
        <v>79446</v>
      </c>
      <c r="G10" s="36"/>
    </row>
    <row r="11" spans="2:9" ht="12.95" customHeight="1" x14ac:dyDescent="0.2">
      <c r="B11" s="5" t="s">
        <v>0</v>
      </c>
      <c r="C11" s="13">
        <f>SUM(C6:C10)</f>
        <v>3446679</v>
      </c>
      <c r="D11" s="13">
        <f>SUM(D6:D10)</f>
        <v>6578475</v>
      </c>
      <c r="E11" s="13">
        <f>SUM(E6:E10)</f>
        <v>1743502</v>
      </c>
      <c r="F11" s="13">
        <f>SUM(D11:E11)</f>
        <v>8321977</v>
      </c>
    </row>
    <row r="12" spans="2:9" s="2" customFormat="1" ht="12.95" customHeight="1" x14ac:dyDescent="0.2">
      <c r="C12" s="7"/>
      <c r="D12" s="7"/>
      <c r="E12" s="7"/>
      <c r="F12" s="7"/>
    </row>
    <row r="13" spans="2:9" ht="12.95" customHeight="1" x14ac:dyDescent="0.2">
      <c r="B13" s="70" t="s">
        <v>244</v>
      </c>
    </row>
    <row r="14" spans="2:9" ht="12.95" customHeight="1" x14ac:dyDescent="0.2">
      <c r="B14" t="s">
        <v>2</v>
      </c>
      <c r="D14" s="7"/>
      <c r="E14" s="7"/>
      <c r="F14" s="7"/>
      <c r="G14" s="7"/>
    </row>
    <row r="15" spans="2:9" ht="12.95" customHeight="1" x14ac:dyDescent="0.2">
      <c r="C15" s="36"/>
      <c r="F15" s="7"/>
    </row>
    <row r="16" spans="2:9" ht="12.95" customHeight="1" x14ac:dyDescent="0.2">
      <c r="D16" s="7"/>
      <c r="F16" s="7"/>
    </row>
    <row r="17" spans="3:5" ht="12.95" customHeight="1" x14ac:dyDescent="0.2">
      <c r="E17" s="7"/>
    </row>
    <row r="18" spans="3:5" ht="12.95" customHeight="1" x14ac:dyDescent="0.2">
      <c r="C18" s="7"/>
      <c r="D18" s="7"/>
    </row>
    <row r="19" spans="3:5" ht="12.95" customHeight="1" x14ac:dyDescent="0.2">
      <c r="C19" s="7"/>
      <c r="D19" s="7"/>
      <c r="E19" s="7"/>
    </row>
    <row r="20" spans="3:5" ht="12.95" customHeight="1" x14ac:dyDescent="0.2">
      <c r="C20" s="7"/>
      <c r="D20" s="7"/>
      <c r="E20" s="7"/>
    </row>
    <row r="21" spans="3:5" ht="12.95" customHeight="1" x14ac:dyDescent="0.2">
      <c r="C21" s="7"/>
      <c r="D21" s="7"/>
      <c r="E21" s="7"/>
    </row>
    <row r="22" spans="3:5" ht="12.95" customHeight="1" x14ac:dyDescent="0.2">
      <c r="E22" s="7"/>
    </row>
    <row r="26" spans="3:5" ht="12.95" customHeight="1" x14ac:dyDescent="0.2">
      <c r="C26" s="7"/>
      <c r="D26" s="7"/>
    </row>
    <row r="27" spans="3:5" ht="12.95" customHeight="1" x14ac:dyDescent="0.2">
      <c r="D27" s="173"/>
    </row>
    <row r="66" spans="3:6" ht="12.95" customHeight="1" x14ac:dyDescent="0.2">
      <c r="C66" s="97"/>
      <c r="D66" s="97"/>
      <c r="E66" s="97"/>
      <c r="F66" s="97"/>
    </row>
    <row r="67" spans="3:6" ht="12.95" customHeight="1" x14ac:dyDescent="0.2">
      <c r="C67" s="97"/>
      <c r="D67" s="97"/>
      <c r="E67" s="97"/>
      <c r="F67" s="97"/>
    </row>
  </sheetData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67"/>
  <sheetViews>
    <sheetView showGridLines="0" zoomScaleNormal="100" workbookViewId="0"/>
  </sheetViews>
  <sheetFormatPr defaultRowHeight="12.95" customHeight="1" x14ac:dyDescent="0.2"/>
  <cols>
    <col min="1" max="1" width="2.83203125" customWidth="1"/>
    <col min="2" max="2" width="15.5" customWidth="1"/>
    <col min="3" max="3" width="16" customWidth="1"/>
    <col min="4" max="5" width="18.33203125" customWidth="1"/>
    <col min="6" max="6" width="17" customWidth="1"/>
    <col min="7" max="7" width="9.83203125" bestFit="1" customWidth="1"/>
  </cols>
  <sheetData>
    <row r="2" spans="2:7" ht="15.75" x14ac:dyDescent="0.25">
      <c r="B2" s="52" t="s">
        <v>118</v>
      </c>
    </row>
    <row r="3" spans="2:7" ht="12.95" customHeight="1" x14ac:dyDescent="0.2">
      <c r="B3" s="70"/>
    </row>
    <row r="4" spans="2:7" ht="12.95" customHeight="1" x14ac:dyDescent="0.2">
      <c r="B4" s="70"/>
    </row>
    <row r="5" spans="2:7" ht="22.5" x14ac:dyDescent="0.2">
      <c r="B5" s="166" t="s">
        <v>34</v>
      </c>
      <c r="C5" s="167" t="s">
        <v>35</v>
      </c>
      <c r="D5" s="167" t="s">
        <v>42</v>
      </c>
      <c r="E5" s="167" t="s">
        <v>43</v>
      </c>
      <c r="F5" s="167" t="s">
        <v>33</v>
      </c>
    </row>
    <row r="6" spans="2:7" ht="12.95" customHeight="1" x14ac:dyDescent="0.2">
      <c r="B6" s="168" t="s">
        <v>37</v>
      </c>
      <c r="C6" s="127">
        <v>200646</v>
      </c>
      <c r="D6" s="127">
        <v>246683</v>
      </c>
      <c r="E6" s="127">
        <v>40893</v>
      </c>
      <c r="F6" s="127">
        <f>SUM(D6:E6)</f>
        <v>287576</v>
      </c>
      <c r="G6" s="36"/>
    </row>
    <row r="7" spans="2:7" ht="12.95" customHeight="1" x14ac:dyDescent="0.2">
      <c r="B7" s="168" t="s">
        <v>38</v>
      </c>
      <c r="C7" s="127">
        <v>31422</v>
      </c>
      <c r="D7" s="127">
        <v>57439</v>
      </c>
      <c r="E7" s="127">
        <v>51771</v>
      </c>
      <c r="F7" s="127">
        <f t="shared" ref="F7:F9" si="0">SUM(D7:E7)</f>
        <v>109210</v>
      </c>
    </row>
    <row r="8" spans="2:7" ht="12.95" customHeight="1" x14ac:dyDescent="0.2">
      <c r="B8" s="168" t="s">
        <v>39</v>
      </c>
      <c r="C8" s="127">
        <v>6360</v>
      </c>
      <c r="D8" s="127">
        <v>19717</v>
      </c>
      <c r="E8" s="127">
        <v>20113</v>
      </c>
      <c r="F8" s="127">
        <f t="shared" si="0"/>
        <v>39830</v>
      </c>
    </row>
    <row r="9" spans="2:7" ht="12.95" customHeight="1" x14ac:dyDescent="0.2">
      <c r="B9" s="168" t="s">
        <v>40</v>
      </c>
      <c r="C9" s="127">
        <v>1483</v>
      </c>
      <c r="D9" s="127">
        <v>7233</v>
      </c>
      <c r="E9" s="127">
        <v>7206</v>
      </c>
      <c r="F9" s="127">
        <f t="shared" si="0"/>
        <v>14439</v>
      </c>
    </row>
    <row r="10" spans="2:7" ht="12.95" customHeight="1" x14ac:dyDescent="0.2">
      <c r="B10" s="168" t="s">
        <v>41</v>
      </c>
      <c r="C10" s="128">
        <v>353</v>
      </c>
      <c r="D10" s="127">
        <v>4635</v>
      </c>
      <c r="E10" s="127">
        <v>2589</v>
      </c>
      <c r="F10" s="127">
        <f>SUM(D10:E10)</f>
        <v>7224</v>
      </c>
    </row>
    <row r="11" spans="2:7" ht="12.95" customHeight="1" x14ac:dyDescent="0.2">
      <c r="B11" s="175" t="s">
        <v>0</v>
      </c>
      <c r="C11" s="176">
        <f>SUM(C6:C10)</f>
        <v>240264</v>
      </c>
      <c r="D11" s="176">
        <f>SUM(D6:D10)</f>
        <v>335707</v>
      </c>
      <c r="E11" s="176">
        <f>SUM(E6:E10)</f>
        <v>122572</v>
      </c>
      <c r="F11" s="176">
        <f>SUM(F6:F10)</f>
        <v>458279</v>
      </c>
    </row>
    <row r="12" spans="2:7" s="2" customFormat="1" ht="12.95" customHeight="1" x14ac:dyDescent="0.2">
      <c r="C12" s="7"/>
      <c r="D12" s="7"/>
      <c r="E12" s="7"/>
      <c r="F12" s="7"/>
    </row>
    <row r="13" spans="2:7" s="2" customFormat="1" ht="12.95" customHeight="1" x14ac:dyDescent="0.2">
      <c r="F13" s="7"/>
    </row>
    <row r="14" spans="2:7" ht="12.95" customHeight="1" x14ac:dyDescent="0.2">
      <c r="B14" s="70" t="s">
        <v>244</v>
      </c>
      <c r="F14" s="7"/>
    </row>
    <row r="15" spans="2:7" ht="12.95" customHeight="1" x14ac:dyDescent="0.2">
      <c r="B15" t="s">
        <v>2</v>
      </c>
      <c r="F15" s="7"/>
    </row>
    <row r="16" spans="2:7" ht="12.95" customHeight="1" x14ac:dyDescent="0.2">
      <c r="C16" s="7"/>
    </row>
    <row r="18" spans="2:6" ht="12.95" customHeight="1" x14ac:dyDescent="0.2">
      <c r="C18" s="96"/>
      <c r="D18" s="7"/>
      <c r="E18" s="7"/>
    </row>
    <row r="19" spans="2:6" ht="12.95" customHeight="1" x14ac:dyDescent="0.2">
      <c r="D19" s="7"/>
      <c r="F19" s="7"/>
    </row>
    <row r="20" spans="2:6" ht="12.95" customHeight="1" x14ac:dyDescent="0.2">
      <c r="E20" s="7"/>
      <c r="F20" s="7"/>
    </row>
    <row r="21" spans="2:6" ht="12.95" customHeight="1" x14ac:dyDescent="0.2">
      <c r="B21" s="7"/>
    </row>
    <row r="22" spans="2:6" ht="12.95" customHeight="1" x14ac:dyDescent="0.2">
      <c r="B22" s="7"/>
      <c r="C22" s="7"/>
      <c r="D22" s="7"/>
    </row>
    <row r="23" spans="2:6" ht="12.95" customHeight="1" x14ac:dyDescent="0.2">
      <c r="B23" s="7"/>
    </row>
    <row r="66" spans="3:6" ht="12.95" customHeight="1" x14ac:dyDescent="0.2">
      <c r="C66" s="97"/>
      <c r="D66" s="97"/>
      <c r="E66" s="97"/>
      <c r="F66" s="97"/>
    </row>
    <row r="67" spans="3:6" ht="12.95" customHeight="1" x14ac:dyDescent="0.2">
      <c r="C67" s="97"/>
      <c r="D67" s="97"/>
      <c r="E67" s="97"/>
      <c r="F67" s="97"/>
    </row>
  </sheetData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67"/>
  <sheetViews>
    <sheetView showGridLines="0" topLeftCell="D1" zoomScale="130" zoomScaleNormal="130" workbookViewId="0">
      <selection activeCell="H33" sqref="H33"/>
    </sheetView>
  </sheetViews>
  <sheetFormatPr defaultRowHeight="12.95" customHeight="1" x14ac:dyDescent="0.2"/>
  <cols>
    <col min="1" max="1" width="2.83203125" customWidth="1"/>
    <col min="2" max="2" width="15.33203125" customWidth="1"/>
    <col min="3" max="3" width="14.5" customWidth="1"/>
    <col min="4" max="4" width="17.83203125" customWidth="1"/>
    <col min="5" max="5" width="13.6640625" bestFit="1" customWidth="1"/>
    <col min="6" max="6" width="14.5" customWidth="1"/>
    <col min="7" max="7" width="17.33203125" customWidth="1"/>
    <col min="8" max="8" width="19.83203125" customWidth="1"/>
    <col min="9" max="9" width="13.83203125" bestFit="1" customWidth="1"/>
  </cols>
  <sheetData>
    <row r="2" spans="2:9" ht="15.75" x14ac:dyDescent="0.25">
      <c r="B2" s="1" t="s">
        <v>110</v>
      </c>
    </row>
    <row r="5" spans="2:9" ht="48" customHeight="1" x14ac:dyDescent="0.2">
      <c r="B5" s="10" t="s">
        <v>1</v>
      </c>
      <c r="C5" s="114" t="s">
        <v>100</v>
      </c>
      <c r="D5" s="114" t="s">
        <v>101</v>
      </c>
      <c r="E5" s="114" t="s">
        <v>102</v>
      </c>
      <c r="F5" s="114" t="s">
        <v>103</v>
      </c>
      <c r="G5" s="114" t="s">
        <v>119</v>
      </c>
      <c r="H5" s="114" t="s">
        <v>120</v>
      </c>
    </row>
    <row r="6" spans="2:9" ht="12.95" customHeight="1" x14ac:dyDescent="0.2">
      <c r="B6" s="11" t="s">
        <v>260</v>
      </c>
      <c r="C6" s="7">
        <v>39581557</v>
      </c>
      <c r="D6" s="7">
        <v>13035687970</v>
      </c>
      <c r="E6" s="7">
        <v>3567127</v>
      </c>
      <c r="F6" s="7">
        <v>1207442251.3378332</v>
      </c>
      <c r="G6" s="7">
        <f>C6+E6</f>
        <v>43148684</v>
      </c>
      <c r="H6" s="7">
        <f>D6+F6</f>
        <v>14243130221.337833</v>
      </c>
      <c r="I6" s="7"/>
    </row>
    <row r="7" spans="2:9" ht="12.95" customHeight="1" x14ac:dyDescent="0.2">
      <c r="B7" s="11" t="s">
        <v>261</v>
      </c>
      <c r="C7" s="7">
        <v>40272812</v>
      </c>
      <c r="D7" s="7">
        <v>13226328788</v>
      </c>
      <c r="E7" s="7">
        <v>2979937</v>
      </c>
      <c r="F7" s="7">
        <v>1020966852.2108155</v>
      </c>
      <c r="G7" s="7">
        <f t="shared" ref="G7:G17" si="0">C7+E7</f>
        <v>43252749</v>
      </c>
      <c r="H7" s="7">
        <f t="shared" ref="H7:H17" si="1">D7+F7</f>
        <v>14247295640.210815</v>
      </c>
    </row>
    <row r="8" spans="2:9" ht="12.95" customHeight="1" x14ac:dyDescent="0.2">
      <c r="B8" s="11" t="s">
        <v>262</v>
      </c>
      <c r="C8" s="7">
        <v>37326405</v>
      </c>
      <c r="D8" s="7">
        <v>13004689034</v>
      </c>
      <c r="E8" s="7">
        <v>2409054</v>
      </c>
      <c r="F8" s="7">
        <v>781909445.43544388</v>
      </c>
      <c r="G8" s="7">
        <f t="shared" si="0"/>
        <v>39735459</v>
      </c>
      <c r="H8" s="7">
        <f t="shared" si="1"/>
        <v>13786598479.435444</v>
      </c>
    </row>
    <row r="9" spans="2:9" ht="12.95" customHeight="1" x14ac:dyDescent="0.2">
      <c r="B9" s="11" t="s">
        <v>263</v>
      </c>
      <c r="C9" s="7">
        <v>29507141</v>
      </c>
      <c r="D9" s="7">
        <v>10530717653</v>
      </c>
      <c r="E9" s="7">
        <v>2042797</v>
      </c>
      <c r="F9" s="7">
        <v>644672811.64312017</v>
      </c>
      <c r="G9" s="7">
        <f t="shared" si="0"/>
        <v>31549938</v>
      </c>
      <c r="H9" s="7">
        <f t="shared" si="1"/>
        <v>11175390464.64312</v>
      </c>
    </row>
    <row r="10" spans="2:9" ht="12.95" customHeight="1" x14ac:dyDescent="0.2">
      <c r="B10" s="11" t="s">
        <v>264</v>
      </c>
      <c r="C10" s="7">
        <v>39881338</v>
      </c>
      <c r="D10" s="7">
        <v>13572736404</v>
      </c>
      <c r="E10" s="7">
        <v>2283637</v>
      </c>
      <c r="F10" s="7">
        <v>718170313.00644016</v>
      </c>
      <c r="G10" s="7">
        <f t="shared" si="0"/>
        <v>42164975</v>
      </c>
      <c r="H10" s="7">
        <f t="shared" si="1"/>
        <v>14290906717.006439</v>
      </c>
    </row>
    <row r="11" spans="2:9" ht="12.95" customHeight="1" x14ac:dyDescent="0.2">
      <c r="B11" s="11" t="s">
        <v>265</v>
      </c>
      <c r="C11" s="7">
        <v>43885800</v>
      </c>
      <c r="D11" s="7">
        <v>14981273150</v>
      </c>
      <c r="E11" s="7">
        <v>2743433</v>
      </c>
      <c r="F11" s="7">
        <v>849262284.62084603</v>
      </c>
      <c r="G11" s="7">
        <f t="shared" si="0"/>
        <v>46629233</v>
      </c>
      <c r="H11" s="7">
        <f t="shared" si="1"/>
        <v>15830535434.620846</v>
      </c>
    </row>
    <row r="12" spans="2:9" ht="12.95" customHeight="1" x14ac:dyDescent="0.2">
      <c r="B12" s="48" t="s">
        <v>266</v>
      </c>
      <c r="C12" s="7">
        <v>45293163</v>
      </c>
      <c r="D12" s="7">
        <v>15570668200</v>
      </c>
      <c r="E12" s="7">
        <v>2660080</v>
      </c>
      <c r="F12" s="7">
        <v>843240800.57529366</v>
      </c>
      <c r="G12" s="7">
        <f t="shared" si="0"/>
        <v>47953243</v>
      </c>
      <c r="H12" s="7">
        <f t="shared" si="1"/>
        <v>16413909000.575294</v>
      </c>
    </row>
    <row r="13" spans="2:9" ht="12.95" customHeight="1" x14ac:dyDescent="0.2">
      <c r="B13" s="11" t="s">
        <v>267</v>
      </c>
      <c r="C13" s="7">
        <v>42728352</v>
      </c>
      <c r="D13" s="7">
        <v>14685830086</v>
      </c>
      <c r="E13" s="7">
        <v>2742016</v>
      </c>
      <c r="F13" s="7">
        <v>849735212.72976661</v>
      </c>
      <c r="G13" s="7">
        <f t="shared" si="0"/>
        <v>45470368</v>
      </c>
      <c r="H13" s="7">
        <f t="shared" si="1"/>
        <v>15535565298.729767</v>
      </c>
    </row>
    <row r="14" spans="2:9" ht="12.95" customHeight="1" x14ac:dyDescent="0.2">
      <c r="B14" s="48" t="s">
        <v>268</v>
      </c>
      <c r="C14" s="7">
        <v>43965476</v>
      </c>
      <c r="D14" s="7">
        <v>14838596653</v>
      </c>
      <c r="E14" s="7">
        <v>2859539</v>
      </c>
      <c r="F14" s="7">
        <v>881347165.50432765</v>
      </c>
      <c r="G14" s="7">
        <f t="shared" si="0"/>
        <v>46825015</v>
      </c>
      <c r="H14" s="7">
        <f t="shared" si="1"/>
        <v>15719943818.504328</v>
      </c>
    </row>
    <row r="15" spans="2:9" ht="12.95" customHeight="1" x14ac:dyDescent="0.2">
      <c r="B15" s="11" t="s">
        <v>269</v>
      </c>
      <c r="C15" s="7">
        <v>44379788</v>
      </c>
      <c r="D15" s="7">
        <v>14988331959</v>
      </c>
      <c r="E15" s="7">
        <v>3165606</v>
      </c>
      <c r="F15" s="7">
        <v>958710552.60755455</v>
      </c>
      <c r="G15" s="7">
        <f t="shared" si="0"/>
        <v>47545394</v>
      </c>
      <c r="H15" s="7">
        <f t="shared" si="1"/>
        <v>15947042511.607555</v>
      </c>
    </row>
    <row r="16" spans="2:9" ht="12.95" customHeight="1" x14ac:dyDescent="0.2">
      <c r="B16" s="11" t="s">
        <v>270</v>
      </c>
      <c r="C16" s="7">
        <v>42065649</v>
      </c>
      <c r="D16" s="7">
        <v>14218441272</v>
      </c>
      <c r="E16" s="7">
        <v>3107970</v>
      </c>
      <c r="F16" s="7">
        <v>957642177.60194004</v>
      </c>
      <c r="G16" s="7">
        <f t="shared" si="0"/>
        <v>45173619</v>
      </c>
      <c r="H16" s="7">
        <f t="shared" si="1"/>
        <v>15176083449.60194</v>
      </c>
    </row>
    <row r="17" spans="2:11" ht="12.95" customHeight="1" x14ac:dyDescent="0.2">
      <c r="B17" s="32" t="s">
        <v>271</v>
      </c>
      <c r="C17" s="8">
        <v>43640783</v>
      </c>
      <c r="D17" s="59">
        <v>14818371816</v>
      </c>
      <c r="E17" s="33">
        <v>3062276</v>
      </c>
      <c r="F17" s="33">
        <v>969383038.75310004</v>
      </c>
      <c r="G17" s="33">
        <f t="shared" si="0"/>
        <v>46703059</v>
      </c>
      <c r="H17" s="33">
        <f t="shared" si="1"/>
        <v>15787754854.753099</v>
      </c>
    </row>
    <row r="18" spans="2:11" s="2" customFormat="1" ht="12.95" customHeight="1" x14ac:dyDescent="0.2">
      <c r="B18" s="83" t="s">
        <v>0</v>
      </c>
      <c r="C18" s="84">
        <f>SUM(C6:C17)</f>
        <v>492528264</v>
      </c>
      <c r="D18" s="125">
        <f>SUM(D6:D17)</f>
        <v>167471672985</v>
      </c>
      <c r="E18" s="88">
        <f>SUM(E6:E17)</f>
        <v>33623472</v>
      </c>
      <c r="F18" s="85">
        <f>SUM(F6:F17)</f>
        <v>10682482906.026482</v>
      </c>
      <c r="G18" s="85">
        <f>C18+E18</f>
        <v>526151736</v>
      </c>
      <c r="H18" s="85">
        <f>D18+F18</f>
        <v>178154155891.02649</v>
      </c>
    </row>
    <row r="19" spans="2:11" s="2" customFormat="1" ht="12.95" customHeight="1" x14ac:dyDescent="0.2">
      <c r="C19" s="7"/>
      <c r="D19" s="7"/>
      <c r="E19" s="7"/>
      <c r="F19" s="7"/>
      <c r="G19" s="129"/>
      <c r="H19" s="129"/>
    </row>
    <row r="20" spans="2:11" ht="12.95" customHeight="1" x14ac:dyDescent="0.2">
      <c r="B20" t="s">
        <v>245</v>
      </c>
    </row>
    <row r="21" spans="2:11" ht="12.95" customHeight="1" x14ac:dyDescent="0.2">
      <c r="B21" t="s">
        <v>2</v>
      </c>
      <c r="D21" s="161"/>
      <c r="E21" s="60"/>
      <c r="F21" s="60"/>
      <c r="G21" s="161"/>
      <c r="H21" s="161"/>
    </row>
    <row r="22" spans="2:11" ht="12.95" customHeight="1" x14ac:dyDescent="0.2">
      <c r="C22" s="161"/>
      <c r="D22" s="161"/>
      <c r="E22" s="161"/>
      <c r="F22" s="161"/>
      <c r="G22" s="161"/>
      <c r="H22" s="161"/>
    </row>
    <row r="23" spans="2:11" ht="12.95" customHeight="1" x14ac:dyDescent="0.2">
      <c r="C23" s="60"/>
      <c r="D23" s="60"/>
      <c r="E23" s="60"/>
      <c r="F23" s="60"/>
      <c r="G23" s="60"/>
      <c r="H23" s="60"/>
      <c r="I23" s="7"/>
      <c r="K23" s="163"/>
    </row>
    <row r="24" spans="2:11" ht="12.95" customHeight="1" x14ac:dyDescent="0.2">
      <c r="C24" s="161"/>
      <c r="D24" s="161"/>
      <c r="E24" s="161"/>
      <c r="F24" s="161"/>
      <c r="G24" s="68"/>
      <c r="H24" s="68"/>
      <c r="I24" s="7"/>
      <c r="J24" s="163"/>
      <c r="K24" s="163"/>
    </row>
    <row r="25" spans="2:11" ht="12.95" customHeight="1" x14ac:dyDescent="0.2">
      <c r="C25" s="7"/>
      <c r="D25" s="60"/>
      <c r="E25" s="57"/>
      <c r="F25" s="40"/>
      <c r="G25" s="99"/>
      <c r="H25" s="99"/>
      <c r="I25" s="7"/>
      <c r="J25" s="163"/>
      <c r="K25" s="163"/>
    </row>
    <row r="26" spans="2:11" ht="12.95" customHeight="1" x14ac:dyDescent="0.2">
      <c r="C26" s="7"/>
      <c r="D26" s="7"/>
      <c r="E26" s="80"/>
      <c r="F26" s="80"/>
      <c r="G26" s="7"/>
      <c r="H26" s="7"/>
      <c r="I26" s="7"/>
      <c r="J26" s="163"/>
      <c r="K26" s="163"/>
    </row>
    <row r="27" spans="2:11" ht="12.95" customHeight="1" x14ac:dyDescent="0.2">
      <c r="C27" s="68"/>
      <c r="D27" s="68"/>
      <c r="E27" s="68"/>
      <c r="F27" s="68"/>
      <c r="G27" s="68"/>
      <c r="H27" s="68"/>
      <c r="I27" s="7"/>
      <c r="J27" s="163"/>
      <c r="K27" s="163"/>
    </row>
    <row r="28" spans="2:11" ht="12.95" customHeight="1" x14ac:dyDescent="0.2">
      <c r="C28" s="7"/>
      <c r="D28" s="60"/>
      <c r="E28" s="7"/>
      <c r="F28" s="7"/>
      <c r="G28" s="60"/>
      <c r="H28" s="7"/>
      <c r="I28" s="7"/>
      <c r="J28" s="163"/>
      <c r="K28" s="163"/>
    </row>
    <row r="29" spans="2:11" ht="12.95" customHeight="1" x14ac:dyDescent="0.2">
      <c r="C29" s="7"/>
      <c r="D29" s="60"/>
      <c r="E29" s="57"/>
      <c r="F29" s="144"/>
      <c r="G29" s="60"/>
      <c r="H29" s="7"/>
      <c r="I29" s="7"/>
      <c r="J29" s="163"/>
      <c r="K29" s="163"/>
    </row>
    <row r="30" spans="2:11" ht="12.95" customHeight="1" x14ac:dyDescent="0.2">
      <c r="C30" s="7"/>
      <c r="D30" s="60"/>
      <c r="E30" s="57"/>
      <c r="F30" s="40"/>
      <c r="G30" s="60"/>
      <c r="H30" s="7"/>
      <c r="I30" s="7"/>
      <c r="J30" s="163"/>
      <c r="K30" s="163"/>
    </row>
    <row r="31" spans="2:11" ht="12.95" customHeight="1" x14ac:dyDescent="0.2">
      <c r="C31" s="7"/>
      <c r="D31" s="60"/>
      <c r="E31" s="57"/>
      <c r="F31" s="89"/>
      <c r="G31" s="89"/>
      <c r="H31" s="7"/>
      <c r="I31" s="7"/>
      <c r="J31" s="163"/>
      <c r="K31" s="163"/>
    </row>
    <row r="32" spans="2:11" ht="12.95" customHeight="1" x14ac:dyDescent="0.2">
      <c r="C32" s="7"/>
      <c r="D32" s="60"/>
      <c r="E32" s="57"/>
      <c r="F32" s="89"/>
      <c r="G32" s="89"/>
      <c r="H32" s="7"/>
      <c r="I32" s="7"/>
      <c r="J32" s="163"/>
      <c r="K32" s="163"/>
    </row>
    <row r="33" spans="3:11" ht="12.95" customHeight="1" x14ac:dyDescent="0.2">
      <c r="C33" s="7"/>
      <c r="F33" s="89"/>
      <c r="G33" s="89"/>
      <c r="H33" s="7"/>
      <c r="I33" s="7"/>
      <c r="J33" s="163"/>
      <c r="K33" s="163"/>
    </row>
    <row r="34" spans="3:11" ht="12.95" customHeight="1" x14ac:dyDescent="0.2">
      <c r="C34" s="7"/>
      <c r="F34" s="89"/>
      <c r="G34" s="89"/>
      <c r="H34" s="7"/>
      <c r="I34" s="7"/>
      <c r="J34" s="163"/>
      <c r="K34" s="163"/>
    </row>
    <row r="35" spans="3:11" ht="12.95" customHeight="1" x14ac:dyDescent="0.2">
      <c r="C35" s="7"/>
      <c r="F35" s="89"/>
      <c r="G35" s="89"/>
    </row>
    <row r="36" spans="3:11" ht="12.95" customHeight="1" x14ac:dyDescent="0.2">
      <c r="F36" s="60"/>
      <c r="G36" s="7"/>
    </row>
    <row r="37" spans="3:11" ht="12.95" customHeight="1" x14ac:dyDescent="0.2">
      <c r="C37" s="7"/>
    </row>
    <row r="66" spans="3:6" ht="12.95" customHeight="1" x14ac:dyDescent="0.2">
      <c r="C66" s="97"/>
      <c r="D66" s="97"/>
      <c r="E66" s="97"/>
      <c r="F66" s="97"/>
    </row>
    <row r="67" spans="3:6" ht="12.95" customHeight="1" x14ac:dyDescent="0.2">
      <c r="C67" s="97"/>
      <c r="D67" s="97"/>
      <c r="E67" s="97"/>
      <c r="F67" s="97"/>
    </row>
  </sheetData>
  <pageMargins left="0.25" right="0.25" top="0.75" bottom="0.75" header="0.3" footer="0.3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67"/>
  <sheetViews>
    <sheetView showGridLines="0" zoomScale="130" zoomScaleNormal="130" workbookViewId="0"/>
  </sheetViews>
  <sheetFormatPr defaultRowHeight="12.95" customHeight="1" x14ac:dyDescent="0.2"/>
  <cols>
    <col min="1" max="1" width="2.83203125" customWidth="1"/>
    <col min="2" max="2" width="31" customWidth="1"/>
    <col min="3" max="7" width="16.83203125" customWidth="1"/>
  </cols>
  <sheetData>
    <row r="2" spans="2:8" ht="15.75" x14ac:dyDescent="0.25">
      <c r="B2" s="1" t="s">
        <v>97</v>
      </c>
    </row>
    <row r="3" spans="2:8" ht="12.95" customHeight="1" x14ac:dyDescent="0.2">
      <c r="B3" t="s">
        <v>74</v>
      </c>
    </row>
    <row r="5" spans="2:8" ht="22.5" x14ac:dyDescent="0.2">
      <c r="B5" s="4" t="s">
        <v>17</v>
      </c>
      <c r="C5" s="90" t="s">
        <v>46</v>
      </c>
      <c r="D5" s="90" t="s">
        <v>47</v>
      </c>
      <c r="E5" s="90" t="s">
        <v>48</v>
      </c>
      <c r="F5" s="90" t="s">
        <v>49</v>
      </c>
      <c r="G5" s="90" t="s">
        <v>0</v>
      </c>
    </row>
    <row r="6" spans="2:8" ht="12.95" customHeight="1" x14ac:dyDescent="0.2">
      <c r="B6" s="16" t="s">
        <v>45</v>
      </c>
    </row>
    <row r="7" spans="2:8" ht="12.95" customHeight="1" x14ac:dyDescent="0.2">
      <c r="B7" t="s">
        <v>15</v>
      </c>
      <c r="C7" s="7">
        <v>296901840</v>
      </c>
      <c r="D7" s="7">
        <v>87929896</v>
      </c>
      <c r="E7" s="7">
        <v>5625586</v>
      </c>
      <c r="F7" s="20"/>
      <c r="G7" s="7">
        <f>SUM(C7:F7)</f>
        <v>390457322</v>
      </c>
      <c r="H7" s="191"/>
    </row>
    <row r="8" spans="2:8" ht="12.95" customHeight="1" x14ac:dyDescent="0.2">
      <c r="B8" t="s">
        <v>16</v>
      </c>
      <c r="C8" s="7">
        <v>81195386</v>
      </c>
      <c r="D8" s="7">
        <v>3611664</v>
      </c>
      <c r="E8" s="7">
        <v>5620</v>
      </c>
      <c r="F8" s="7">
        <v>17258272</v>
      </c>
      <c r="G8" s="7">
        <f>SUM(C8:F8)</f>
        <v>102070942</v>
      </c>
    </row>
    <row r="9" spans="2:8" ht="12.95" customHeight="1" x14ac:dyDescent="0.2">
      <c r="B9" s="17" t="s">
        <v>0</v>
      </c>
      <c r="C9" s="18">
        <f>SUM(C7:C8)</f>
        <v>378097226</v>
      </c>
      <c r="D9" s="18">
        <f>SUM(D7:D8)</f>
        <v>91541560</v>
      </c>
      <c r="E9" s="18">
        <f>SUM(E7:E8)</f>
        <v>5631206</v>
      </c>
      <c r="F9" s="18">
        <f>SUM(F8)</f>
        <v>17258272</v>
      </c>
      <c r="G9" s="18">
        <f>SUM(G7:G8)</f>
        <v>492528264</v>
      </c>
    </row>
    <row r="10" spans="2:8" ht="12.95" customHeight="1" x14ac:dyDescent="0.2">
      <c r="B10" s="16" t="s">
        <v>44</v>
      </c>
      <c r="C10" s="19"/>
      <c r="D10" s="19"/>
      <c r="E10" s="19"/>
      <c r="F10" s="19"/>
      <c r="G10" s="19"/>
    </row>
    <row r="11" spans="2:8" ht="12.95" customHeight="1" x14ac:dyDescent="0.2">
      <c r="B11" t="s">
        <v>15</v>
      </c>
      <c r="C11" s="7">
        <v>49326416604</v>
      </c>
      <c r="D11" s="7">
        <v>78710675355</v>
      </c>
      <c r="E11" s="7">
        <v>14741181253</v>
      </c>
      <c r="F11" s="20"/>
      <c r="G11" s="7">
        <f>SUM(C11:F11)</f>
        <v>142778273212</v>
      </c>
    </row>
    <row r="12" spans="2:8" ht="12.95" customHeight="1" x14ac:dyDescent="0.2">
      <c r="B12" t="s">
        <v>16</v>
      </c>
      <c r="C12" s="7">
        <v>20373471453</v>
      </c>
      <c r="D12" s="7">
        <v>3497486971</v>
      </c>
      <c r="E12" s="7">
        <v>6020943</v>
      </c>
      <c r="F12" s="7">
        <v>816420406</v>
      </c>
      <c r="G12" s="7">
        <f>SUM(C12:F12)</f>
        <v>24693399773</v>
      </c>
    </row>
    <row r="13" spans="2:8" ht="12.95" customHeight="1" x14ac:dyDescent="0.2">
      <c r="B13" s="17" t="s">
        <v>0</v>
      </c>
      <c r="C13" s="18">
        <f>SUM(C11:C12)</f>
        <v>69699888057</v>
      </c>
      <c r="D13" s="18">
        <f>SUM(D11:D12)</f>
        <v>82208162326</v>
      </c>
      <c r="E13" s="18">
        <f>SUM(E11:E12)</f>
        <v>14747202196</v>
      </c>
      <c r="F13" s="18">
        <f>SUM(F12)</f>
        <v>816420406</v>
      </c>
      <c r="G13" s="18">
        <f>SUM(G11:G12)</f>
        <v>167471672985</v>
      </c>
    </row>
    <row r="14" spans="2:8" ht="12.95" customHeight="1" x14ac:dyDescent="0.2">
      <c r="B14" s="16" t="s">
        <v>50</v>
      </c>
      <c r="C14" s="19"/>
      <c r="D14" s="19"/>
      <c r="E14" s="19"/>
      <c r="F14" s="19"/>
      <c r="G14" s="19"/>
    </row>
    <row r="15" spans="2:8" ht="12.95" customHeight="1" x14ac:dyDescent="0.2">
      <c r="B15" t="s">
        <v>15</v>
      </c>
      <c r="C15" s="7">
        <f t="shared" ref="C15:E17" si="0">C11/C7</f>
        <v>166.137119945097</v>
      </c>
      <c r="D15" s="7">
        <f t="shared" si="0"/>
        <v>895.15260378563391</v>
      </c>
      <c r="E15" s="7">
        <f>E11/E7</f>
        <v>2620.3814594604009</v>
      </c>
      <c r="F15" s="7"/>
      <c r="G15" s="7">
        <f>G11/G7</f>
        <v>365.66934506609152</v>
      </c>
    </row>
    <row r="16" spans="2:8" ht="12.95" customHeight="1" x14ac:dyDescent="0.2">
      <c r="B16" t="s">
        <v>16</v>
      </c>
      <c r="C16" s="7">
        <f t="shared" si="0"/>
        <v>250.91907873927713</v>
      </c>
      <c r="D16" s="7">
        <f t="shared" si="0"/>
        <v>968.38658607223704</v>
      </c>
      <c r="E16" s="7">
        <f t="shared" si="0"/>
        <v>1071.3421708185053</v>
      </c>
      <c r="F16" s="7">
        <f>F12/F8</f>
        <v>47.306034231005285</v>
      </c>
      <c r="G16" s="7">
        <f>G12/G8</f>
        <v>241.92389419703798</v>
      </c>
    </row>
    <row r="17" spans="2:7" ht="12.95" customHeight="1" x14ac:dyDescent="0.2">
      <c r="B17" s="5" t="s">
        <v>0</v>
      </c>
      <c r="C17" s="13">
        <f t="shared" si="0"/>
        <v>184.34382286898872</v>
      </c>
      <c r="D17" s="13">
        <f t="shared" si="0"/>
        <v>898.04196395604356</v>
      </c>
      <c r="E17" s="13">
        <f t="shared" si="0"/>
        <v>2618.8355027324519</v>
      </c>
      <c r="F17" s="13">
        <f>F13/F9</f>
        <v>47.306034231005285</v>
      </c>
      <c r="G17" s="13">
        <f>G13/G9</f>
        <v>340.02449245227479</v>
      </c>
    </row>
    <row r="18" spans="2:7" s="2" customFormat="1" ht="12.95" customHeight="1" x14ac:dyDescent="0.2">
      <c r="C18" s="36"/>
      <c r="D18" s="76"/>
      <c r="E18" s="76"/>
    </row>
    <row r="19" spans="2:7" s="2" customFormat="1" ht="12.95" customHeight="1" x14ac:dyDescent="0.2">
      <c r="B19" s="131" t="s">
        <v>246</v>
      </c>
      <c r="C19" s="36"/>
    </row>
    <row r="20" spans="2:7" ht="12.95" customHeight="1" x14ac:dyDescent="0.2">
      <c r="B20" s="131" t="s">
        <v>2</v>
      </c>
    </row>
    <row r="21" spans="2:7" ht="12.95" customHeight="1" x14ac:dyDescent="0.2">
      <c r="C21" s="72"/>
      <c r="D21" s="72"/>
      <c r="E21" s="72"/>
      <c r="F21" s="72"/>
      <c r="G21" s="72"/>
    </row>
    <row r="22" spans="2:7" ht="12.95" customHeight="1" x14ac:dyDescent="0.2">
      <c r="B22" s="36"/>
      <c r="C22" s="36"/>
      <c r="D22" s="36"/>
      <c r="E22" s="36"/>
      <c r="F22" s="36"/>
      <c r="G22" s="99"/>
    </row>
    <row r="23" spans="2:7" ht="12.95" customHeight="1" x14ac:dyDescent="0.2">
      <c r="B23" s="36"/>
      <c r="C23" s="36"/>
      <c r="D23" s="36"/>
      <c r="E23" s="36"/>
      <c r="F23" s="36"/>
      <c r="G23" s="99"/>
    </row>
    <row r="24" spans="2:7" ht="12.95" customHeight="1" x14ac:dyDescent="0.2">
      <c r="C24" s="36"/>
      <c r="D24" s="36"/>
      <c r="E24" s="36"/>
      <c r="F24" s="36"/>
      <c r="G24" s="72"/>
    </row>
    <row r="25" spans="2:7" ht="12.95" customHeight="1" x14ac:dyDescent="0.2">
      <c r="G25" s="72"/>
    </row>
    <row r="26" spans="2:7" ht="12.95" customHeight="1" x14ac:dyDescent="0.2">
      <c r="C26" s="36"/>
      <c r="D26" s="36"/>
      <c r="E26" s="36"/>
      <c r="F26" s="36"/>
      <c r="G26" s="72"/>
    </row>
    <row r="27" spans="2:7" ht="12.95" customHeight="1" x14ac:dyDescent="0.2">
      <c r="C27" s="36"/>
      <c r="D27" s="36"/>
      <c r="E27" s="36"/>
      <c r="F27" s="36"/>
      <c r="G27" s="72"/>
    </row>
    <row r="28" spans="2:7" ht="12.95" customHeight="1" x14ac:dyDescent="0.2">
      <c r="C28" s="14"/>
      <c r="D28" s="14"/>
      <c r="E28" s="14"/>
      <c r="F28" s="14"/>
      <c r="G28" s="72"/>
    </row>
    <row r="29" spans="2:7" ht="12.95" customHeight="1" x14ac:dyDescent="0.2">
      <c r="G29" s="72"/>
    </row>
    <row r="30" spans="2:7" ht="12.95" customHeight="1" x14ac:dyDescent="0.2">
      <c r="G30" s="72"/>
    </row>
    <row r="31" spans="2:7" ht="12.95" customHeight="1" x14ac:dyDescent="0.2">
      <c r="C31" s="57"/>
      <c r="G31" s="72"/>
    </row>
    <row r="32" spans="2:7" ht="12.95" customHeight="1" x14ac:dyDescent="0.2">
      <c r="C32" s="7"/>
      <c r="D32" s="7"/>
      <c r="G32" s="72"/>
    </row>
    <row r="33" spans="3:7" ht="12.95" customHeight="1" x14ac:dyDescent="0.2">
      <c r="C33" s="36"/>
      <c r="D33" s="36"/>
      <c r="E33" s="190"/>
      <c r="G33" s="72"/>
    </row>
    <row r="34" spans="3:7" ht="12.95" customHeight="1" x14ac:dyDescent="0.2">
      <c r="C34" s="7"/>
      <c r="D34" s="7"/>
      <c r="E34" s="190"/>
    </row>
    <row r="35" spans="3:7" ht="12.95" customHeight="1" x14ac:dyDescent="0.2">
      <c r="F35" s="7"/>
      <c r="G35" s="7"/>
    </row>
    <row r="36" spans="3:7" ht="12.95" customHeight="1" x14ac:dyDescent="0.2">
      <c r="F36" s="7"/>
      <c r="G36" s="7"/>
    </row>
    <row r="37" spans="3:7" ht="12.95" customHeight="1" x14ac:dyDescent="0.2">
      <c r="C37" s="7"/>
      <c r="D37" s="7"/>
    </row>
    <row r="38" spans="3:7" ht="12.95" customHeight="1" x14ac:dyDescent="0.2">
      <c r="C38" s="36"/>
      <c r="D38" s="36"/>
    </row>
    <row r="43" spans="3:7" ht="12.95" customHeight="1" x14ac:dyDescent="0.2">
      <c r="C43" s="7"/>
      <c r="D43" s="7"/>
      <c r="E43" s="7"/>
    </row>
    <row r="44" spans="3:7" ht="12.95" customHeight="1" x14ac:dyDescent="0.2">
      <c r="C44" s="7"/>
      <c r="D44" s="7"/>
      <c r="E44" s="7"/>
      <c r="F44" s="7"/>
    </row>
    <row r="66" spans="3:6" ht="12.95" customHeight="1" x14ac:dyDescent="0.2">
      <c r="C66" s="97"/>
      <c r="D66" s="97"/>
      <c r="E66" s="97"/>
      <c r="F66" s="97"/>
    </row>
    <row r="67" spans="3:6" ht="12.95" customHeight="1" x14ac:dyDescent="0.2">
      <c r="C67" s="97"/>
      <c r="D67" s="97"/>
      <c r="E67" s="97"/>
      <c r="F67" s="97"/>
    </row>
  </sheetData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67"/>
  <sheetViews>
    <sheetView showGridLines="0" zoomScale="160" zoomScaleNormal="160" workbookViewId="0">
      <selection activeCell="D11" sqref="D11"/>
    </sheetView>
  </sheetViews>
  <sheetFormatPr defaultColWidth="9.33203125" defaultRowHeight="12.95" customHeight="1" x14ac:dyDescent="0.2"/>
  <cols>
    <col min="1" max="1" width="2.83203125" style="76" customWidth="1"/>
    <col min="2" max="2" width="27.6640625" style="76" customWidth="1"/>
    <col min="3" max="3" width="16.33203125" style="76" customWidth="1"/>
    <col min="4" max="4" width="15.6640625" style="76" customWidth="1"/>
    <col min="5" max="5" width="13.6640625" style="76" customWidth="1"/>
    <col min="6" max="6" width="16.5" style="76" customWidth="1"/>
    <col min="7" max="7" width="14" style="76" customWidth="1"/>
    <col min="8" max="8" width="14.83203125" style="76" bestFit="1" customWidth="1"/>
    <col min="9" max="9" width="18.5" style="76" customWidth="1"/>
    <col min="10" max="16384" width="9.33203125" style="76"/>
  </cols>
  <sheetData>
    <row r="2" spans="2:12" ht="15.75" x14ac:dyDescent="0.2">
      <c r="B2" s="75" t="s">
        <v>147</v>
      </c>
    </row>
    <row r="5" spans="2:12" ht="33.75" x14ac:dyDescent="0.2">
      <c r="B5" s="77"/>
      <c r="C5" s="74" t="s">
        <v>51</v>
      </c>
      <c r="D5" s="74" t="s">
        <v>52</v>
      </c>
      <c r="E5" s="74" t="s">
        <v>53</v>
      </c>
      <c r="F5" s="74" t="s">
        <v>9</v>
      </c>
      <c r="G5" s="74" t="s">
        <v>99</v>
      </c>
      <c r="H5" s="74" t="s">
        <v>54</v>
      </c>
      <c r="I5" s="81" t="s">
        <v>0</v>
      </c>
    </row>
    <row r="6" spans="2:12" ht="20.25" customHeight="1" x14ac:dyDescent="0.2">
      <c r="B6" s="76" t="s">
        <v>45</v>
      </c>
      <c r="C6" s="58">
        <v>95317921</v>
      </c>
      <c r="D6" s="58">
        <v>359939931</v>
      </c>
      <c r="E6" s="58">
        <v>17422614</v>
      </c>
      <c r="F6" s="58">
        <v>2503305</v>
      </c>
      <c r="G6" s="58">
        <v>11860</v>
      </c>
      <c r="H6" s="58">
        <v>17332633</v>
      </c>
      <c r="I6" s="82">
        <f>SUM(C6:H6)</f>
        <v>492528264</v>
      </c>
      <c r="L6" s="104"/>
    </row>
    <row r="7" spans="2:12" ht="20.25" customHeight="1" x14ac:dyDescent="0.2">
      <c r="B7" s="86" t="s">
        <v>75</v>
      </c>
      <c r="C7" s="87">
        <v>92486107685</v>
      </c>
      <c r="D7" s="87">
        <v>64586980991</v>
      </c>
      <c r="E7" s="87">
        <v>4874489071</v>
      </c>
      <c r="F7" s="87">
        <v>4621829250</v>
      </c>
      <c r="G7" s="87">
        <v>1453046</v>
      </c>
      <c r="H7" s="87">
        <v>900812942</v>
      </c>
      <c r="I7" s="88">
        <f>SUM(C7:H7)</f>
        <v>167471672985</v>
      </c>
      <c r="L7" s="104"/>
    </row>
    <row r="8" spans="2:12" ht="12.95" customHeight="1" x14ac:dyDescent="0.2">
      <c r="C8" s="179"/>
      <c r="D8" s="179"/>
      <c r="E8" s="179"/>
      <c r="F8" s="179"/>
      <c r="G8" s="179"/>
      <c r="H8" s="179"/>
    </row>
    <row r="9" spans="2:12" ht="12.95" customHeight="1" x14ac:dyDescent="0.2">
      <c r="B9" s="76" t="s">
        <v>247</v>
      </c>
    </row>
    <row r="10" spans="2:12" ht="12.95" customHeight="1" x14ac:dyDescent="0.2">
      <c r="B10" s="76" t="s">
        <v>2</v>
      </c>
    </row>
    <row r="12" spans="2:12" ht="12.95" customHeight="1" x14ac:dyDescent="0.2">
      <c r="B12" s="75" t="s">
        <v>159</v>
      </c>
    </row>
    <row r="30" spans="2:2" ht="12.95" customHeight="1" x14ac:dyDescent="0.2">
      <c r="B30" s="76" t="s">
        <v>248</v>
      </c>
    </row>
    <row r="31" spans="2:2" ht="12.95" customHeight="1" x14ac:dyDescent="0.2">
      <c r="B31" s="76" t="s">
        <v>2</v>
      </c>
    </row>
    <row r="34" spans="2:2" ht="12.95" customHeight="1" x14ac:dyDescent="0.2">
      <c r="B34" s="75" t="s">
        <v>146</v>
      </c>
    </row>
    <row r="53" spans="2:2" ht="12.95" customHeight="1" x14ac:dyDescent="0.2">
      <c r="B53" s="76" t="s">
        <v>249</v>
      </c>
    </row>
    <row r="54" spans="2:2" ht="12.95" customHeight="1" x14ac:dyDescent="0.2">
      <c r="B54" s="76" t="s">
        <v>2</v>
      </c>
    </row>
    <row r="66" spans="3:6" ht="12.95" customHeight="1" x14ac:dyDescent="0.2">
      <c r="C66" s="156"/>
      <c r="D66" s="156"/>
      <c r="E66" s="156"/>
      <c r="F66" s="156"/>
    </row>
    <row r="67" spans="3:6" ht="12.95" customHeight="1" x14ac:dyDescent="0.2">
      <c r="C67" s="156"/>
      <c r="D67" s="156"/>
      <c r="E67" s="156"/>
      <c r="F67" s="156"/>
    </row>
  </sheetData>
  <pageMargins left="0.25" right="0.25" top="0.75" bottom="0.75" header="0.3" footer="0.3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68"/>
  <sheetViews>
    <sheetView showGridLines="0" zoomScaleNormal="100" workbookViewId="0"/>
  </sheetViews>
  <sheetFormatPr defaultRowHeight="12.95" customHeight="1" x14ac:dyDescent="0.2"/>
  <cols>
    <col min="1" max="1" width="2.83203125" customWidth="1"/>
    <col min="2" max="2" width="19" customWidth="1"/>
    <col min="3" max="3" width="17.6640625" customWidth="1"/>
    <col min="4" max="4" width="20.83203125" customWidth="1"/>
    <col min="5" max="5" width="17.1640625" customWidth="1"/>
    <col min="6" max="6" width="32.33203125" customWidth="1"/>
    <col min="7" max="7" width="30.6640625" customWidth="1"/>
  </cols>
  <sheetData>
    <row r="2" spans="2:7" ht="15.75" x14ac:dyDescent="0.25">
      <c r="B2" s="1" t="s">
        <v>169</v>
      </c>
    </row>
    <row r="3" spans="2:7" ht="12.95" customHeight="1" x14ac:dyDescent="0.2">
      <c r="B3" t="s">
        <v>74</v>
      </c>
    </row>
    <row r="5" spans="2:7" ht="48" customHeight="1" x14ac:dyDescent="0.2">
      <c r="B5" s="10" t="s">
        <v>1</v>
      </c>
      <c r="C5" s="69" t="s">
        <v>155</v>
      </c>
      <c r="D5" s="69" t="s">
        <v>156</v>
      </c>
      <c r="E5" s="78" t="s">
        <v>157</v>
      </c>
      <c r="F5" s="78" t="s">
        <v>122</v>
      </c>
      <c r="G5" s="78" t="s">
        <v>121</v>
      </c>
    </row>
    <row r="6" spans="2:7" ht="12.95" customHeight="1" x14ac:dyDescent="0.2">
      <c r="B6" s="22">
        <v>42370</v>
      </c>
      <c r="C6" s="7">
        <v>4332390</v>
      </c>
      <c r="D6" s="7">
        <v>27344885</v>
      </c>
      <c r="E6" s="7">
        <v>9396345527</v>
      </c>
      <c r="F6" s="60">
        <f t="shared" ref="F6:F25" si="0">D6/C6</f>
        <v>6.3117320924478175</v>
      </c>
      <c r="G6" s="60">
        <f t="shared" ref="G6:G15" si="1">E6/C6</f>
        <v>2168.8595733532761</v>
      </c>
    </row>
    <row r="7" spans="2:7" ht="12.95" customHeight="1" x14ac:dyDescent="0.2">
      <c r="B7" s="22">
        <v>42401</v>
      </c>
      <c r="C7" s="7">
        <v>4335492</v>
      </c>
      <c r="D7" s="7">
        <v>28311060</v>
      </c>
      <c r="E7" s="7">
        <v>9635823968</v>
      </c>
      <c r="F7" s="60">
        <f t="shared" si="0"/>
        <v>6.5300685596928796</v>
      </c>
      <c r="G7" s="60">
        <f t="shared" si="1"/>
        <v>2222.544515824271</v>
      </c>
    </row>
    <row r="8" spans="2:7" ht="12.95" customHeight="1" x14ac:dyDescent="0.2">
      <c r="B8" s="22">
        <v>42430</v>
      </c>
      <c r="C8" s="7">
        <v>4353588</v>
      </c>
      <c r="D8" s="7">
        <v>30311635</v>
      </c>
      <c r="E8" s="7">
        <v>10429932664</v>
      </c>
      <c r="F8" s="60">
        <f t="shared" si="0"/>
        <v>6.9624491339097778</v>
      </c>
      <c r="G8" s="60">
        <f t="shared" si="1"/>
        <v>2395.7096224998782</v>
      </c>
    </row>
    <row r="9" spans="2:7" ht="12.95" customHeight="1" x14ac:dyDescent="0.2">
      <c r="B9" s="22">
        <v>42461</v>
      </c>
      <c r="C9" s="7">
        <v>4364667</v>
      </c>
      <c r="D9" s="7">
        <v>30970906</v>
      </c>
      <c r="E9" s="7">
        <v>10912219975</v>
      </c>
      <c r="F9" s="60">
        <f t="shared" si="0"/>
        <v>7.0958233468899232</v>
      </c>
      <c r="G9" s="60">
        <f t="shared" si="1"/>
        <v>2500.1265789577992</v>
      </c>
    </row>
    <row r="10" spans="2:7" ht="12.95" customHeight="1" x14ac:dyDescent="0.2">
      <c r="B10" s="22">
        <v>42491</v>
      </c>
      <c r="C10" s="7">
        <v>4377599</v>
      </c>
      <c r="D10" s="7">
        <v>31987821</v>
      </c>
      <c r="E10" s="7">
        <v>11087003260</v>
      </c>
      <c r="F10" s="60">
        <f t="shared" si="0"/>
        <v>7.307161071628534</v>
      </c>
      <c r="G10" s="60">
        <f t="shared" si="1"/>
        <v>2532.667624421515</v>
      </c>
    </row>
    <row r="11" spans="2:7" ht="12.95" customHeight="1" x14ac:dyDescent="0.2">
      <c r="B11" s="22">
        <v>42522</v>
      </c>
      <c r="C11" s="7">
        <v>4397146</v>
      </c>
      <c r="D11" s="7">
        <v>31488176</v>
      </c>
      <c r="E11" s="7">
        <v>11102594357</v>
      </c>
      <c r="F11" s="60">
        <f t="shared" si="0"/>
        <v>7.1610485528567844</v>
      </c>
      <c r="G11" s="60">
        <f t="shared" si="1"/>
        <v>2524.954676738048</v>
      </c>
    </row>
    <row r="12" spans="2:7" ht="12.95" customHeight="1" x14ac:dyDescent="0.2">
      <c r="B12" s="22">
        <v>42552</v>
      </c>
      <c r="C12" s="7">
        <v>4353754</v>
      </c>
      <c r="D12" s="7">
        <v>32889390</v>
      </c>
      <c r="E12" s="7">
        <v>11600634925</v>
      </c>
      <c r="F12" s="60">
        <f t="shared" si="0"/>
        <v>7.554260070734359</v>
      </c>
      <c r="G12" s="60">
        <f t="shared" si="1"/>
        <v>2664.5131821871423</v>
      </c>
    </row>
    <row r="13" spans="2:7" ht="12.95" customHeight="1" x14ac:dyDescent="0.2">
      <c r="B13" s="22">
        <v>42583</v>
      </c>
      <c r="C13" s="7">
        <v>4385699</v>
      </c>
      <c r="D13" s="7">
        <v>32564672</v>
      </c>
      <c r="E13" s="7">
        <v>11502922956</v>
      </c>
      <c r="F13" s="60">
        <f t="shared" si="0"/>
        <v>7.4251953907461505</v>
      </c>
      <c r="G13" s="60">
        <f t="shared" si="1"/>
        <v>2622.8254506294206</v>
      </c>
    </row>
    <row r="14" spans="2:7" ht="12.95" customHeight="1" x14ac:dyDescent="0.2">
      <c r="B14" s="22">
        <v>42614</v>
      </c>
      <c r="C14" s="7">
        <v>4398873</v>
      </c>
      <c r="D14" s="7">
        <v>32790802</v>
      </c>
      <c r="E14" s="7">
        <v>11376801576</v>
      </c>
      <c r="F14" s="60">
        <f t="shared" si="0"/>
        <v>7.4543643337736736</v>
      </c>
      <c r="G14" s="60">
        <f t="shared" si="1"/>
        <v>2586.2991670821139</v>
      </c>
    </row>
    <row r="15" spans="2:7" ht="12.95" customHeight="1" x14ac:dyDescent="0.2">
      <c r="B15" s="22">
        <v>42644</v>
      </c>
      <c r="C15" s="7">
        <v>4413327</v>
      </c>
      <c r="D15" s="7">
        <v>33466007</v>
      </c>
      <c r="E15" s="7">
        <v>11572672390</v>
      </c>
      <c r="F15" s="60">
        <f t="shared" si="0"/>
        <v>7.5829429815647016</v>
      </c>
      <c r="G15" s="60">
        <f t="shared" si="1"/>
        <v>2622.2104978851557</v>
      </c>
    </row>
    <row r="16" spans="2:7" ht="12.95" customHeight="1" x14ac:dyDescent="0.2">
      <c r="B16" s="22">
        <v>42675</v>
      </c>
      <c r="C16" s="7">
        <v>4424704</v>
      </c>
      <c r="D16" s="7">
        <v>31886546</v>
      </c>
      <c r="E16" s="7">
        <v>10947645120</v>
      </c>
      <c r="F16" s="60">
        <f t="shared" si="0"/>
        <v>7.2064811567056237</v>
      </c>
      <c r="G16" s="60">
        <f t="shared" ref="G16:G39" si="2">E16/C16</f>
        <v>2474.2096013654245</v>
      </c>
    </row>
    <row r="17" spans="2:7" ht="12.95" customHeight="1" x14ac:dyDescent="0.2">
      <c r="B17" s="53">
        <v>42705</v>
      </c>
      <c r="C17" s="42">
        <v>4433927</v>
      </c>
      <c r="D17" s="42">
        <v>35018065</v>
      </c>
      <c r="E17" s="42">
        <v>12340263127</v>
      </c>
      <c r="F17" s="60">
        <f t="shared" si="0"/>
        <v>7.8977540676695854</v>
      </c>
      <c r="G17" s="60">
        <f t="shared" si="2"/>
        <v>2783.1453082109833</v>
      </c>
    </row>
    <row r="18" spans="2:7" ht="12.95" customHeight="1" x14ac:dyDescent="0.2">
      <c r="B18" s="22">
        <v>42736</v>
      </c>
      <c r="C18" s="7">
        <v>4439440</v>
      </c>
      <c r="D18" s="7">
        <v>30320201</v>
      </c>
      <c r="E18" s="7">
        <v>10064267485</v>
      </c>
      <c r="F18" s="60">
        <f t="shared" si="0"/>
        <v>6.8297355071810859</v>
      </c>
      <c r="G18" s="60">
        <f t="shared" si="2"/>
        <v>2267.0128405834971</v>
      </c>
    </row>
    <row r="19" spans="2:7" ht="12.95" customHeight="1" x14ac:dyDescent="0.2">
      <c r="B19" s="22">
        <v>42767</v>
      </c>
      <c r="C19" s="7">
        <v>4431781</v>
      </c>
      <c r="D19" s="7">
        <v>30191134</v>
      </c>
      <c r="E19" s="7">
        <v>10125978136</v>
      </c>
      <c r="F19" s="60">
        <f t="shared" si="0"/>
        <v>6.8124155954457137</v>
      </c>
      <c r="G19" s="60">
        <f t="shared" si="2"/>
        <v>2284.8552615754252</v>
      </c>
    </row>
    <row r="20" spans="2:7" ht="12.95" customHeight="1" x14ac:dyDescent="0.2">
      <c r="B20" s="22">
        <v>42795</v>
      </c>
      <c r="C20" s="7">
        <v>4424764</v>
      </c>
      <c r="D20" s="7">
        <v>34442962</v>
      </c>
      <c r="E20" s="7">
        <v>11548952848</v>
      </c>
      <c r="F20" s="60">
        <f t="shared" si="0"/>
        <v>7.784135379875627</v>
      </c>
      <c r="G20" s="60">
        <f t="shared" si="2"/>
        <v>2610.0720508483614</v>
      </c>
    </row>
    <row r="21" spans="2:7" ht="12.95" customHeight="1" x14ac:dyDescent="0.2">
      <c r="B21" s="22">
        <v>42826</v>
      </c>
      <c r="C21" s="7">
        <v>4428633</v>
      </c>
      <c r="D21" s="7">
        <v>33303097</v>
      </c>
      <c r="E21" s="7">
        <v>11432865330</v>
      </c>
      <c r="F21" s="60">
        <f t="shared" si="0"/>
        <v>7.5199496097328451</v>
      </c>
      <c r="G21" s="60">
        <f t="shared" si="2"/>
        <v>2581.5788596616608</v>
      </c>
    </row>
    <row r="22" spans="2:7" ht="12.95" customHeight="1" x14ac:dyDescent="0.2">
      <c r="B22" s="22">
        <v>42856</v>
      </c>
      <c r="C22" s="7">
        <v>4463865</v>
      </c>
      <c r="D22" s="7">
        <v>35099733</v>
      </c>
      <c r="E22" s="7">
        <v>11961409614</v>
      </c>
      <c r="F22" s="60">
        <f t="shared" si="0"/>
        <v>7.8630812087731146</v>
      </c>
      <c r="G22" s="60">
        <f t="shared" si="2"/>
        <v>2679.6082798202901</v>
      </c>
    </row>
    <row r="23" spans="2:7" ht="12.95" customHeight="1" x14ac:dyDescent="0.2">
      <c r="B23" s="22">
        <v>42887</v>
      </c>
      <c r="C23" s="7">
        <v>4476802</v>
      </c>
      <c r="D23" s="7">
        <v>34678707</v>
      </c>
      <c r="E23" s="7">
        <v>11933144109</v>
      </c>
      <c r="F23" s="60">
        <f t="shared" si="0"/>
        <v>7.7463124346352599</v>
      </c>
      <c r="G23" s="60">
        <f t="shared" si="2"/>
        <v>2665.5510136476887</v>
      </c>
    </row>
    <row r="24" spans="2:7" ht="12.95" customHeight="1" x14ac:dyDescent="0.2">
      <c r="B24" s="22">
        <v>42917</v>
      </c>
      <c r="C24" s="7">
        <v>4490420</v>
      </c>
      <c r="D24" s="7">
        <v>35082310</v>
      </c>
      <c r="E24" s="7">
        <v>12349149602</v>
      </c>
      <c r="F24" s="60">
        <f t="shared" si="0"/>
        <v>7.8127012617973373</v>
      </c>
      <c r="G24" s="60">
        <f t="shared" si="2"/>
        <v>2750.1101460442451</v>
      </c>
    </row>
    <row r="25" spans="2:7" ht="12.95" customHeight="1" x14ac:dyDescent="0.2">
      <c r="B25" s="22">
        <v>42948</v>
      </c>
      <c r="C25" s="7">
        <v>4498388</v>
      </c>
      <c r="D25" s="7">
        <v>34269051</v>
      </c>
      <c r="E25" s="7">
        <v>12080522254</v>
      </c>
      <c r="F25" s="60">
        <f t="shared" si="0"/>
        <v>7.6180736299314331</v>
      </c>
      <c r="G25" s="60">
        <f t="shared" si="2"/>
        <v>2685.5225147319438</v>
      </c>
    </row>
    <row r="26" spans="2:7" ht="12.95" customHeight="1" x14ac:dyDescent="0.2">
      <c r="B26" s="22">
        <v>42979</v>
      </c>
      <c r="C26" s="7">
        <v>4500635</v>
      </c>
      <c r="D26" s="7">
        <v>34204408</v>
      </c>
      <c r="E26" s="7">
        <v>11922340038</v>
      </c>
      <c r="F26" s="60">
        <f t="shared" ref="F26:F39" si="3">D26/C26</f>
        <v>7.5999071242169158</v>
      </c>
      <c r="G26" s="60">
        <f t="shared" si="2"/>
        <v>2649.0350890485452</v>
      </c>
    </row>
    <row r="27" spans="2:7" ht="12.95" customHeight="1" x14ac:dyDescent="0.2">
      <c r="B27" s="22">
        <v>43009</v>
      </c>
      <c r="C27" s="7">
        <v>4508944</v>
      </c>
      <c r="D27" s="7">
        <v>35467053</v>
      </c>
      <c r="E27" s="7">
        <v>12203636217</v>
      </c>
      <c r="F27" s="60">
        <f t="shared" si="3"/>
        <v>7.8659333537963656</v>
      </c>
      <c r="G27" s="60">
        <f t="shared" si="2"/>
        <v>2706.5397611946391</v>
      </c>
    </row>
    <row r="28" spans="2:7" ht="12.95" customHeight="1" x14ac:dyDescent="0.2">
      <c r="B28" s="53">
        <v>43040</v>
      </c>
      <c r="C28" s="7">
        <v>4510523</v>
      </c>
      <c r="D28" s="7">
        <v>33919560</v>
      </c>
      <c r="E28" s="7">
        <v>11732069235</v>
      </c>
      <c r="F28" s="60">
        <f t="shared" si="3"/>
        <v>7.5200946763823175</v>
      </c>
      <c r="G28" s="60">
        <f t="shared" si="2"/>
        <v>2601.0440995423369</v>
      </c>
    </row>
    <row r="29" spans="2:7" ht="12.95" customHeight="1" x14ac:dyDescent="0.2">
      <c r="B29" s="138">
        <v>43070</v>
      </c>
      <c r="C29" s="42">
        <v>4526497</v>
      </c>
      <c r="D29" s="42">
        <v>36410033</v>
      </c>
      <c r="E29" s="42">
        <v>12844199050</v>
      </c>
      <c r="F29" s="60">
        <f t="shared" si="3"/>
        <v>8.0437550273423355</v>
      </c>
      <c r="G29" s="60">
        <f t="shared" si="2"/>
        <v>2837.5582818236708</v>
      </c>
    </row>
    <row r="30" spans="2:7" ht="12.95" customHeight="1" x14ac:dyDescent="0.2">
      <c r="B30" s="22">
        <v>43101</v>
      </c>
      <c r="C30" s="7">
        <v>4524766</v>
      </c>
      <c r="D30" s="7">
        <v>32895194</v>
      </c>
      <c r="E30" s="7">
        <v>10948639556</v>
      </c>
      <c r="F30" s="60">
        <f t="shared" si="3"/>
        <v>7.2700320856371361</v>
      </c>
      <c r="G30" s="60">
        <f t="shared" si="2"/>
        <v>2419.7139821153182</v>
      </c>
    </row>
    <row r="31" spans="2:7" ht="12.95" customHeight="1" x14ac:dyDescent="0.2">
      <c r="B31" s="22">
        <v>43132</v>
      </c>
      <c r="C31" s="7">
        <v>4525648</v>
      </c>
      <c r="D31" s="7">
        <v>31112757</v>
      </c>
      <c r="E31" s="7">
        <v>10291289684</v>
      </c>
      <c r="F31" s="60">
        <f t="shared" si="3"/>
        <v>6.8747629068809593</v>
      </c>
      <c r="G31" s="60">
        <f t="shared" si="2"/>
        <v>2273.9925164307961</v>
      </c>
    </row>
    <row r="32" spans="2:7" ht="12.95" customHeight="1" x14ac:dyDescent="0.2">
      <c r="B32" s="22">
        <v>43160</v>
      </c>
      <c r="C32" s="7">
        <v>4539797</v>
      </c>
      <c r="D32" s="7">
        <v>36256733</v>
      </c>
      <c r="E32" s="7">
        <v>12165772707</v>
      </c>
      <c r="F32" s="60">
        <f t="shared" si="3"/>
        <v>7.986421639557892</v>
      </c>
      <c r="G32" s="60">
        <f t="shared" si="2"/>
        <v>2679.805442181666</v>
      </c>
    </row>
    <row r="33" spans="2:10" ht="12.95" customHeight="1" x14ac:dyDescent="0.2">
      <c r="B33" s="22">
        <v>43191</v>
      </c>
      <c r="C33" s="7">
        <v>4544194</v>
      </c>
      <c r="D33" s="7">
        <v>35517021</v>
      </c>
      <c r="E33" s="7">
        <v>12242061025</v>
      </c>
      <c r="F33" s="60">
        <f t="shared" si="3"/>
        <v>7.8159121287515454</v>
      </c>
      <c r="G33" s="60">
        <f t="shared" si="2"/>
        <v>2694.0005257257944</v>
      </c>
    </row>
    <row r="34" spans="2:10" ht="12.95" customHeight="1" x14ac:dyDescent="0.2">
      <c r="B34" s="22">
        <v>43221</v>
      </c>
      <c r="C34" s="7">
        <v>4565296</v>
      </c>
      <c r="D34" s="7">
        <v>37840367</v>
      </c>
      <c r="E34" s="7">
        <v>12916841488</v>
      </c>
      <c r="F34" s="60">
        <f t="shared" si="3"/>
        <v>8.2886995717254699</v>
      </c>
      <c r="G34" s="60">
        <f t="shared" si="2"/>
        <v>2829.3546547693732</v>
      </c>
    </row>
    <row r="35" spans="2:10" ht="12.95" customHeight="1" x14ac:dyDescent="0.2">
      <c r="B35" s="22">
        <v>43252</v>
      </c>
      <c r="C35" s="7">
        <v>4495006</v>
      </c>
      <c r="D35" s="7">
        <v>36781530</v>
      </c>
      <c r="E35" s="7">
        <v>12744315900</v>
      </c>
      <c r="F35" s="60">
        <f t="shared" si="3"/>
        <v>8.1827543722967224</v>
      </c>
      <c r="G35" s="60">
        <f t="shared" si="2"/>
        <v>2835.2166604449471</v>
      </c>
    </row>
    <row r="36" spans="2:10" ht="12.95" customHeight="1" x14ac:dyDescent="0.2">
      <c r="B36" s="22">
        <v>43282</v>
      </c>
      <c r="C36" s="7">
        <v>4523110</v>
      </c>
      <c r="D36" s="7">
        <v>37766871</v>
      </c>
      <c r="E36" s="7">
        <v>13221824904</v>
      </c>
      <c r="F36" s="60">
        <f t="shared" si="3"/>
        <v>8.3497573572166051</v>
      </c>
      <c r="G36" s="60">
        <f t="shared" si="2"/>
        <v>2923.1712038840533</v>
      </c>
    </row>
    <row r="37" spans="2:10" ht="12.95" customHeight="1" x14ac:dyDescent="0.2">
      <c r="B37" s="22">
        <v>43313</v>
      </c>
      <c r="C37" s="7">
        <v>4540386</v>
      </c>
      <c r="D37" s="7">
        <v>37409739</v>
      </c>
      <c r="E37" s="7">
        <v>13098744638</v>
      </c>
      <c r="F37" s="60">
        <f t="shared" si="3"/>
        <v>8.239330092199209</v>
      </c>
      <c r="G37" s="60">
        <f t="shared" si="2"/>
        <v>2884.9407601027756</v>
      </c>
    </row>
    <row r="38" spans="2:10" ht="12.95" customHeight="1" x14ac:dyDescent="0.2">
      <c r="B38" s="22">
        <v>43344</v>
      </c>
      <c r="C38" s="7">
        <v>4557805</v>
      </c>
      <c r="D38" s="7">
        <v>36934243</v>
      </c>
      <c r="E38" s="7">
        <v>12751203101</v>
      </c>
      <c r="F38" s="60">
        <f t="shared" si="3"/>
        <v>8.1035153983112487</v>
      </c>
      <c r="G38" s="60">
        <f t="shared" si="2"/>
        <v>2797.6631516705957</v>
      </c>
    </row>
    <row r="39" spans="2:10" ht="12.95" customHeight="1" x14ac:dyDescent="0.2">
      <c r="B39" s="22">
        <v>43374</v>
      </c>
      <c r="C39" s="7">
        <v>4583262</v>
      </c>
      <c r="D39" s="7">
        <v>38769559</v>
      </c>
      <c r="E39" s="7">
        <v>13286085387</v>
      </c>
      <c r="F39" s="60">
        <f t="shared" si="3"/>
        <v>8.4589445246638739</v>
      </c>
      <c r="G39" s="60">
        <f t="shared" si="2"/>
        <v>2898.8273825498086</v>
      </c>
    </row>
    <row r="40" spans="2:10" ht="12.95" customHeight="1" x14ac:dyDescent="0.2">
      <c r="B40" s="53">
        <v>43405</v>
      </c>
      <c r="C40" s="7">
        <v>4593388</v>
      </c>
      <c r="D40" s="7">
        <v>37188224</v>
      </c>
      <c r="E40" s="7">
        <v>12825520250</v>
      </c>
      <c r="F40" s="60">
        <f>D40/C40</f>
        <v>8.0960336901650809</v>
      </c>
      <c r="G40" s="60">
        <f>E40/C40</f>
        <v>2792.170016989638</v>
      </c>
    </row>
    <row r="41" spans="2:10" ht="12.95" customHeight="1" x14ac:dyDescent="0.2">
      <c r="B41" s="138">
        <v>43435</v>
      </c>
      <c r="C41" s="42">
        <v>4606030</v>
      </c>
      <c r="D41" s="42">
        <v>39868761</v>
      </c>
      <c r="E41" s="42">
        <v>13996244242</v>
      </c>
      <c r="F41" s="170">
        <f>D41/C41</f>
        <v>8.6557753640336692</v>
      </c>
      <c r="G41" s="170">
        <f>E41/C41</f>
        <v>3038.6784806004302</v>
      </c>
    </row>
    <row r="42" spans="2:10" ht="12.95" customHeight="1" x14ac:dyDescent="0.2">
      <c r="B42" s="22">
        <v>43466</v>
      </c>
      <c r="C42" s="40">
        <v>4614465</v>
      </c>
      <c r="D42" s="40">
        <v>35291040</v>
      </c>
      <c r="E42" s="40">
        <v>11616769225</v>
      </c>
      <c r="F42" s="89">
        <v>7.6479158472325608</v>
      </c>
      <c r="G42" s="60">
        <v>2517.4682709696599</v>
      </c>
      <c r="J42" s="60"/>
    </row>
    <row r="43" spans="2:10" ht="12.95" customHeight="1" x14ac:dyDescent="0.2">
      <c r="B43" s="22">
        <v>43497</v>
      </c>
      <c r="C43" s="40">
        <v>4635367</v>
      </c>
      <c r="D43" s="40">
        <v>34988832</v>
      </c>
      <c r="E43" s="40">
        <v>11582209764</v>
      </c>
      <c r="F43" s="89">
        <v>7.5482333977007645</v>
      </c>
      <c r="G43" s="60">
        <v>2498.6607886711022</v>
      </c>
      <c r="J43" s="72"/>
    </row>
    <row r="44" spans="2:10" ht="12.95" customHeight="1" x14ac:dyDescent="0.2">
      <c r="B44" s="22">
        <v>43525</v>
      </c>
      <c r="C44" s="7">
        <v>4647942</v>
      </c>
      <c r="D44" s="7">
        <v>39757871</v>
      </c>
      <c r="E44" s="7">
        <v>13130857369</v>
      </c>
      <c r="F44" s="60">
        <v>8.5538655602845299</v>
      </c>
      <c r="G44" s="60">
        <v>2825.0906248399829</v>
      </c>
    </row>
    <row r="45" spans="2:10" ht="12.95" customHeight="1" x14ac:dyDescent="0.2">
      <c r="B45" s="22">
        <v>43556</v>
      </c>
      <c r="C45" s="7">
        <v>4786497</v>
      </c>
      <c r="D45" s="7">
        <v>39234287</v>
      </c>
      <c r="E45" s="7">
        <v>13387373743</v>
      </c>
      <c r="F45" s="60">
        <v>8.1968686076686144</v>
      </c>
      <c r="G45" s="60">
        <v>2796.9042376919906</v>
      </c>
    </row>
    <row r="46" spans="2:10" ht="12.95" customHeight="1" x14ac:dyDescent="0.2">
      <c r="B46" s="22">
        <v>43586</v>
      </c>
      <c r="C46" s="7">
        <v>4695934</v>
      </c>
      <c r="D46" s="7">
        <v>40274114</v>
      </c>
      <c r="E46" s="7">
        <v>13675857023</v>
      </c>
      <c r="F46" s="60">
        <v>8.5763799065319066</v>
      </c>
      <c r="G46" s="60">
        <v>2912.2762421703542</v>
      </c>
    </row>
    <row r="47" spans="2:10" ht="12.95" customHeight="1" x14ac:dyDescent="0.2">
      <c r="B47" s="22">
        <v>43617</v>
      </c>
      <c r="C47" s="7">
        <v>4717989</v>
      </c>
      <c r="D47" s="7">
        <v>40860590</v>
      </c>
      <c r="E47" s="7">
        <v>13915581564</v>
      </c>
      <c r="F47" s="60">
        <v>8.6605945880755559</v>
      </c>
      <c r="G47" s="60">
        <v>2949.4730835531832</v>
      </c>
    </row>
    <row r="48" spans="2:10" ht="12.95" customHeight="1" x14ac:dyDescent="0.2">
      <c r="B48" s="22">
        <v>43647</v>
      </c>
      <c r="C48" s="7">
        <v>4742986</v>
      </c>
      <c r="D48" s="7">
        <v>42744916</v>
      </c>
      <c r="E48" s="7">
        <v>14805885635</v>
      </c>
      <c r="F48" s="60">
        <v>9.0122374386093487</v>
      </c>
      <c r="G48" s="60">
        <v>3121.6380640803072</v>
      </c>
    </row>
    <row r="49" spans="2:7" ht="12.95" customHeight="1" x14ac:dyDescent="0.2">
      <c r="B49" s="22">
        <v>43678</v>
      </c>
      <c r="C49" s="7">
        <v>4761950</v>
      </c>
      <c r="D49" s="7">
        <v>40646111</v>
      </c>
      <c r="E49" s="7">
        <v>14196365505</v>
      </c>
      <c r="F49" s="60">
        <v>8.5356022217788929</v>
      </c>
      <c r="G49" s="60">
        <v>2981.2084345698718</v>
      </c>
    </row>
    <row r="50" spans="2:7" ht="12.95" customHeight="1" x14ac:dyDescent="0.2">
      <c r="B50" s="22">
        <v>43709</v>
      </c>
      <c r="C50" s="7">
        <v>4803712</v>
      </c>
      <c r="D50" s="7">
        <v>41456176</v>
      </c>
      <c r="E50" s="7">
        <v>14227831723</v>
      </c>
      <c r="F50" s="60">
        <v>8.6300294438967207</v>
      </c>
      <c r="G50" s="60">
        <v>2961.8411184933652</v>
      </c>
    </row>
    <row r="51" spans="2:7" ht="12.95" customHeight="1" x14ac:dyDescent="0.2">
      <c r="B51" s="22">
        <v>43739</v>
      </c>
      <c r="C51" s="7">
        <v>4876662</v>
      </c>
      <c r="D51" s="7">
        <v>42627855</v>
      </c>
      <c r="E51" s="7">
        <v>14460573186</v>
      </c>
      <c r="F51" s="60">
        <v>8.7411953094145129</v>
      </c>
      <c r="G51" s="60">
        <v>2965.2604970367024</v>
      </c>
    </row>
    <row r="52" spans="2:7" ht="12.95" customHeight="1" x14ac:dyDescent="0.2">
      <c r="B52" s="22">
        <v>43770</v>
      </c>
      <c r="C52" s="7">
        <v>4927966</v>
      </c>
      <c r="D52" s="7">
        <v>40924122</v>
      </c>
      <c r="E52" s="7">
        <v>13949665041</v>
      </c>
      <c r="F52" s="60">
        <v>8.3044651687937776</v>
      </c>
      <c r="G52" s="60">
        <v>2830.7145465289332</v>
      </c>
    </row>
    <row r="53" spans="2:7" ht="12.95" customHeight="1" x14ac:dyDescent="0.2">
      <c r="B53" s="53">
        <v>43800</v>
      </c>
      <c r="C53" s="42">
        <v>5024824</v>
      </c>
      <c r="D53" s="42">
        <v>44727126</v>
      </c>
      <c r="E53" s="42">
        <v>15661338978</v>
      </c>
      <c r="F53" s="170">
        <v>8.9012323615712692</v>
      </c>
      <c r="G53" s="60">
        <v>2830.7145465289332</v>
      </c>
    </row>
    <row r="54" spans="2:7" ht="12.95" customHeight="1" x14ac:dyDescent="0.2">
      <c r="B54" s="22">
        <v>43831</v>
      </c>
      <c r="C54" s="7">
        <v>4782490</v>
      </c>
      <c r="D54" s="7">
        <v>39581557</v>
      </c>
      <c r="E54" s="7">
        <v>13035687970</v>
      </c>
      <c r="F54" s="170">
        <f>D54/C54</f>
        <v>8.2763491403013916</v>
      </c>
      <c r="G54" s="60">
        <f>E54/C54</f>
        <v>2725.711495476206</v>
      </c>
    </row>
    <row r="55" spans="2:7" ht="12.95" customHeight="1" x14ac:dyDescent="0.2">
      <c r="B55" s="22">
        <v>43862</v>
      </c>
      <c r="C55" s="7">
        <v>4756251</v>
      </c>
      <c r="D55" s="7">
        <v>40272812</v>
      </c>
      <c r="E55" s="7">
        <v>13226328788</v>
      </c>
      <c r="F55" s="170">
        <f t="shared" ref="F55:F65" si="4">D55/C55</f>
        <v>8.467343712516433</v>
      </c>
      <c r="G55" s="60">
        <f t="shared" ref="G55:G65" si="5">E55/C55</f>
        <v>2780.8306979593804</v>
      </c>
    </row>
    <row r="56" spans="2:7" ht="12.95" customHeight="1" x14ac:dyDescent="0.2">
      <c r="B56" s="22">
        <v>43891</v>
      </c>
      <c r="C56" s="7">
        <v>4775165</v>
      </c>
      <c r="D56" s="7">
        <v>37326405</v>
      </c>
      <c r="E56" s="7">
        <v>13004689034</v>
      </c>
      <c r="F56" s="170">
        <f t="shared" si="4"/>
        <v>7.8167780589780671</v>
      </c>
      <c r="G56" s="60">
        <f t="shared" si="5"/>
        <v>2723.4009786049278</v>
      </c>
    </row>
    <row r="57" spans="2:7" ht="12.95" customHeight="1" x14ac:dyDescent="0.2">
      <c r="B57" s="22">
        <v>43922</v>
      </c>
      <c r="C57" s="7">
        <v>4808209</v>
      </c>
      <c r="D57" s="7">
        <v>29507141</v>
      </c>
      <c r="E57" s="7">
        <v>10530717653</v>
      </c>
      <c r="F57" s="170">
        <f t="shared" si="4"/>
        <v>6.1368257910585831</v>
      </c>
      <c r="G57" s="60">
        <f t="shared" si="5"/>
        <v>2190.1538916049612</v>
      </c>
    </row>
    <row r="58" spans="2:7" ht="12.95" customHeight="1" x14ac:dyDescent="0.2">
      <c r="B58" s="22">
        <v>43952</v>
      </c>
      <c r="C58" s="7">
        <v>4948825</v>
      </c>
      <c r="D58" s="7">
        <v>39881338</v>
      </c>
      <c r="E58" s="7">
        <v>13572736404</v>
      </c>
      <c r="F58" s="170">
        <f t="shared" si="4"/>
        <v>8.0587488949397077</v>
      </c>
      <c r="G58" s="60">
        <f t="shared" si="5"/>
        <v>2742.6179757821301</v>
      </c>
    </row>
    <row r="59" spans="2:7" ht="12.95" customHeight="1" x14ac:dyDescent="0.2">
      <c r="B59" s="22">
        <v>43983</v>
      </c>
      <c r="C59" s="7">
        <v>5111414</v>
      </c>
      <c r="D59" s="7">
        <v>43885800</v>
      </c>
      <c r="E59" s="7">
        <v>14981273150</v>
      </c>
      <c r="F59" s="170">
        <f t="shared" si="4"/>
        <v>8.585843369369023</v>
      </c>
      <c r="G59" s="60">
        <f t="shared" si="5"/>
        <v>2930.9449694350724</v>
      </c>
    </row>
    <row r="60" spans="2:7" ht="12.95" customHeight="1" x14ac:dyDescent="0.2">
      <c r="B60" s="22">
        <v>44013</v>
      </c>
      <c r="C60" s="7">
        <v>4842978</v>
      </c>
      <c r="D60" s="7">
        <v>45293163</v>
      </c>
      <c r="E60" s="7">
        <v>15570668200</v>
      </c>
      <c r="F60" s="170">
        <f t="shared" si="4"/>
        <v>9.3523371363652696</v>
      </c>
      <c r="G60" s="60">
        <f t="shared" si="5"/>
        <v>3215.1019889002182</v>
      </c>
    </row>
    <row r="61" spans="2:7" ht="12.95" customHeight="1" x14ac:dyDescent="0.2">
      <c r="B61" s="53">
        <v>44044</v>
      </c>
      <c r="C61" s="7">
        <v>4812792</v>
      </c>
      <c r="D61" s="7">
        <v>42728352</v>
      </c>
      <c r="E61" s="7">
        <v>14685830086</v>
      </c>
      <c r="F61" s="170">
        <f t="shared" si="4"/>
        <v>8.8780799170211395</v>
      </c>
      <c r="G61" s="60">
        <f t="shared" si="5"/>
        <v>3051.4159111800386</v>
      </c>
    </row>
    <row r="62" spans="2:7" ht="12.95" customHeight="1" x14ac:dyDescent="0.2">
      <c r="B62" s="138">
        <v>44075</v>
      </c>
      <c r="C62" s="7">
        <v>4825791</v>
      </c>
      <c r="D62" s="7">
        <v>43965476</v>
      </c>
      <c r="E62" s="7">
        <v>14838596653</v>
      </c>
      <c r="F62" s="170">
        <f t="shared" si="4"/>
        <v>9.1105221921131694</v>
      </c>
      <c r="G62" s="60">
        <f t="shared" si="5"/>
        <v>3074.8527346086889</v>
      </c>
    </row>
    <row r="63" spans="2:7" ht="12.95" customHeight="1" x14ac:dyDescent="0.2">
      <c r="B63" s="22">
        <v>44105</v>
      </c>
      <c r="C63" s="7">
        <v>4792919</v>
      </c>
      <c r="D63" s="7">
        <v>44379788</v>
      </c>
      <c r="E63" s="7">
        <v>14988331959</v>
      </c>
      <c r="F63" s="170">
        <f t="shared" si="4"/>
        <v>9.2594487826729388</v>
      </c>
      <c r="G63" s="60">
        <f t="shared" si="5"/>
        <v>3127.1824036667426</v>
      </c>
    </row>
    <row r="64" spans="2:7" ht="12.95" customHeight="1" x14ac:dyDescent="0.2">
      <c r="B64" s="22">
        <v>44136</v>
      </c>
      <c r="C64" s="7">
        <v>4801372</v>
      </c>
      <c r="D64" s="7">
        <v>42065649</v>
      </c>
      <c r="E64" s="7">
        <v>14218441272</v>
      </c>
      <c r="F64" s="170">
        <f t="shared" si="4"/>
        <v>8.761172639820451</v>
      </c>
      <c r="G64" s="60">
        <f t="shared" si="5"/>
        <v>2961.3288185127085</v>
      </c>
    </row>
    <row r="65" spans="2:7" ht="12.95" customHeight="1" x14ac:dyDescent="0.2">
      <c r="B65" s="182">
        <v>44166</v>
      </c>
      <c r="C65" s="33">
        <v>4722659</v>
      </c>
      <c r="D65" s="33">
        <v>43640783</v>
      </c>
      <c r="E65" s="33">
        <v>14818371816</v>
      </c>
      <c r="F65" s="188">
        <f t="shared" si="4"/>
        <v>9.2407228639628656</v>
      </c>
      <c r="G65" s="188">
        <f t="shared" si="5"/>
        <v>3137.7179288193365</v>
      </c>
    </row>
    <row r="66" spans="2:7" ht="12.95" customHeight="1" x14ac:dyDescent="0.2">
      <c r="F66" s="60"/>
      <c r="G66" s="60"/>
    </row>
    <row r="67" spans="2:7" ht="12.95" customHeight="1" x14ac:dyDescent="0.2">
      <c r="B67" t="s">
        <v>158</v>
      </c>
    </row>
    <row r="68" spans="2:7" ht="12.95" customHeight="1" x14ac:dyDescent="0.2">
      <c r="B68" t="s">
        <v>2</v>
      </c>
    </row>
  </sheetData>
  <pageMargins left="0.25" right="0.25" top="0.75" bottom="0.75" header="0.3" footer="0.3"/>
  <pageSetup paperSize="9" scale="85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67"/>
  <sheetViews>
    <sheetView showGridLines="0" zoomScaleNormal="100" workbookViewId="0"/>
  </sheetViews>
  <sheetFormatPr defaultRowHeight="12.95" customHeight="1" x14ac:dyDescent="0.2"/>
  <cols>
    <col min="1" max="1" width="2.83203125" customWidth="1"/>
    <col min="2" max="2" width="24.1640625" customWidth="1"/>
    <col min="3" max="5" width="21.83203125" customWidth="1"/>
    <col min="6" max="6" width="7.5" customWidth="1"/>
    <col min="7" max="7" width="9.5" customWidth="1"/>
    <col min="8" max="8" width="11.5" customWidth="1"/>
    <col min="9" max="9" width="16.83203125" customWidth="1"/>
    <col min="10" max="10" width="19" customWidth="1"/>
    <col min="11" max="11" width="10.1640625" bestFit="1" customWidth="1"/>
    <col min="12" max="12" width="12.1640625" bestFit="1" customWidth="1"/>
  </cols>
  <sheetData>
    <row r="2" spans="2:9" ht="15.75" x14ac:dyDescent="0.25">
      <c r="B2" s="1" t="s">
        <v>185</v>
      </c>
    </row>
    <row r="3" spans="2:9" ht="12.95" customHeight="1" x14ac:dyDescent="0.2">
      <c r="B3" t="s">
        <v>186</v>
      </c>
    </row>
    <row r="5" spans="2:9" ht="48" customHeight="1" x14ac:dyDescent="0.2">
      <c r="B5" s="4" t="s">
        <v>55</v>
      </c>
      <c r="C5" s="3" t="s">
        <v>56</v>
      </c>
      <c r="D5" s="69" t="s">
        <v>123</v>
      </c>
      <c r="E5" s="3" t="s">
        <v>57</v>
      </c>
    </row>
    <row r="6" spans="2:9" ht="12.95" customHeight="1" x14ac:dyDescent="0.2">
      <c r="B6" t="s">
        <v>58</v>
      </c>
      <c r="C6" s="7">
        <v>293498454</v>
      </c>
      <c r="D6" s="7">
        <v>46972937358</v>
      </c>
      <c r="E6" s="7">
        <f>D6/C6</f>
        <v>160.04492261482235</v>
      </c>
      <c r="F6" s="36"/>
      <c r="G6" s="36"/>
      <c r="H6" s="36"/>
      <c r="I6" s="36"/>
    </row>
    <row r="7" spans="2:9" ht="12.95" customHeight="1" x14ac:dyDescent="0.2">
      <c r="B7" t="s">
        <v>59</v>
      </c>
      <c r="C7" s="7">
        <v>47478075</v>
      </c>
      <c r="D7" s="7">
        <v>10210163608</v>
      </c>
      <c r="E7" s="7">
        <f>D7/C7</f>
        <v>215.05007538742882</v>
      </c>
      <c r="G7" s="36"/>
      <c r="H7" s="36"/>
    </row>
    <row r="8" spans="2:9" ht="12.95" customHeight="1" x14ac:dyDescent="0.2">
      <c r="B8" t="s">
        <v>60</v>
      </c>
      <c r="C8" s="7">
        <v>6195807</v>
      </c>
      <c r="D8" s="7">
        <v>6719049653</v>
      </c>
      <c r="E8" s="7">
        <f>D8/C8</f>
        <v>1084.4510897450486</v>
      </c>
      <c r="G8" s="36"/>
      <c r="H8" s="36"/>
    </row>
    <row r="9" spans="2:9" ht="12.95" customHeight="1" x14ac:dyDescent="0.2">
      <c r="B9" t="s">
        <v>61</v>
      </c>
      <c r="C9" s="7">
        <v>19582738</v>
      </c>
      <c r="D9" s="7">
        <v>3667213998</v>
      </c>
      <c r="E9" s="7">
        <f>D9/C9</f>
        <v>187.26768432483752</v>
      </c>
      <c r="G9" s="36"/>
      <c r="H9" s="36"/>
    </row>
    <row r="10" spans="2:9" ht="12.95" customHeight="1" x14ac:dyDescent="0.2">
      <c r="B10" t="s">
        <v>62</v>
      </c>
      <c r="C10" s="7">
        <v>9828171</v>
      </c>
      <c r="D10" s="7">
        <v>1655092306</v>
      </c>
      <c r="E10" s="7">
        <f t="shared" ref="E10:E11" si="0">D10/C10</f>
        <v>168.40288045456271</v>
      </c>
      <c r="G10" s="36"/>
      <c r="H10" s="36"/>
    </row>
    <row r="11" spans="2:9" ht="12.95" customHeight="1" x14ac:dyDescent="0.2">
      <c r="B11" t="s">
        <v>63</v>
      </c>
      <c r="C11" s="7">
        <v>1513981</v>
      </c>
      <c r="D11" s="7">
        <v>475431134</v>
      </c>
      <c r="E11" s="7">
        <f t="shared" si="0"/>
        <v>314.02714697212184</v>
      </c>
      <c r="G11" s="36"/>
      <c r="H11" s="36"/>
    </row>
    <row r="12" spans="2:9" ht="12.95" customHeight="1" x14ac:dyDescent="0.2">
      <c r="B12" s="5" t="s">
        <v>0</v>
      </c>
      <c r="C12" s="13">
        <f>SUM(C6:C11)</f>
        <v>378097226</v>
      </c>
      <c r="D12" s="13">
        <f>SUM(D6:D11)</f>
        <v>69699888057</v>
      </c>
      <c r="E12" s="13">
        <f t="shared" ref="E12" si="1">D12/C12</f>
        <v>184.34382286898872</v>
      </c>
    </row>
    <row r="13" spans="2:9" s="2" customFormat="1" ht="12.95" customHeight="1" x14ac:dyDescent="0.2">
      <c r="C13" s="36"/>
      <c r="D13" s="36"/>
    </row>
    <row r="14" spans="2:9" s="2" customFormat="1" ht="12.95" customHeight="1" x14ac:dyDescent="0.2"/>
    <row r="15" spans="2:9" ht="12.95" customHeight="1" x14ac:dyDescent="0.2">
      <c r="B15" t="s">
        <v>250</v>
      </c>
    </row>
    <row r="16" spans="2:9" ht="12.95" customHeight="1" x14ac:dyDescent="0.2">
      <c r="B16" t="s">
        <v>2</v>
      </c>
    </row>
    <row r="18" spans="4:5" ht="12.95" customHeight="1" x14ac:dyDescent="0.2">
      <c r="D18" s="76"/>
      <c r="E18" s="76"/>
    </row>
    <row r="20" spans="4:5" ht="12.95" customHeight="1" x14ac:dyDescent="0.2">
      <c r="D20" s="165"/>
    </row>
    <row r="24" spans="4:5" ht="12.95" customHeight="1" x14ac:dyDescent="0.2">
      <c r="D24" s="7"/>
    </row>
    <row r="66" spans="3:6" ht="12.95" customHeight="1" x14ac:dyDescent="0.2">
      <c r="C66" s="97"/>
      <c r="D66" s="97"/>
      <c r="E66" s="97"/>
      <c r="F66" s="97"/>
    </row>
    <row r="67" spans="3:6" ht="12.95" customHeight="1" x14ac:dyDescent="0.2">
      <c r="C67" s="97"/>
      <c r="D67" s="97"/>
      <c r="E67" s="97"/>
      <c r="F67" s="97"/>
    </row>
  </sheetData>
  <pageMargins left="0.25" right="0.25" top="0.75" bottom="0.7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67"/>
  <sheetViews>
    <sheetView showGridLines="0" zoomScale="145" zoomScaleNormal="145" workbookViewId="0"/>
  </sheetViews>
  <sheetFormatPr defaultRowHeight="12.95" customHeight="1" x14ac:dyDescent="0.2"/>
  <cols>
    <col min="1" max="1" width="2.83203125" customWidth="1"/>
    <col min="2" max="2" width="30.6640625" customWidth="1"/>
    <col min="3" max="3" width="23.33203125" customWidth="1"/>
  </cols>
  <sheetData>
    <row r="2" spans="2:3" ht="15.75" x14ac:dyDescent="0.25">
      <c r="B2" s="1" t="s">
        <v>8</v>
      </c>
    </row>
    <row r="3" spans="2:3" ht="12.95" customHeight="1" x14ac:dyDescent="0.2">
      <c r="B3" s="70" t="s">
        <v>240</v>
      </c>
    </row>
    <row r="4" spans="2:3" s="2" customFormat="1" ht="12.95" customHeight="1" x14ac:dyDescent="0.2"/>
    <row r="6" spans="2:3" ht="12.95" customHeight="1" x14ac:dyDescent="0.2">
      <c r="B6" s="4" t="s">
        <v>6</v>
      </c>
      <c r="C6" s="3" t="s">
        <v>76</v>
      </c>
    </row>
    <row r="7" spans="2:3" ht="12.95" customHeight="1" x14ac:dyDescent="0.2">
      <c r="B7" t="s">
        <v>210</v>
      </c>
      <c r="C7" s="7">
        <v>221</v>
      </c>
    </row>
    <row r="8" spans="2:3" ht="12.95" customHeight="1" x14ac:dyDescent="0.2">
      <c r="B8" t="s">
        <v>211</v>
      </c>
      <c r="C8" s="7">
        <v>110</v>
      </c>
    </row>
    <row r="9" spans="2:3" ht="12.95" customHeight="1" x14ac:dyDescent="0.2">
      <c r="B9" t="s">
        <v>212</v>
      </c>
      <c r="C9" s="7">
        <v>113</v>
      </c>
    </row>
    <row r="10" spans="2:3" ht="12.95" customHeight="1" x14ac:dyDescent="0.2">
      <c r="B10" t="s">
        <v>213</v>
      </c>
      <c r="C10" s="7">
        <v>114</v>
      </c>
    </row>
    <row r="11" spans="2:3" ht="12.95" customHeight="1" x14ac:dyDescent="0.2">
      <c r="B11" t="s">
        <v>214</v>
      </c>
      <c r="C11" s="7">
        <v>137</v>
      </c>
    </row>
    <row r="12" spans="2:3" ht="12.95" customHeight="1" x14ac:dyDescent="0.2">
      <c r="B12" t="s">
        <v>215</v>
      </c>
      <c r="C12" s="7">
        <v>68</v>
      </c>
    </row>
    <row r="13" spans="2:3" ht="12.95" customHeight="1" x14ac:dyDescent="0.2">
      <c r="B13" t="s">
        <v>216</v>
      </c>
      <c r="C13" s="7">
        <v>76</v>
      </c>
    </row>
    <row r="14" spans="2:3" ht="12.95" customHeight="1" x14ac:dyDescent="0.2">
      <c r="B14" t="s">
        <v>217</v>
      </c>
      <c r="C14" s="7">
        <v>438</v>
      </c>
    </row>
    <row r="15" spans="2:3" ht="12.95" customHeight="1" x14ac:dyDescent="0.2">
      <c r="B15" t="s">
        <v>218</v>
      </c>
      <c r="C15" s="7">
        <v>72</v>
      </c>
    </row>
    <row r="16" spans="2:3" ht="12.95" customHeight="1" x14ac:dyDescent="0.2">
      <c r="B16" t="s">
        <v>219</v>
      </c>
      <c r="C16" s="7">
        <v>56</v>
      </c>
    </row>
    <row r="17" spans="2:5" ht="12.95" customHeight="1" x14ac:dyDescent="0.2">
      <c r="B17" t="s">
        <v>220</v>
      </c>
      <c r="C17" s="7">
        <v>49</v>
      </c>
    </row>
    <row r="18" spans="2:5" ht="12.95" customHeight="1" x14ac:dyDescent="0.2">
      <c r="B18" t="s">
        <v>221</v>
      </c>
      <c r="C18" s="7">
        <v>99</v>
      </c>
      <c r="D18" s="76"/>
      <c r="E18" s="76"/>
    </row>
    <row r="19" spans="2:5" ht="12.95" customHeight="1" x14ac:dyDescent="0.2">
      <c r="B19" t="s">
        <v>222</v>
      </c>
      <c r="C19" s="7">
        <v>307</v>
      </c>
    </row>
    <row r="20" spans="2:5" ht="12.95" customHeight="1" x14ac:dyDescent="0.2">
      <c r="B20" t="s">
        <v>223</v>
      </c>
      <c r="C20" s="7">
        <v>254</v>
      </c>
    </row>
    <row r="21" spans="2:5" ht="12.95" customHeight="1" x14ac:dyDescent="0.2">
      <c r="B21" t="s">
        <v>224</v>
      </c>
      <c r="C21" s="7">
        <v>186</v>
      </c>
    </row>
    <row r="22" spans="2:5" ht="12.95" customHeight="1" x14ac:dyDescent="0.2">
      <c r="B22" t="s">
        <v>225</v>
      </c>
      <c r="C22" s="7">
        <v>114</v>
      </c>
    </row>
    <row r="23" spans="2:5" ht="12.95" customHeight="1" x14ac:dyDescent="0.2">
      <c r="B23" t="s">
        <v>226</v>
      </c>
      <c r="C23" s="7">
        <v>695</v>
      </c>
    </row>
    <row r="24" spans="2:5" ht="12.95" customHeight="1" x14ac:dyDescent="0.2">
      <c r="B24" t="s">
        <v>227</v>
      </c>
      <c r="C24" s="7">
        <v>375</v>
      </c>
    </row>
    <row r="25" spans="2:5" ht="12.95" customHeight="1" x14ac:dyDescent="0.2">
      <c r="B25" t="s">
        <v>228</v>
      </c>
      <c r="C25" s="7">
        <v>243</v>
      </c>
    </row>
    <row r="26" spans="2:5" ht="12.95" customHeight="1" x14ac:dyDescent="0.2">
      <c r="B26" t="s">
        <v>229</v>
      </c>
      <c r="C26" s="7">
        <v>97</v>
      </c>
    </row>
    <row r="27" spans="2:5" ht="12.95" customHeight="1" x14ac:dyDescent="0.2">
      <c r="B27" t="s">
        <v>7</v>
      </c>
      <c r="C27" s="7">
        <v>1070</v>
      </c>
    </row>
    <row r="28" spans="2:5" ht="12.95" customHeight="1" x14ac:dyDescent="0.2">
      <c r="B28" s="5" t="s">
        <v>0</v>
      </c>
      <c r="C28" s="13">
        <f>SUM(C7:C27)</f>
        <v>4894</v>
      </c>
    </row>
    <row r="29" spans="2:5" s="2" customFormat="1" ht="12.95" customHeight="1" x14ac:dyDescent="0.2">
      <c r="C29" s="7"/>
    </row>
    <row r="30" spans="2:5" s="2" customFormat="1" ht="12.95" customHeight="1" x14ac:dyDescent="0.2">
      <c r="C30" s="134"/>
    </row>
    <row r="31" spans="2:5" ht="12.95" customHeight="1" x14ac:dyDescent="0.2">
      <c r="B31" t="s">
        <v>2</v>
      </c>
      <c r="C31" s="49"/>
    </row>
    <row r="66" spans="3:6" ht="12.95" customHeight="1" x14ac:dyDescent="0.2">
      <c r="C66" s="97"/>
      <c r="D66" s="97"/>
      <c r="E66" s="97"/>
      <c r="F66" s="97"/>
    </row>
    <row r="67" spans="3:6" ht="12.95" customHeight="1" x14ac:dyDescent="0.2">
      <c r="C67" s="97"/>
      <c r="D67" s="97"/>
      <c r="E67" s="97"/>
      <c r="F67" s="97"/>
    </row>
  </sheetData>
  <sortState ref="B8:C28">
    <sortCondition ref="B8"/>
  </sortState>
  <pageMargins left="0.25" right="0.25" top="0.75" bottom="0.75" header="0.3" footer="0.3"/>
  <pageSetup paperSize="9" scale="9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67"/>
  <sheetViews>
    <sheetView showGridLines="0" zoomScaleNormal="100" workbookViewId="0"/>
  </sheetViews>
  <sheetFormatPr defaultColWidth="9.33203125" defaultRowHeight="12.95" customHeight="1" x14ac:dyDescent="0.2"/>
  <cols>
    <col min="1" max="1" width="2.83203125" style="51" customWidth="1"/>
    <col min="2" max="2" width="24.1640625" style="51" customWidth="1"/>
    <col min="3" max="5" width="21.83203125" style="51" customWidth="1"/>
    <col min="6" max="6" width="7.5" style="51" customWidth="1"/>
    <col min="7" max="7" width="9.5" style="51" customWidth="1"/>
    <col min="8" max="8" width="11.5" style="51" customWidth="1"/>
    <col min="9" max="9" width="16.83203125" style="51" customWidth="1"/>
    <col min="10" max="10" width="19" style="51" customWidth="1"/>
    <col min="11" max="16384" width="9.33203125" style="51"/>
  </cols>
  <sheetData>
    <row r="2" spans="2:8" ht="15.75" x14ac:dyDescent="0.25">
      <c r="B2" s="52" t="s">
        <v>187</v>
      </c>
    </row>
    <row r="3" spans="2:8" ht="12.95" customHeight="1" x14ac:dyDescent="0.2">
      <c r="B3" s="51" t="s">
        <v>74</v>
      </c>
    </row>
    <row r="5" spans="2:8" ht="46.5" customHeight="1" x14ac:dyDescent="0.2">
      <c r="B5" s="4" t="s">
        <v>55</v>
      </c>
      <c r="C5" s="50" t="s">
        <v>94</v>
      </c>
      <c r="D5" s="50" t="s">
        <v>95</v>
      </c>
      <c r="E5" s="50" t="s">
        <v>96</v>
      </c>
    </row>
    <row r="6" spans="2:8" ht="12.95" customHeight="1" x14ac:dyDescent="0.2">
      <c r="B6" s="51" t="s">
        <v>58</v>
      </c>
      <c r="C6" s="7">
        <v>87699813</v>
      </c>
      <c r="D6" s="7">
        <v>78499102581</v>
      </c>
      <c r="E6" s="7">
        <f t="shared" ref="E6:E12" si="0">D6/C6</f>
        <v>895.08859706462545</v>
      </c>
      <c r="F6" s="36"/>
      <c r="G6" s="36"/>
      <c r="H6" s="36"/>
    </row>
    <row r="7" spans="2:8" ht="12.95" customHeight="1" x14ac:dyDescent="0.2">
      <c r="B7" s="51" t="s">
        <v>59</v>
      </c>
      <c r="C7" s="189">
        <v>1087883</v>
      </c>
      <c r="D7" s="189">
        <v>1197963849</v>
      </c>
      <c r="E7" s="7">
        <f t="shared" si="0"/>
        <v>1101.1881323634987</v>
      </c>
      <c r="F7" s="36"/>
      <c r="G7" s="36"/>
      <c r="H7" s="36"/>
    </row>
    <row r="8" spans="2:8" ht="12.95" customHeight="1" x14ac:dyDescent="0.2">
      <c r="B8" s="51" t="s">
        <v>60</v>
      </c>
      <c r="C8" s="7">
        <v>233120</v>
      </c>
      <c r="D8" s="7">
        <v>213414447</v>
      </c>
      <c r="E8" s="7">
        <f t="shared" si="0"/>
        <v>915.4703457446808</v>
      </c>
      <c r="G8" s="36"/>
      <c r="H8" s="36"/>
    </row>
    <row r="9" spans="2:8" ht="12.95" customHeight="1" x14ac:dyDescent="0.2">
      <c r="B9" s="51" t="s">
        <v>61</v>
      </c>
      <c r="C9" s="7">
        <v>1095675</v>
      </c>
      <c r="D9" s="7">
        <v>1279952353</v>
      </c>
      <c r="E9" s="7">
        <f t="shared" si="0"/>
        <v>1168.1861437013713</v>
      </c>
      <c r="G9" s="36"/>
      <c r="H9" s="36"/>
    </row>
    <row r="10" spans="2:8" ht="12.95" customHeight="1" x14ac:dyDescent="0.2">
      <c r="B10" s="51" t="s">
        <v>62</v>
      </c>
      <c r="C10" s="7">
        <v>1038723</v>
      </c>
      <c r="D10" s="7">
        <v>592858873</v>
      </c>
      <c r="E10" s="7">
        <f t="shared" si="0"/>
        <v>570.75743292485095</v>
      </c>
      <c r="G10" s="36"/>
      <c r="H10" s="36"/>
    </row>
    <row r="11" spans="2:8" ht="12.95" customHeight="1" x14ac:dyDescent="0.2">
      <c r="B11" s="51" t="s">
        <v>63</v>
      </c>
      <c r="C11" s="189">
        <v>386346</v>
      </c>
      <c r="D11" s="189">
        <v>424870223</v>
      </c>
      <c r="E11" s="7">
        <f t="shared" si="0"/>
        <v>1099.7143053118189</v>
      </c>
      <c r="G11" s="36"/>
      <c r="H11" s="36"/>
    </row>
    <row r="12" spans="2:8" ht="12.95" customHeight="1" x14ac:dyDescent="0.2">
      <c r="B12" s="5" t="s">
        <v>0</v>
      </c>
      <c r="C12" s="13">
        <f>SUM(C6:C11)</f>
        <v>91541560</v>
      </c>
      <c r="D12" s="13">
        <f>SUM(D6:D11)</f>
        <v>82208162326</v>
      </c>
      <c r="E12" s="13">
        <f t="shared" si="0"/>
        <v>898.04196395604356</v>
      </c>
    </row>
    <row r="13" spans="2:8" ht="12.95" customHeight="1" x14ac:dyDescent="0.2">
      <c r="C13" s="36"/>
      <c r="D13" s="36"/>
    </row>
    <row r="15" spans="2:8" ht="12.95" customHeight="1" x14ac:dyDescent="0.2">
      <c r="B15" s="51" t="s">
        <v>251</v>
      </c>
    </row>
    <row r="16" spans="2:8" ht="12.95" customHeight="1" x14ac:dyDescent="0.2">
      <c r="B16" s="51" t="s">
        <v>2</v>
      </c>
    </row>
    <row r="18" spans="3:5" ht="12.95" customHeight="1" x14ac:dyDescent="0.2">
      <c r="D18" s="76"/>
      <c r="E18" s="76"/>
    </row>
    <row r="21" spans="3:5" ht="12.95" customHeight="1" x14ac:dyDescent="0.2">
      <c r="C21" s="7"/>
    </row>
    <row r="66" spans="3:6" ht="12.95" customHeight="1" x14ac:dyDescent="0.2">
      <c r="C66" s="97"/>
      <c r="D66" s="97"/>
      <c r="E66" s="97"/>
      <c r="F66" s="97"/>
    </row>
    <row r="67" spans="3:6" ht="12.95" customHeight="1" x14ac:dyDescent="0.2">
      <c r="C67" s="97"/>
      <c r="D67" s="97"/>
      <c r="E67" s="97"/>
      <c r="F67" s="97"/>
    </row>
  </sheetData>
  <pageMargins left="0.25" right="0.25" top="0.75" bottom="0.75" header="0.3" footer="0.3"/>
  <pageSetup paperSize="9" scale="9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69"/>
  <sheetViews>
    <sheetView showGridLines="0" topLeftCell="A28" zoomScaleNormal="100" workbookViewId="0"/>
  </sheetViews>
  <sheetFormatPr defaultRowHeight="12.95" customHeight="1" x14ac:dyDescent="0.2"/>
  <cols>
    <col min="1" max="1" width="2.83203125" customWidth="1"/>
    <col min="2" max="2" width="15.33203125" customWidth="1"/>
    <col min="3" max="3" width="28.33203125" customWidth="1"/>
    <col min="4" max="4" width="28.83203125" customWidth="1"/>
    <col min="5" max="5" width="13.5" customWidth="1"/>
    <col min="8" max="12" width="13.33203125"/>
    <col min="13" max="13" width="18.6640625" customWidth="1"/>
  </cols>
  <sheetData>
    <row r="2" spans="2:4" ht="15.75" x14ac:dyDescent="0.25">
      <c r="B2" s="1" t="s">
        <v>111</v>
      </c>
    </row>
    <row r="5" spans="2:4" ht="49.5" customHeight="1" x14ac:dyDescent="0.2">
      <c r="B5" s="10" t="s">
        <v>1</v>
      </c>
      <c r="C5" s="69" t="s">
        <v>124</v>
      </c>
      <c r="D5" s="69" t="s">
        <v>125</v>
      </c>
    </row>
    <row r="6" spans="2:4" ht="12.95" customHeight="1" x14ac:dyDescent="0.2">
      <c r="B6" s="22">
        <v>42370</v>
      </c>
      <c r="C6" s="7">
        <v>7753997</v>
      </c>
      <c r="D6" s="7">
        <v>5514464401</v>
      </c>
    </row>
    <row r="7" spans="2:4" ht="12.95" customHeight="1" x14ac:dyDescent="0.2">
      <c r="B7" s="22">
        <v>42401</v>
      </c>
      <c r="C7" s="7">
        <v>8112145</v>
      </c>
      <c r="D7" s="7">
        <v>5741517621</v>
      </c>
    </row>
    <row r="8" spans="2:4" ht="12.95" customHeight="1" x14ac:dyDescent="0.2">
      <c r="B8" s="22">
        <v>42430</v>
      </c>
      <c r="C8" s="7">
        <v>8558943</v>
      </c>
      <c r="D8" s="7">
        <v>6097170475</v>
      </c>
    </row>
    <row r="9" spans="2:4" ht="12.95" customHeight="1" x14ac:dyDescent="0.2">
      <c r="B9" s="22">
        <v>42461</v>
      </c>
      <c r="C9" s="7">
        <v>8766360</v>
      </c>
      <c r="D9" s="7">
        <v>6346534978</v>
      </c>
    </row>
    <row r="10" spans="2:4" ht="12.95" customHeight="1" x14ac:dyDescent="0.2">
      <c r="B10" s="22">
        <v>42491</v>
      </c>
      <c r="C10" s="7">
        <v>8885170</v>
      </c>
      <c r="D10" s="7">
        <v>6370574517</v>
      </c>
    </row>
    <row r="11" spans="2:4" ht="12.95" customHeight="1" x14ac:dyDescent="0.2">
      <c r="B11" s="22">
        <v>42522</v>
      </c>
      <c r="C11" s="7">
        <v>8702950</v>
      </c>
      <c r="D11" s="7">
        <v>6327736639</v>
      </c>
    </row>
    <row r="12" spans="2:4" ht="12.95" customHeight="1" x14ac:dyDescent="0.2">
      <c r="B12" s="22">
        <v>42552</v>
      </c>
      <c r="C12" s="7">
        <v>8644408</v>
      </c>
      <c r="D12" s="7">
        <v>6535488468</v>
      </c>
    </row>
    <row r="13" spans="2:4" ht="12.95" customHeight="1" x14ac:dyDescent="0.2">
      <c r="B13" s="22">
        <v>42583</v>
      </c>
      <c r="C13" s="7">
        <v>8658822</v>
      </c>
      <c r="D13" s="7">
        <v>6551751429</v>
      </c>
    </row>
    <row r="14" spans="2:4" ht="12.95" customHeight="1" x14ac:dyDescent="0.2">
      <c r="B14" s="22">
        <v>42614</v>
      </c>
      <c r="C14" s="7">
        <v>8773882</v>
      </c>
      <c r="D14" s="7">
        <v>6421891372</v>
      </c>
    </row>
    <row r="15" spans="2:4" ht="12.95" customHeight="1" x14ac:dyDescent="0.2">
      <c r="B15" s="22">
        <v>42644</v>
      </c>
      <c r="C15" s="7">
        <v>8880420</v>
      </c>
      <c r="D15" s="7">
        <v>6450142057</v>
      </c>
    </row>
    <row r="16" spans="2:4" ht="12.95" customHeight="1" x14ac:dyDescent="0.2">
      <c r="B16" s="22">
        <v>42675</v>
      </c>
      <c r="C16" s="7">
        <v>8446694</v>
      </c>
      <c r="D16" s="7">
        <v>6145659859</v>
      </c>
    </row>
    <row r="17" spans="2:4" ht="12.95" customHeight="1" x14ac:dyDescent="0.2">
      <c r="B17" s="53">
        <v>42705</v>
      </c>
      <c r="C17" s="42">
        <v>9095544</v>
      </c>
      <c r="D17" s="42">
        <v>6819331904</v>
      </c>
    </row>
    <row r="18" spans="2:4" ht="12.95" customHeight="1" x14ac:dyDescent="0.2">
      <c r="B18" s="22">
        <v>42736</v>
      </c>
      <c r="C18" s="7">
        <v>7711869</v>
      </c>
      <c r="D18" s="7">
        <v>5666038801</v>
      </c>
    </row>
    <row r="19" spans="2:4" ht="12.95" customHeight="1" x14ac:dyDescent="0.2">
      <c r="B19" s="22">
        <v>42767</v>
      </c>
      <c r="C19" s="7">
        <v>8076015</v>
      </c>
      <c r="D19" s="7">
        <v>5872617770</v>
      </c>
    </row>
    <row r="20" spans="2:4" ht="12.95" customHeight="1" x14ac:dyDescent="0.2">
      <c r="B20" s="22">
        <v>42795</v>
      </c>
      <c r="C20" s="7">
        <v>9097555</v>
      </c>
      <c r="D20" s="7">
        <v>6532401746</v>
      </c>
    </row>
    <row r="21" spans="2:4" ht="12.95" customHeight="1" x14ac:dyDescent="0.2">
      <c r="B21" s="22">
        <v>42826</v>
      </c>
      <c r="C21" s="7">
        <v>8580014</v>
      </c>
      <c r="D21" s="7">
        <v>6381224799</v>
      </c>
    </row>
    <row r="22" spans="2:4" ht="12.95" customHeight="1" x14ac:dyDescent="0.2">
      <c r="B22" s="22">
        <v>42856</v>
      </c>
      <c r="C22" s="7">
        <v>9272705</v>
      </c>
      <c r="D22" s="7">
        <v>6733357752</v>
      </c>
    </row>
    <row r="23" spans="2:4" ht="12.95" customHeight="1" x14ac:dyDescent="0.2">
      <c r="B23" s="22">
        <v>42887</v>
      </c>
      <c r="C23" s="7">
        <v>8915055</v>
      </c>
      <c r="D23" s="7">
        <v>6652542580</v>
      </c>
    </row>
    <row r="24" spans="2:4" ht="12.95" customHeight="1" x14ac:dyDescent="0.2">
      <c r="B24" s="22">
        <v>42917</v>
      </c>
      <c r="C24" s="7">
        <v>8931646</v>
      </c>
      <c r="D24" s="7">
        <v>6911790845</v>
      </c>
    </row>
    <row r="25" spans="2:4" ht="12.95" customHeight="1" x14ac:dyDescent="0.2">
      <c r="B25" s="22">
        <v>42948</v>
      </c>
      <c r="C25" s="7">
        <v>8824231</v>
      </c>
      <c r="D25" s="7">
        <v>6854972720</v>
      </c>
    </row>
    <row r="26" spans="2:4" ht="12.95" customHeight="1" x14ac:dyDescent="0.2">
      <c r="B26" s="22">
        <v>42979</v>
      </c>
      <c r="C26" s="7">
        <v>8644644</v>
      </c>
      <c r="D26" s="7">
        <v>6582349265</v>
      </c>
    </row>
    <row r="27" spans="2:4" ht="12.95" customHeight="1" x14ac:dyDescent="0.2">
      <c r="B27" s="22">
        <v>43009</v>
      </c>
      <c r="C27" s="7">
        <v>9090540</v>
      </c>
      <c r="D27" s="7">
        <v>6730793169</v>
      </c>
    </row>
    <row r="28" spans="2:4" ht="12.95" customHeight="1" x14ac:dyDescent="0.2">
      <c r="B28" s="53">
        <v>43040</v>
      </c>
      <c r="C28" s="7">
        <v>8514172</v>
      </c>
      <c r="D28" s="7">
        <v>6412821254</v>
      </c>
    </row>
    <row r="29" spans="2:4" ht="12.95" customHeight="1" x14ac:dyDescent="0.2">
      <c r="B29" s="138">
        <v>43070</v>
      </c>
      <c r="C29" s="42">
        <v>9018536</v>
      </c>
      <c r="D29" s="42">
        <v>6954726818</v>
      </c>
    </row>
    <row r="30" spans="2:4" ht="12.95" customHeight="1" x14ac:dyDescent="0.2">
      <c r="B30" s="22">
        <v>43101</v>
      </c>
      <c r="C30" s="7">
        <v>8297328</v>
      </c>
      <c r="D30" s="7">
        <v>6109852398</v>
      </c>
    </row>
    <row r="31" spans="2:4" ht="12.95" customHeight="1" x14ac:dyDescent="0.2">
      <c r="B31" s="22">
        <v>43132</v>
      </c>
      <c r="C31" s="7">
        <v>7732502</v>
      </c>
      <c r="D31" s="7">
        <v>5802305920</v>
      </c>
    </row>
    <row r="32" spans="2:4" ht="12.95" customHeight="1" x14ac:dyDescent="0.2">
      <c r="B32" s="22">
        <v>43160</v>
      </c>
      <c r="C32" s="7">
        <v>9038216</v>
      </c>
      <c r="D32" s="7">
        <v>6723678447</v>
      </c>
    </row>
    <row r="33" spans="2:6" ht="12.95" customHeight="1" x14ac:dyDescent="0.2">
      <c r="B33" s="22">
        <v>43191</v>
      </c>
      <c r="C33" s="7">
        <v>8821345</v>
      </c>
      <c r="D33" s="7">
        <v>6703397142</v>
      </c>
    </row>
    <row r="34" spans="2:6" ht="12.95" customHeight="1" x14ac:dyDescent="0.2">
      <c r="B34" s="22">
        <v>43221</v>
      </c>
      <c r="C34" s="7">
        <v>9268444</v>
      </c>
      <c r="D34" s="7">
        <v>7003655927</v>
      </c>
    </row>
    <row r="35" spans="2:6" ht="12.95" customHeight="1" x14ac:dyDescent="0.2">
      <c r="B35" s="22">
        <v>43252</v>
      </c>
      <c r="C35" s="7">
        <v>8874714</v>
      </c>
      <c r="D35" s="7">
        <v>6898560809</v>
      </c>
    </row>
    <row r="36" spans="2:6" ht="12.95" customHeight="1" x14ac:dyDescent="0.2">
      <c r="B36" s="22">
        <v>43282</v>
      </c>
      <c r="C36" s="7">
        <v>8987970</v>
      </c>
      <c r="D36" s="7">
        <v>7170032002</v>
      </c>
    </row>
    <row r="37" spans="2:6" ht="12.95" customHeight="1" x14ac:dyDescent="0.2">
      <c r="B37" s="22">
        <v>43313</v>
      </c>
      <c r="C37" s="7">
        <v>8791509</v>
      </c>
      <c r="D37" s="7">
        <v>7119389645</v>
      </c>
    </row>
    <row r="38" spans="2:6" ht="12.95" customHeight="1" x14ac:dyDescent="0.2">
      <c r="B38" s="22">
        <v>43344</v>
      </c>
      <c r="C38" s="7">
        <v>8738108</v>
      </c>
      <c r="D38" s="7">
        <v>6822560273</v>
      </c>
    </row>
    <row r="39" spans="2:6" ht="12.95" customHeight="1" x14ac:dyDescent="0.2">
      <c r="B39" s="22">
        <v>43374</v>
      </c>
      <c r="C39" s="7">
        <v>9221592</v>
      </c>
      <c r="D39" s="7">
        <v>7094779360</v>
      </c>
    </row>
    <row r="40" spans="2:6" ht="12.95" customHeight="1" x14ac:dyDescent="0.2">
      <c r="B40" s="53">
        <v>43405</v>
      </c>
      <c r="C40" s="7">
        <v>8634904</v>
      </c>
      <c r="D40" s="7">
        <v>6750920337</v>
      </c>
    </row>
    <row r="41" spans="2:6" ht="12.95" customHeight="1" x14ac:dyDescent="0.2">
      <c r="B41" s="138">
        <v>43435</v>
      </c>
      <c r="C41" s="42">
        <v>9130774</v>
      </c>
      <c r="D41" s="42">
        <v>7383228008</v>
      </c>
    </row>
    <row r="42" spans="2:6" ht="12.95" customHeight="1" x14ac:dyDescent="0.2">
      <c r="B42" s="22">
        <v>43466</v>
      </c>
      <c r="C42" s="40">
        <v>8036187</v>
      </c>
      <c r="D42" s="40">
        <v>6233298869</v>
      </c>
      <c r="E42" s="97"/>
      <c r="F42" s="97"/>
    </row>
    <row r="43" spans="2:6" ht="12.95" customHeight="1" x14ac:dyDescent="0.2">
      <c r="B43" s="22">
        <v>43497</v>
      </c>
      <c r="C43" s="40">
        <v>8192256</v>
      </c>
      <c r="D43" s="40">
        <v>6319568186</v>
      </c>
      <c r="E43" s="97"/>
      <c r="F43" s="97"/>
    </row>
    <row r="44" spans="2:6" ht="12.95" customHeight="1" x14ac:dyDescent="0.2">
      <c r="B44" s="22">
        <v>43525</v>
      </c>
      <c r="C44" s="7">
        <v>9097856</v>
      </c>
      <c r="D44" s="7">
        <v>6976532602</v>
      </c>
    </row>
    <row r="45" spans="2:6" ht="12.95" customHeight="1" x14ac:dyDescent="0.2">
      <c r="B45" s="22">
        <v>43556</v>
      </c>
      <c r="C45" s="7">
        <v>8880728</v>
      </c>
      <c r="D45" s="7">
        <v>7016082649</v>
      </c>
    </row>
    <row r="46" spans="2:6" ht="12.95" customHeight="1" x14ac:dyDescent="0.2">
      <c r="B46" s="22">
        <v>43586</v>
      </c>
      <c r="C46" s="7">
        <v>9112881</v>
      </c>
      <c r="D46" s="7">
        <v>7174491760</v>
      </c>
    </row>
    <row r="47" spans="2:6" ht="12.95" customHeight="1" x14ac:dyDescent="0.2">
      <c r="B47" s="22">
        <v>43617</v>
      </c>
      <c r="C47" s="7">
        <v>8876691</v>
      </c>
      <c r="D47" s="7">
        <v>7105294004</v>
      </c>
    </row>
    <row r="48" spans="2:6" ht="12.95" customHeight="1" x14ac:dyDescent="0.2">
      <c r="B48" s="22">
        <v>43647</v>
      </c>
      <c r="C48" s="7">
        <v>9228594</v>
      </c>
      <c r="D48" s="7">
        <v>7605705783</v>
      </c>
    </row>
    <row r="49" spans="2:4" ht="12.95" customHeight="1" x14ac:dyDescent="0.2">
      <c r="B49" s="22">
        <v>43678</v>
      </c>
      <c r="C49" s="7">
        <v>8868044</v>
      </c>
      <c r="D49" s="7">
        <v>7371838879</v>
      </c>
    </row>
    <row r="50" spans="2:4" ht="12.95" customHeight="1" x14ac:dyDescent="0.2">
      <c r="B50" s="22">
        <v>43709</v>
      </c>
      <c r="C50" s="7">
        <v>8907148</v>
      </c>
      <c r="D50" s="7">
        <v>7187827062</v>
      </c>
    </row>
    <row r="51" spans="2:4" ht="12.95" customHeight="1" x14ac:dyDescent="0.2">
      <c r="B51" s="22">
        <v>43739</v>
      </c>
      <c r="C51" s="7">
        <v>9301646</v>
      </c>
      <c r="D51" s="7">
        <v>7393909656</v>
      </c>
    </row>
    <row r="52" spans="2:4" ht="12.95" customHeight="1" x14ac:dyDescent="0.2">
      <c r="B52" s="22">
        <v>43770</v>
      </c>
      <c r="C52" s="7">
        <v>8662572</v>
      </c>
      <c r="D52" s="7">
        <v>7016638376</v>
      </c>
    </row>
    <row r="53" spans="2:4" ht="12.95" customHeight="1" x14ac:dyDescent="0.2">
      <c r="B53" s="53">
        <v>43800</v>
      </c>
      <c r="C53" s="42">
        <v>9356688</v>
      </c>
      <c r="D53" s="42">
        <v>7842206635</v>
      </c>
    </row>
    <row r="54" spans="2:4" ht="12.95" customHeight="1" x14ac:dyDescent="0.2">
      <c r="B54" s="22">
        <v>43831</v>
      </c>
      <c r="C54" s="7">
        <v>8310341</v>
      </c>
      <c r="D54" s="7">
        <v>6659395562</v>
      </c>
    </row>
    <row r="55" spans="2:4" ht="12.95" customHeight="1" x14ac:dyDescent="0.2">
      <c r="B55" s="22">
        <v>43862</v>
      </c>
      <c r="C55" s="7">
        <v>8484337</v>
      </c>
      <c r="D55" s="7">
        <v>6827064486</v>
      </c>
    </row>
    <row r="56" spans="2:4" ht="12.95" customHeight="1" x14ac:dyDescent="0.2">
      <c r="B56" s="22">
        <v>43891</v>
      </c>
      <c r="C56" s="7">
        <v>6888411</v>
      </c>
      <c r="D56" s="7">
        <v>6588633239</v>
      </c>
    </row>
    <row r="57" spans="2:4" ht="12.95" customHeight="1" x14ac:dyDescent="0.2">
      <c r="B57" s="22">
        <v>43922</v>
      </c>
      <c r="C57" s="7">
        <v>4962050</v>
      </c>
      <c r="D57" s="7">
        <v>5296130983</v>
      </c>
    </row>
    <row r="58" spans="2:4" ht="12.95" customHeight="1" x14ac:dyDescent="0.2">
      <c r="B58" s="22">
        <v>43952</v>
      </c>
      <c r="C58" s="7">
        <v>7172014</v>
      </c>
      <c r="D58" s="7">
        <v>6548167544</v>
      </c>
    </row>
    <row r="59" spans="2:4" ht="12.95" customHeight="1" x14ac:dyDescent="0.2">
      <c r="B59" s="22">
        <v>43983</v>
      </c>
      <c r="C59" s="7">
        <v>8408102</v>
      </c>
      <c r="D59" s="7">
        <v>7310296856</v>
      </c>
    </row>
    <row r="60" spans="2:4" ht="12.95" customHeight="1" x14ac:dyDescent="0.2">
      <c r="B60" s="53">
        <v>44013</v>
      </c>
      <c r="C60" s="7">
        <v>8467782</v>
      </c>
      <c r="D60" s="7">
        <v>7597669559</v>
      </c>
    </row>
    <row r="61" spans="2:4" ht="12.95" customHeight="1" x14ac:dyDescent="0.2">
      <c r="B61" s="138">
        <v>44044</v>
      </c>
      <c r="C61" s="7">
        <v>7963079</v>
      </c>
      <c r="D61" s="7">
        <v>7156159858</v>
      </c>
    </row>
    <row r="62" spans="2:4" ht="12.95" customHeight="1" x14ac:dyDescent="0.2">
      <c r="B62" s="22">
        <v>44075</v>
      </c>
      <c r="C62" s="7">
        <v>8226185</v>
      </c>
      <c r="D62" s="7">
        <v>7193976728</v>
      </c>
    </row>
    <row r="63" spans="2:4" ht="12.95" customHeight="1" x14ac:dyDescent="0.2">
      <c r="B63" s="22">
        <v>44105</v>
      </c>
      <c r="C63" s="7">
        <v>8261507</v>
      </c>
      <c r="D63" s="7">
        <v>7270314404</v>
      </c>
    </row>
    <row r="64" spans="2:4" ht="12.95" customHeight="1" x14ac:dyDescent="0.2">
      <c r="B64" s="22">
        <v>44136</v>
      </c>
      <c r="C64" s="7">
        <v>7426285</v>
      </c>
      <c r="D64" s="7">
        <v>6764190056</v>
      </c>
    </row>
    <row r="65" spans="2:4" ht="12.95" customHeight="1" x14ac:dyDescent="0.2">
      <c r="B65" s="182">
        <v>44166</v>
      </c>
      <c r="C65" s="33">
        <v>6971467</v>
      </c>
      <c r="D65" s="33">
        <v>6996163051</v>
      </c>
    </row>
    <row r="66" spans="2:4" ht="12.95" customHeight="1" x14ac:dyDescent="0.2">
      <c r="C66" s="7"/>
      <c r="D66" s="7"/>
    </row>
    <row r="68" spans="2:4" ht="12.95" customHeight="1" x14ac:dyDescent="0.2">
      <c r="B68" s="51" t="s">
        <v>93</v>
      </c>
    </row>
    <row r="69" spans="2:4" ht="12.95" customHeight="1" x14ac:dyDescent="0.2">
      <c r="B69" s="51" t="s">
        <v>2</v>
      </c>
    </row>
  </sheetData>
  <pageMargins left="0.25" right="0.25" top="0.75" bottom="0.75" header="0.3" footer="0.3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69"/>
  <sheetViews>
    <sheetView showGridLines="0" topLeftCell="B25" zoomScaleNormal="100" workbookViewId="0"/>
  </sheetViews>
  <sheetFormatPr defaultRowHeight="12.95" customHeight="1" x14ac:dyDescent="0.2"/>
  <cols>
    <col min="1" max="1" width="2.83203125" customWidth="1"/>
    <col min="2" max="2" width="15.33203125" customWidth="1"/>
    <col min="3" max="4" width="29.1640625" customWidth="1"/>
  </cols>
  <sheetData>
    <row r="2" spans="2:4" ht="15.75" x14ac:dyDescent="0.25">
      <c r="B2" s="1" t="s">
        <v>112</v>
      </c>
    </row>
    <row r="5" spans="2:4" ht="33.75" x14ac:dyDescent="0.2">
      <c r="B5" s="10" t="s">
        <v>1</v>
      </c>
      <c r="C5" s="69" t="s">
        <v>126</v>
      </c>
      <c r="D5" s="69" t="s">
        <v>127</v>
      </c>
    </row>
    <row r="6" spans="2:4" ht="12.95" customHeight="1" x14ac:dyDescent="0.2">
      <c r="B6" s="22">
        <v>42370</v>
      </c>
      <c r="C6" s="7">
        <v>250000</v>
      </c>
      <c r="D6" s="7">
        <v>478170461</v>
      </c>
    </row>
    <row r="7" spans="2:4" ht="12.95" customHeight="1" x14ac:dyDescent="0.2">
      <c r="B7" s="22">
        <v>42401</v>
      </c>
      <c r="C7" s="7">
        <v>258500</v>
      </c>
      <c r="D7" s="7">
        <v>512639713</v>
      </c>
    </row>
    <row r="8" spans="2:4" ht="12.95" customHeight="1" x14ac:dyDescent="0.2">
      <c r="B8" s="22">
        <v>42430</v>
      </c>
      <c r="C8" s="7">
        <v>271573</v>
      </c>
      <c r="D8" s="7">
        <v>549693473</v>
      </c>
    </row>
    <row r="9" spans="2:4" ht="12.95" customHeight="1" x14ac:dyDescent="0.2">
      <c r="B9" s="22">
        <v>42461</v>
      </c>
      <c r="C9" s="7">
        <v>277460</v>
      </c>
      <c r="D9" s="7">
        <v>582699966</v>
      </c>
    </row>
    <row r="10" spans="2:4" ht="12.95" customHeight="1" x14ac:dyDescent="0.2">
      <c r="B10" s="22">
        <v>42491</v>
      </c>
      <c r="C10" s="7">
        <v>277652</v>
      </c>
      <c r="D10" s="7">
        <v>604174778</v>
      </c>
    </row>
    <row r="11" spans="2:4" ht="12.95" customHeight="1" x14ac:dyDescent="0.2">
      <c r="B11" s="22">
        <v>42522</v>
      </c>
      <c r="C11" s="7">
        <v>277389</v>
      </c>
      <c r="D11" s="7">
        <v>622450135</v>
      </c>
    </row>
    <row r="12" spans="2:4" ht="12.95" customHeight="1" x14ac:dyDescent="0.2">
      <c r="B12" s="22">
        <v>42552</v>
      </c>
      <c r="C12" s="7">
        <v>283650</v>
      </c>
      <c r="D12" s="7">
        <v>692048756</v>
      </c>
    </row>
    <row r="13" spans="2:4" ht="12.95" customHeight="1" x14ac:dyDescent="0.2">
      <c r="B13" s="22">
        <v>42583</v>
      </c>
      <c r="C13" s="7">
        <v>270295</v>
      </c>
      <c r="D13" s="7">
        <v>705028115</v>
      </c>
    </row>
    <row r="14" spans="2:4" ht="12.95" customHeight="1" x14ac:dyDescent="0.2">
      <c r="B14" s="22">
        <v>42614</v>
      </c>
      <c r="C14" s="7">
        <v>287193</v>
      </c>
      <c r="D14" s="7">
        <v>656237175</v>
      </c>
    </row>
    <row r="15" spans="2:4" ht="12.95" customHeight="1" x14ac:dyDescent="0.2">
      <c r="B15" s="22">
        <v>42644</v>
      </c>
      <c r="C15" s="7">
        <v>295356</v>
      </c>
      <c r="D15" s="7">
        <v>623918776</v>
      </c>
    </row>
    <row r="16" spans="2:4" ht="12.95" customHeight="1" x14ac:dyDescent="0.2">
      <c r="B16" s="22">
        <v>42675</v>
      </c>
      <c r="C16" s="7">
        <v>278779</v>
      </c>
      <c r="D16" s="7">
        <v>576348944</v>
      </c>
    </row>
    <row r="17" spans="2:4" ht="12.95" customHeight="1" x14ac:dyDescent="0.2">
      <c r="B17" s="53">
        <v>42705</v>
      </c>
      <c r="C17" s="42">
        <v>290215</v>
      </c>
      <c r="D17" s="42">
        <v>614910660</v>
      </c>
    </row>
    <row r="18" spans="2:4" ht="12.95" customHeight="1" x14ac:dyDescent="0.2">
      <c r="B18" s="22">
        <v>42736</v>
      </c>
      <c r="C18" s="7">
        <v>266767</v>
      </c>
      <c r="D18" s="7">
        <v>508412726</v>
      </c>
    </row>
    <row r="19" spans="2:4" ht="12.95" customHeight="1" x14ac:dyDescent="0.2">
      <c r="B19" s="22">
        <v>42767</v>
      </c>
      <c r="C19" s="7">
        <v>266574</v>
      </c>
      <c r="D19" s="7">
        <v>526671084</v>
      </c>
    </row>
    <row r="20" spans="2:4" ht="12.95" customHeight="1" x14ac:dyDescent="0.2">
      <c r="B20" s="22">
        <v>42795</v>
      </c>
      <c r="C20" s="7">
        <v>304302</v>
      </c>
      <c r="D20" s="7">
        <v>613709645</v>
      </c>
    </row>
    <row r="21" spans="2:4" ht="12.95" customHeight="1" x14ac:dyDescent="0.2">
      <c r="B21" s="22">
        <v>42826</v>
      </c>
      <c r="C21" s="7">
        <v>289347</v>
      </c>
      <c r="D21" s="7">
        <v>595689390</v>
      </c>
    </row>
    <row r="22" spans="2:4" ht="12.95" customHeight="1" x14ac:dyDescent="0.2">
      <c r="B22" s="22">
        <v>42856</v>
      </c>
      <c r="C22" s="7">
        <v>307758</v>
      </c>
      <c r="D22" s="7">
        <v>660001053</v>
      </c>
    </row>
    <row r="23" spans="2:4" ht="12.95" customHeight="1" x14ac:dyDescent="0.2">
      <c r="B23" s="22">
        <v>42887</v>
      </c>
      <c r="C23" s="7">
        <v>297791</v>
      </c>
      <c r="D23" s="7">
        <v>669163059</v>
      </c>
    </row>
    <row r="24" spans="2:4" ht="12.95" customHeight="1" x14ac:dyDescent="0.2">
      <c r="B24" s="22">
        <v>42917</v>
      </c>
      <c r="C24" s="7">
        <v>310400</v>
      </c>
      <c r="D24" s="7">
        <v>752679258</v>
      </c>
    </row>
    <row r="25" spans="2:4" ht="12.95" customHeight="1" x14ac:dyDescent="0.2">
      <c r="B25" s="22">
        <v>42948</v>
      </c>
      <c r="C25" s="7">
        <v>289506</v>
      </c>
      <c r="D25" s="7">
        <v>726381733</v>
      </c>
    </row>
    <row r="26" spans="2:4" ht="12.95" customHeight="1" x14ac:dyDescent="0.2">
      <c r="B26" s="22">
        <v>42979</v>
      </c>
      <c r="C26" s="7">
        <v>294352</v>
      </c>
      <c r="D26" s="7">
        <v>670881190</v>
      </c>
    </row>
    <row r="27" spans="2:4" ht="12.95" customHeight="1" x14ac:dyDescent="0.2">
      <c r="B27" s="22">
        <v>43009</v>
      </c>
      <c r="C27" s="7">
        <v>316002</v>
      </c>
      <c r="D27" s="7">
        <v>675163013</v>
      </c>
    </row>
    <row r="28" spans="2:4" ht="12.95" customHeight="1" x14ac:dyDescent="0.2">
      <c r="B28" s="53">
        <v>43040</v>
      </c>
      <c r="C28" s="7">
        <v>299259</v>
      </c>
      <c r="D28" s="7">
        <v>617721565</v>
      </c>
    </row>
    <row r="29" spans="2:4" ht="12.95" customHeight="1" x14ac:dyDescent="0.2">
      <c r="B29" s="138">
        <v>43070</v>
      </c>
      <c r="C29" s="42">
        <v>300500</v>
      </c>
      <c r="D29" s="42">
        <v>633509667</v>
      </c>
    </row>
    <row r="30" spans="2:4" ht="12.95" customHeight="1" x14ac:dyDescent="0.2">
      <c r="B30" s="22">
        <v>43101</v>
      </c>
      <c r="C30" s="7">
        <v>307408</v>
      </c>
      <c r="D30" s="7">
        <v>593537981</v>
      </c>
    </row>
    <row r="31" spans="2:4" ht="12.95" customHeight="1" x14ac:dyDescent="0.2">
      <c r="B31" s="22">
        <v>43132</v>
      </c>
      <c r="C31" s="7">
        <v>280050</v>
      </c>
      <c r="D31" s="7">
        <v>546771376</v>
      </c>
    </row>
    <row r="32" spans="2:4" ht="12.95" customHeight="1" x14ac:dyDescent="0.2">
      <c r="B32" s="22">
        <v>43160</v>
      </c>
      <c r="C32" s="7">
        <v>318579</v>
      </c>
      <c r="D32" s="7">
        <v>640220334</v>
      </c>
    </row>
    <row r="33" spans="2:6" ht="12.95" customHeight="1" x14ac:dyDescent="0.2">
      <c r="B33" s="22">
        <v>43191</v>
      </c>
      <c r="C33" s="7">
        <v>316449</v>
      </c>
      <c r="D33" s="7">
        <v>670424716</v>
      </c>
    </row>
    <row r="34" spans="2:6" ht="12.95" customHeight="1" x14ac:dyDescent="0.2">
      <c r="B34" s="22">
        <v>43221</v>
      </c>
      <c r="C34" s="7">
        <v>336113</v>
      </c>
      <c r="D34" s="7">
        <v>729402406</v>
      </c>
    </row>
    <row r="35" spans="2:6" ht="12.95" customHeight="1" x14ac:dyDescent="0.2">
      <c r="B35" s="22">
        <v>43252</v>
      </c>
      <c r="C35" s="7">
        <v>329773</v>
      </c>
      <c r="D35" s="7">
        <v>746835020</v>
      </c>
    </row>
    <row r="36" spans="2:6" ht="12.95" customHeight="1" x14ac:dyDescent="0.2">
      <c r="B36" s="22">
        <v>43282</v>
      </c>
      <c r="C36" s="7">
        <v>347255</v>
      </c>
      <c r="D36" s="7">
        <v>846583207</v>
      </c>
    </row>
    <row r="37" spans="2:6" ht="12.95" customHeight="1" x14ac:dyDescent="0.2">
      <c r="B37" s="22">
        <v>43313</v>
      </c>
      <c r="C37" s="7">
        <v>328653</v>
      </c>
      <c r="D37" s="7">
        <v>838599137</v>
      </c>
    </row>
    <row r="38" spans="2:6" ht="12.95" customHeight="1" x14ac:dyDescent="0.2">
      <c r="B38" s="22">
        <v>43344</v>
      </c>
      <c r="C38" s="7">
        <v>338689</v>
      </c>
      <c r="D38" s="7">
        <v>781815328</v>
      </c>
    </row>
    <row r="39" spans="2:6" ht="12.95" customHeight="1" x14ac:dyDescent="0.2">
      <c r="B39" s="22">
        <v>43374</v>
      </c>
      <c r="C39" s="7">
        <v>370442</v>
      </c>
      <c r="D39" s="7">
        <v>811370008</v>
      </c>
    </row>
    <row r="40" spans="2:6" ht="12.95" customHeight="1" x14ac:dyDescent="0.2">
      <c r="B40" s="53">
        <v>43405</v>
      </c>
      <c r="C40" s="7">
        <v>348771</v>
      </c>
      <c r="D40" s="7">
        <v>743921866</v>
      </c>
    </row>
    <row r="41" spans="2:6" ht="12.95" customHeight="1" x14ac:dyDescent="0.2">
      <c r="B41" s="138">
        <v>43435</v>
      </c>
      <c r="C41" s="42">
        <v>350410</v>
      </c>
      <c r="D41" s="42">
        <v>775906947</v>
      </c>
    </row>
    <row r="42" spans="2:6" ht="12.95" customHeight="1" x14ac:dyDescent="0.2">
      <c r="B42" s="22">
        <v>43466</v>
      </c>
      <c r="C42" s="40">
        <v>350036</v>
      </c>
      <c r="D42" s="40">
        <v>712063577</v>
      </c>
      <c r="E42" s="97"/>
      <c r="F42" s="97"/>
    </row>
    <row r="43" spans="2:6" ht="12.95" customHeight="1" x14ac:dyDescent="0.2">
      <c r="B43" s="22">
        <v>43497</v>
      </c>
      <c r="C43" s="40">
        <v>346169</v>
      </c>
      <c r="D43" s="40">
        <v>731526323</v>
      </c>
      <c r="E43" s="97"/>
      <c r="F43" s="97"/>
    </row>
    <row r="44" spans="2:6" ht="12.95" customHeight="1" x14ac:dyDescent="0.2">
      <c r="B44" s="22">
        <v>43525</v>
      </c>
      <c r="C44" s="7">
        <v>381115</v>
      </c>
      <c r="D44" s="7">
        <v>809962786</v>
      </c>
    </row>
    <row r="45" spans="2:6" ht="12.95" customHeight="1" x14ac:dyDescent="0.2">
      <c r="B45" s="22">
        <v>43556</v>
      </c>
      <c r="C45" s="7">
        <v>404177</v>
      </c>
      <c r="D45" s="7">
        <v>918558884</v>
      </c>
    </row>
    <row r="46" spans="2:6" ht="12.95" customHeight="1" x14ac:dyDescent="0.2">
      <c r="B46" s="22">
        <v>43586</v>
      </c>
      <c r="C46" s="7">
        <v>417972</v>
      </c>
      <c r="D46" s="7">
        <v>971331588</v>
      </c>
    </row>
    <row r="47" spans="2:6" ht="12.95" customHeight="1" x14ac:dyDescent="0.2">
      <c r="B47" s="22">
        <v>43617</v>
      </c>
      <c r="C47" s="7">
        <v>406529</v>
      </c>
      <c r="D47" s="7">
        <v>1037259537</v>
      </c>
    </row>
    <row r="48" spans="2:6" ht="12.95" customHeight="1" x14ac:dyDescent="0.2">
      <c r="B48" s="22">
        <v>43647</v>
      </c>
      <c r="C48" s="7">
        <v>466800</v>
      </c>
      <c r="D48" s="7">
        <v>1280040384</v>
      </c>
    </row>
    <row r="49" spans="2:4" ht="12.95" customHeight="1" x14ac:dyDescent="0.2">
      <c r="B49" s="22">
        <v>43678</v>
      </c>
      <c r="C49" s="7">
        <v>431641</v>
      </c>
      <c r="D49" s="7">
        <v>1235110215</v>
      </c>
    </row>
    <row r="50" spans="2:4" ht="12.95" customHeight="1" x14ac:dyDescent="0.2">
      <c r="B50" s="22">
        <v>43709</v>
      </c>
      <c r="C50" s="7">
        <v>458081</v>
      </c>
      <c r="D50" s="7">
        <v>1209231103</v>
      </c>
    </row>
    <row r="51" spans="2:4" ht="12.95" customHeight="1" x14ac:dyDescent="0.2">
      <c r="B51" s="22">
        <v>43739</v>
      </c>
      <c r="C51" s="7">
        <v>476112</v>
      </c>
      <c r="D51" s="7">
        <v>1185027154</v>
      </c>
    </row>
    <row r="52" spans="2:4" ht="12.95" customHeight="1" x14ac:dyDescent="0.2">
      <c r="B52" s="22">
        <v>43770</v>
      </c>
      <c r="C52" s="7">
        <v>449248</v>
      </c>
      <c r="D52" s="7">
        <v>1093111411</v>
      </c>
    </row>
    <row r="53" spans="2:4" ht="12.95" customHeight="1" x14ac:dyDescent="0.2">
      <c r="B53" s="53">
        <v>43800</v>
      </c>
      <c r="C53" s="42">
        <v>458837</v>
      </c>
      <c r="D53" s="42">
        <v>1177787327</v>
      </c>
    </row>
    <row r="54" spans="2:4" ht="12.95" customHeight="1" x14ac:dyDescent="0.2">
      <c r="B54" s="22">
        <v>43831</v>
      </c>
      <c r="C54" s="7">
        <v>452541</v>
      </c>
      <c r="D54" s="7">
        <v>1072952586</v>
      </c>
    </row>
    <row r="55" spans="2:4" ht="12.95" customHeight="1" x14ac:dyDescent="0.2">
      <c r="B55" s="22">
        <v>43862</v>
      </c>
      <c r="C55" s="7">
        <v>450472</v>
      </c>
      <c r="D55" s="7">
        <v>1102338502</v>
      </c>
    </row>
    <row r="56" spans="2:4" ht="12.95" customHeight="1" x14ac:dyDescent="0.2">
      <c r="B56" s="22">
        <v>43891</v>
      </c>
      <c r="C56" s="7">
        <v>414155</v>
      </c>
      <c r="D56" s="7">
        <v>1047502957</v>
      </c>
    </row>
    <row r="57" spans="2:4" ht="12.95" customHeight="1" x14ac:dyDescent="0.2">
      <c r="B57" s="22">
        <v>43922</v>
      </c>
      <c r="C57" s="7">
        <v>340174</v>
      </c>
      <c r="D57" s="7">
        <v>830776856</v>
      </c>
    </row>
    <row r="58" spans="2:4" ht="12.95" customHeight="1" x14ac:dyDescent="0.2">
      <c r="B58" s="22">
        <v>43952</v>
      </c>
      <c r="C58" s="7">
        <v>415183</v>
      </c>
      <c r="D58" s="7">
        <v>1075984510</v>
      </c>
    </row>
    <row r="59" spans="2:4" ht="12.95" customHeight="1" x14ac:dyDescent="0.2">
      <c r="B59" s="22">
        <v>43983</v>
      </c>
      <c r="C59" s="7">
        <v>462024</v>
      </c>
      <c r="D59" s="7">
        <v>1268477080</v>
      </c>
    </row>
    <row r="60" spans="2:4" ht="12.95" customHeight="1" x14ac:dyDescent="0.2">
      <c r="B60" s="53">
        <v>44013</v>
      </c>
      <c r="C60" s="7">
        <v>522011</v>
      </c>
      <c r="D60" s="7">
        <v>1499928031</v>
      </c>
    </row>
    <row r="61" spans="2:4" ht="12.95" customHeight="1" x14ac:dyDescent="0.2">
      <c r="B61" s="138">
        <v>44044</v>
      </c>
      <c r="C61" s="7">
        <v>495052</v>
      </c>
      <c r="D61" s="7">
        <v>1443089385</v>
      </c>
    </row>
    <row r="62" spans="2:4" ht="12.95" customHeight="1" x14ac:dyDescent="0.2">
      <c r="B62" s="22">
        <v>44075</v>
      </c>
      <c r="C62" s="7">
        <v>533516</v>
      </c>
      <c r="D62" s="7">
        <v>1447095614</v>
      </c>
    </row>
    <row r="63" spans="2:4" ht="12.95" customHeight="1" x14ac:dyDescent="0.2">
      <c r="B63" s="22">
        <v>44105</v>
      </c>
      <c r="C63" s="7">
        <v>542274</v>
      </c>
      <c r="D63" s="7">
        <v>1412786570</v>
      </c>
    </row>
    <row r="64" spans="2:4" ht="12.95" customHeight="1" x14ac:dyDescent="0.2">
      <c r="B64" s="22">
        <v>44136</v>
      </c>
      <c r="C64" s="7">
        <v>510566</v>
      </c>
      <c r="D64" s="7">
        <v>1299232880</v>
      </c>
    </row>
    <row r="65" spans="2:4" ht="12.95" customHeight="1" x14ac:dyDescent="0.2">
      <c r="B65" s="182">
        <v>44166</v>
      </c>
      <c r="C65" s="33">
        <v>493238</v>
      </c>
      <c r="D65" s="33">
        <v>1247037225</v>
      </c>
    </row>
    <row r="66" spans="2:4" ht="12.95" customHeight="1" x14ac:dyDescent="0.2">
      <c r="B66" s="181"/>
      <c r="C66" s="181"/>
      <c r="D66" s="181"/>
    </row>
    <row r="67" spans="2:4" ht="12.95" customHeight="1" x14ac:dyDescent="0.2">
      <c r="B67" s="181"/>
      <c r="C67" s="181"/>
      <c r="D67" s="181"/>
    </row>
    <row r="68" spans="2:4" ht="12.95" customHeight="1" x14ac:dyDescent="0.2">
      <c r="B68" s="181" t="s">
        <v>93</v>
      </c>
      <c r="C68" s="181"/>
      <c r="D68" s="181"/>
    </row>
    <row r="69" spans="2:4" ht="12.95" customHeight="1" x14ac:dyDescent="0.2">
      <c r="B69" s="181" t="s">
        <v>2</v>
      </c>
      <c r="C69" s="181"/>
      <c r="D69" s="181"/>
    </row>
  </sheetData>
  <pageMargins left="0.25" right="0.25" top="0.75" bottom="0.75" header="0.3" footer="0.3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69"/>
  <sheetViews>
    <sheetView showGridLines="0" topLeftCell="A31" zoomScaleNormal="100" workbookViewId="0"/>
  </sheetViews>
  <sheetFormatPr defaultRowHeight="12.95" customHeight="1" x14ac:dyDescent="0.2"/>
  <cols>
    <col min="1" max="1" width="2.83203125" customWidth="1"/>
    <col min="2" max="2" width="16.1640625" customWidth="1"/>
    <col min="3" max="3" width="23" customWidth="1"/>
    <col min="4" max="4" width="29.5" customWidth="1"/>
    <col min="5" max="5" width="19" customWidth="1"/>
    <col min="6" max="8" width="6.33203125" customWidth="1"/>
  </cols>
  <sheetData>
    <row r="2" spans="2:5" ht="15.75" x14ac:dyDescent="0.25">
      <c r="B2" s="1" t="s">
        <v>170</v>
      </c>
    </row>
    <row r="3" spans="2:5" ht="12.95" customHeight="1" x14ac:dyDescent="0.2">
      <c r="B3" s="130" t="s">
        <v>74</v>
      </c>
    </row>
    <row r="5" spans="2:5" ht="12.95" customHeight="1" x14ac:dyDescent="0.2">
      <c r="B5" s="212" t="s">
        <v>1</v>
      </c>
      <c r="C5" s="208" t="s">
        <v>0</v>
      </c>
      <c r="D5" s="208"/>
    </row>
    <row r="6" spans="2:5" ht="22.5" x14ac:dyDescent="0.2">
      <c r="B6" s="213"/>
      <c r="C6" s="69" t="s">
        <v>131</v>
      </c>
      <c r="D6" s="69" t="s">
        <v>130</v>
      </c>
    </row>
    <row r="7" spans="2:5" ht="12.95" customHeight="1" x14ac:dyDescent="0.2">
      <c r="B7" s="22">
        <v>42370</v>
      </c>
      <c r="C7" s="7">
        <v>1529541</v>
      </c>
      <c r="D7" s="7">
        <v>623719958</v>
      </c>
      <c r="E7" s="57"/>
    </row>
    <row r="8" spans="2:5" ht="12.95" customHeight="1" x14ac:dyDescent="0.2">
      <c r="B8" s="22">
        <v>42401</v>
      </c>
      <c r="C8" s="7">
        <v>1398146</v>
      </c>
      <c r="D8" s="7">
        <v>532385709</v>
      </c>
    </row>
    <row r="9" spans="2:5" ht="12.95" customHeight="1" x14ac:dyDescent="0.2">
      <c r="B9" s="22">
        <v>42430</v>
      </c>
      <c r="C9" s="7">
        <v>1515968</v>
      </c>
      <c r="D9" s="7">
        <v>582836319</v>
      </c>
    </row>
    <row r="10" spans="2:5" ht="12.95" customHeight="1" x14ac:dyDescent="0.2">
      <c r="B10" s="22">
        <v>42461</v>
      </c>
      <c r="C10" s="7">
        <v>1436445</v>
      </c>
      <c r="D10" s="7">
        <v>515291890</v>
      </c>
    </row>
    <row r="11" spans="2:5" ht="12.95" customHeight="1" x14ac:dyDescent="0.2">
      <c r="B11" s="22">
        <v>42491</v>
      </c>
      <c r="C11" s="7">
        <v>1526593</v>
      </c>
      <c r="D11" s="7">
        <v>553441839</v>
      </c>
    </row>
    <row r="12" spans="2:5" ht="12.95" customHeight="1" x14ac:dyDescent="0.2">
      <c r="B12" s="22">
        <v>42522</v>
      </c>
      <c r="C12" s="7">
        <v>1500832</v>
      </c>
      <c r="D12" s="7">
        <v>556836864</v>
      </c>
    </row>
    <row r="13" spans="2:5" ht="12.95" customHeight="1" x14ac:dyDescent="0.2">
      <c r="B13" s="22">
        <v>42552</v>
      </c>
      <c r="C13" s="7">
        <v>1373994</v>
      </c>
      <c r="D13" s="7">
        <v>575613675</v>
      </c>
    </row>
    <row r="14" spans="2:5" ht="12.95" customHeight="1" x14ac:dyDescent="0.2">
      <c r="B14" s="22">
        <v>42583</v>
      </c>
      <c r="C14" s="80">
        <v>1550871</v>
      </c>
      <c r="D14" s="80">
        <v>560806298</v>
      </c>
    </row>
    <row r="15" spans="2:5" ht="12.95" customHeight="1" x14ac:dyDescent="0.2">
      <c r="B15" s="22">
        <v>42614</v>
      </c>
      <c r="C15" s="7">
        <v>1663514</v>
      </c>
      <c r="D15" s="7">
        <v>588038057</v>
      </c>
    </row>
    <row r="16" spans="2:5" ht="12.95" customHeight="1" x14ac:dyDescent="0.2">
      <c r="B16" s="22">
        <v>42644</v>
      </c>
      <c r="C16" s="7">
        <v>1833930</v>
      </c>
      <c r="D16" s="7">
        <v>647245989</v>
      </c>
    </row>
    <row r="17" spans="2:4" ht="12.95" customHeight="1" x14ac:dyDescent="0.2">
      <c r="B17" s="22">
        <v>42675</v>
      </c>
      <c r="C17" s="7">
        <v>1859160</v>
      </c>
      <c r="D17" s="7">
        <v>635952032</v>
      </c>
    </row>
    <row r="18" spans="2:4" ht="12.95" customHeight="1" x14ac:dyDescent="0.2">
      <c r="B18" s="53">
        <v>42705</v>
      </c>
      <c r="C18" s="42">
        <v>1748408</v>
      </c>
      <c r="D18" s="42">
        <v>635268256</v>
      </c>
    </row>
    <row r="19" spans="2:4" ht="12.95" customHeight="1" x14ac:dyDescent="0.2">
      <c r="B19" s="22">
        <v>42736</v>
      </c>
      <c r="C19" s="7">
        <v>1903131</v>
      </c>
      <c r="D19" s="7">
        <v>692948345</v>
      </c>
    </row>
    <row r="20" spans="2:4" ht="12.95" customHeight="1" x14ac:dyDescent="0.2">
      <c r="B20" s="22">
        <v>42767</v>
      </c>
      <c r="C20" s="7">
        <v>1658915</v>
      </c>
      <c r="D20" s="7">
        <v>556418837</v>
      </c>
    </row>
    <row r="21" spans="2:4" ht="12.95" customHeight="1" x14ac:dyDescent="0.2">
      <c r="B21" s="22">
        <v>42795</v>
      </c>
      <c r="C21" s="7">
        <v>1852877</v>
      </c>
      <c r="D21" s="7">
        <v>631091280</v>
      </c>
    </row>
    <row r="22" spans="2:4" ht="12.95" customHeight="1" x14ac:dyDescent="0.2">
      <c r="B22" s="22">
        <v>42826</v>
      </c>
      <c r="C22" s="7">
        <v>1771196</v>
      </c>
      <c r="D22" s="7">
        <v>615993630</v>
      </c>
    </row>
    <row r="23" spans="2:4" ht="12.95" customHeight="1" x14ac:dyDescent="0.2">
      <c r="B23" s="22">
        <v>42856</v>
      </c>
      <c r="C23" s="7">
        <v>1886422</v>
      </c>
      <c r="D23" s="7">
        <v>648629380</v>
      </c>
    </row>
    <row r="24" spans="2:4" ht="12.95" customHeight="1" x14ac:dyDescent="0.2">
      <c r="B24" s="22">
        <v>42887</v>
      </c>
      <c r="C24" s="7">
        <v>1857849</v>
      </c>
      <c r="D24" s="7">
        <v>659859183</v>
      </c>
    </row>
    <row r="25" spans="2:4" ht="12.95" customHeight="1" x14ac:dyDescent="0.2">
      <c r="B25" s="22">
        <v>42917</v>
      </c>
      <c r="C25" s="7">
        <v>1847995</v>
      </c>
      <c r="D25" s="7">
        <v>640128686</v>
      </c>
    </row>
    <row r="26" spans="2:4" ht="12.95" customHeight="1" x14ac:dyDescent="0.2">
      <c r="B26" s="22">
        <v>42948</v>
      </c>
      <c r="C26" s="7">
        <v>2006473</v>
      </c>
      <c r="D26" s="7">
        <v>660847615</v>
      </c>
    </row>
    <row r="27" spans="2:4" ht="12.95" customHeight="1" x14ac:dyDescent="0.2">
      <c r="B27" s="22">
        <v>42979</v>
      </c>
      <c r="C27" s="7">
        <v>2140541</v>
      </c>
      <c r="D27" s="7">
        <v>728459665</v>
      </c>
    </row>
    <row r="28" spans="2:4" ht="12.95" customHeight="1" x14ac:dyDescent="0.2">
      <c r="B28" s="22">
        <v>43009</v>
      </c>
      <c r="C28" s="7">
        <v>2344136</v>
      </c>
      <c r="D28" s="7">
        <v>790689068</v>
      </c>
    </row>
    <row r="29" spans="2:4" ht="12.95" customHeight="1" x14ac:dyDescent="0.2">
      <c r="B29" s="53">
        <v>43040</v>
      </c>
      <c r="C29" s="7">
        <v>2393501</v>
      </c>
      <c r="D29" s="7">
        <v>797055016</v>
      </c>
    </row>
    <row r="30" spans="2:4" ht="12.95" customHeight="1" x14ac:dyDescent="0.2">
      <c r="B30" s="138">
        <v>43070</v>
      </c>
      <c r="C30" s="42">
        <v>2258791</v>
      </c>
      <c r="D30" s="42">
        <v>799872308</v>
      </c>
    </row>
    <row r="31" spans="2:4" ht="12.95" customHeight="1" x14ac:dyDescent="0.2">
      <c r="B31" s="22">
        <v>43101</v>
      </c>
      <c r="C31" s="7">
        <v>2475117</v>
      </c>
      <c r="D31" s="7">
        <v>853592153</v>
      </c>
    </row>
    <row r="32" spans="2:4" ht="12.95" customHeight="1" x14ac:dyDescent="0.2">
      <c r="B32" s="22">
        <v>43132</v>
      </c>
      <c r="C32" s="7">
        <v>2083208</v>
      </c>
      <c r="D32" s="7">
        <v>655926827</v>
      </c>
    </row>
    <row r="33" spans="2:6" ht="12.95" customHeight="1" x14ac:dyDescent="0.2">
      <c r="B33" s="22">
        <v>43160</v>
      </c>
      <c r="C33" s="7">
        <v>2382463</v>
      </c>
      <c r="D33" s="7">
        <v>752870032</v>
      </c>
    </row>
    <row r="34" spans="2:6" ht="12.95" customHeight="1" x14ac:dyDescent="0.2">
      <c r="B34" s="22">
        <v>43191</v>
      </c>
      <c r="C34" s="7">
        <v>2261002</v>
      </c>
      <c r="D34" s="7">
        <v>748849650</v>
      </c>
    </row>
    <row r="35" spans="2:6" ht="12.95" customHeight="1" x14ac:dyDescent="0.2">
      <c r="B35" s="22">
        <v>43221</v>
      </c>
      <c r="C35" s="7">
        <v>2325725</v>
      </c>
      <c r="D35" s="7">
        <v>772607012</v>
      </c>
    </row>
    <row r="36" spans="2:6" ht="12.95" customHeight="1" x14ac:dyDescent="0.2">
      <c r="B36" s="22">
        <v>43252</v>
      </c>
      <c r="C36" s="7">
        <v>2364374</v>
      </c>
      <c r="D36" s="7">
        <v>800347667</v>
      </c>
    </row>
    <row r="37" spans="2:6" ht="12.95" customHeight="1" x14ac:dyDescent="0.2">
      <c r="B37" s="22">
        <v>43282</v>
      </c>
      <c r="C37" s="80">
        <v>2267955</v>
      </c>
      <c r="D37" s="80">
        <v>796226717</v>
      </c>
    </row>
    <row r="38" spans="2:6" ht="12.95" customHeight="1" x14ac:dyDescent="0.2">
      <c r="B38" s="22">
        <v>43313</v>
      </c>
      <c r="C38" s="7">
        <v>2403810</v>
      </c>
      <c r="D38" s="7">
        <v>795722806</v>
      </c>
    </row>
    <row r="39" spans="2:6" ht="12.95" customHeight="1" x14ac:dyDescent="0.2">
      <c r="B39" s="22">
        <v>43344</v>
      </c>
      <c r="C39" s="7">
        <v>2416475</v>
      </c>
      <c r="D39" s="7">
        <v>817671052</v>
      </c>
    </row>
    <row r="40" spans="2:6" ht="12.95" customHeight="1" x14ac:dyDescent="0.2">
      <c r="B40" s="22">
        <v>43374</v>
      </c>
      <c r="C40" s="7">
        <v>2845093</v>
      </c>
      <c r="D40" s="7">
        <v>973090121</v>
      </c>
    </row>
    <row r="41" spans="2:6" ht="12.95" customHeight="1" x14ac:dyDescent="0.2">
      <c r="B41" s="53">
        <v>43405</v>
      </c>
      <c r="C41" s="7">
        <v>2832385</v>
      </c>
      <c r="D41" s="7">
        <v>951940506</v>
      </c>
    </row>
    <row r="42" spans="2:6" ht="12.95" customHeight="1" x14ac:dyDescent="0.2">
      <c r="B42" s="138">
        <v>43435</v>
      </c>
      <c r="C42" s="171">
        <v>2750889</v>
      </c>
      <c r="D42" s="171">
        <v>900339566</v>
      </c>
      <c r="E42" s="97"/>
      <c r="F42" s="97"/>
    </row>
    <row r="43" spans="2:6" ht="12.95" customHeight="1" x14ac:dyDescent="0.2">
      <c r="B43" s="22">
        <v>43466</v>
      </c>
      <c r="C43" s="40">
        <v>2913979</v>
      </c>
      <c r="D43" s="40">
        <v>964859478.14132524</v>
      </c>
      <c r="E43" s="97"/>
      <c r="F43" s="97"/>
    </row>
    <row r="44" spans="2:6" ht="12.95" customHeight="1" x14ac:dyDescent="0.2">
      <c r="B44" s="22">
        <v>43497</v>
      </c>
      <c r="C44" s="7">
        <v>2560577</v>
      </c>
      <c r="D44" s="7">
        <v>801230409.39137053</v>
      </c>
    </row>
    <row r="45" spans="2:6" ht="12.95" customHeight="1" x14ac:dyDescent="0.2">
      <c r="B45" s="22">
        <v>43525</v>
      </c>
      <c r="C45" s="7">
        <v>2810234</v>
      </c>
      <c r="D45" s="7">
        <v>893619939.1855247</v>
      </c>
    </row>
    <row r="46" spans="2:6" ht="12.95" customHeight="1" x14ac:dyDescent="0.2">
      <c r="B46" s="22">
        <v>43556</v>
      </c>
      <c r="C46" s="7">
        <v>2888192</v>
      </c>
      <c r="D46" s="7">
        <v>934260221.06946266</v>
      </c>
    </row>
    <row r="47" spans="2:6" ht="12.95" customHeight="1" x14ac:dyDescent="0.2">
      <c r="B47" s="22">
        <v>43586</v>
      </c>
      <c r="C47" s="7">
        <v>2939289</v>
      </c>
      <c r="D47" s="7">
        <v>928013285.12953866</v>
      </c>
    </row>
    <row r="48" spans="2:6" ht="12.95" customHeight="1" x14ac:dyDescent="0.2">
      <c r="B48" s="22">
        <v>43617</v>
      </c>
      <c r="C48" s="7">
        <v>2863556</v>
      </c>
      <c r="D48" s="7">
        <v>931594027.1209985</v>
      </c>
    </row>
    <row r="49" spans="2:4" ht="12.95" customHeight="1" x14ac:dyDescent="0.2">
      <c r="B49" s="22">
        <v>43647</v>
      </c>
      <c r="C49" s="7">
        <v>2885572</v>
      </c>
      <c r="D49" s="7">
        <v>960824947.81767642</v>
      </c>
    </row>
    <row r="50" spans="2:4" ht="12.95" customHeight="1" x14ac:dyDescent="0.2">
      <c r="B50" s="22">
        <v>43678</v>
      </c>
      <c r="C50" s="7">
        <v>2940650</v>
      </c>
      <c r="D50" s="7">
        <v>970372664.50381458</v>
      </c>
    </row>
    <row r="51" spans="2:4" ht="12.95" customHeight="1" x14ac:dyDescent="0.2">
      <c r="B51" s="22">
        <v>43709</v>
      </c>
      <c r="C51" s="7">
        <v>3131352</v>
      </c>
      <c r="D51" s="7">
        <v>1046414153.18246</v>
      </c>
    </row>
    <row r="52" spans="2:4" ht="12.95" customHeight="1" x14ac:dyDescent="0.2">
      <c r="B52" s="22">
        <v>43739</v>
      </c>
      <c r="C52" s="7">
        <v>3533789</v>
      </c>
      <c r="D52" s="7">
        <v>1167784591.4027722</v>
      </c>
    </row>
    <row r="53" spans="2:4" ht="12.95" customHeight="1" x14ac:dyDescent="0.2">
      <c r="B53" s="22">
        <v>43770</v>
      </c>
      <c r="C53" s="7">
        <v>3425425</v>
      </c>
      <c r="D53" s="7">
        <v>1126379975.3930867</v>
      </c>
    </row>
    <row r="54" spans="2:4" ht="12.95" customHeight="1" x14ac:dyDescent="0.2">
      <c r="B54" s="53">
        <v>43800</v>
      </c>
      <c r="C54" s="42">
        <v>3519880</v>
      </c>
      <c r="D54" s="42">
        <v>1188209702.9888129</v>
      </c>
    </row>
    <row r="55" spans="2:4" ht="12.95" customHeight="1" x14ac:dyDescent="0.2">
      <c r="B55" s="22">
        <v>43831</v>
      </c>
      <c r="C55" s="7">
        <v>3567127</v>
      </c>
      <c r="D55" s="7">
        <v>1207442251.3378332</v>
      </c>
    </row>
    <row r="56" spans="2:4" ht="12.95" customHeight="1" x14ac:dyDescent="0.2">
      <c r="B56" s="22">
        <v>43862</v>
      </c>
      <c r="C56" s="7">
        <v>2979937</v>
      </c>
      <c r="D56" s="7">
        <v>1020966852.2108155</v>
      </c>
    </row>
    <row r="57" spans="2:4" ht="12.95" customHeight="1" x14ac:dyDescent="0.2">
      <c r="B57" s="22">
        <v>43891</v>
      </c>
      <c r="C57" s="7">
        <v>2409054</v>
      </c>
      <c r="D57" s="7">
        <v>781909445.43544388</v>
      </c>
    </row>
    <row r="58" spans="2:4" ht="12.95" customHeight="1" x14ac:dyDescent="0.2">
      <c r="B58" s="22">
        <v>43922</v>
      </c>
      <c r="C58" s="7">
        <v>2042797</v>
      </c>
      <c r="D58" s="7">
        <v>644672811.64312017</v>
      </c>
    </row>
    <row r="59" spans="2:4" ht="12.95" customHeight="1" x14ac:dyDescent="0.2">
      <c r="B59" s="22">
        <v>43952</v>
      </c>
      <c r="C59" s="7">
        <v>2283637</v>
      </c>
      <c r="D59" s="7">
        <v>718170313.00644016</v>
      </c>
    </row>
    <row r="60" spans="2:4" ht="12.95" customHeight="1" x14ac:dyDescent="0.2">
      <c r="B60" s="22">
        <v>43983</v>
      </c>
      <c r="C60" s="7">
        <v>2743433</v>
      </c>
      <c r="D60" s="7">
        <v>849262284.62084603</v>
      </c>
    </row>
    <row r="61" spans="2:4" ht="12.95" customHeight="1" x14ac:dyDescent="0.2">
      <c r="B61" s="53">
        <v>44013</v>
      </c>
      <c r="C61" s="7">
        <v>2660080</v>
      </c>
      <c r="D61" s="7">
        <v>843240800.57529366</v>
      </c>
    </row>
    <row r="62" spans="2:4" ht="12.95" customHeight="1" x14ac:dyDescent="0.2">
      <c r="B62" s="138">
        <v>44044</v>
      </c>
      <c r="C62" s="7">
        <v>2742016</v>
      </c>
      <c r="D62" s="7">
        <v>849735212.72976661</v>
      </c>
    </row>
    <row r="63" spans="2:4" ht="12.95" customHeight="1" x14ac:dyDescent="0.2">
      <c r="B63" s="22">
        <v>44075</v>
      </c>
      <c r="C63" s="7">
        <v>2859539</v>
      </c>
      <c r="D63" s="7">
        <v>881347165.50432765</v>
      </c>
    </row>
    <row r="64" spans="2:4" ht="12.95" customHeight="1" x14ac:dyDescent="0.2">
      <c r="B64" s="22">
        <v>44105</v>
      </c>
      <c r="C64" s="7">
        <v>3165606</v>
      </c>
      <c r="D64" s="7">
        <v>958710552.60755455</v>
      </c>
    </row>
    <row r="65" spans="2:4" ht="12.95" customHeight="1" x14ac:dyDescent="0.2">
      <c r="B65" s="22">
        <v>44136</v>
      </c>
      <c r="C65" s="7">
        <v>3107970</v>
      </c>
      <c r="D65" s="7">
        <v>957642177.60194004</v>
      </c>
    </row>
    <row r="66" spans="2:4" ht="12.95" customHeight="1" x14ac:dyDescent="0.2">
      <c r="B66" s="182">
        <v>44166</v>
      </c>
      <c r="C66" s="33">
        <v>3062276</v>
      </c>
      <c r="D66" s="33">
        <v>969383038.75310004</v>
      </c>
    </row>
    <row r="68" spans="2:4" ht="12.95" customHeight="1" x14ac:dyDescent="0.2">
      <c r="B68" s="181" t="s">
        <v>93</v>
      </c>
    </row>
    <row r="69" spans="2:4" ht="12.95" customHeight="1" x14ac:dyDescent="0.2">
      <c r="B69" s="181" t="s">
        <v>2</v>
      </c>
    </row>
  </sheetData>
  <mergeCells count="2">
    <mergeCell ref="C5:D5"/>
    <mergeCell ref="B5:B6"/>
  </mergeCells>
  <pageMargins left="0.25" right="0.25" top="0.75" bottom="0.75" header="0.3" footer="0.3"/>
  <pageSetup paperSize="9" scale="6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64"/>
  <sheetViews>
    <sheetView showGridLines="0" zoomScaleNormal="100" workbookViewId="0">
      <selection activeCell="C31" sqref="C31"/>
    </sheetView>
  </sheetViews>
  <sheetFormatPr defaultRowHeight="12.95" customHeight="1" x14ac:dyDescent="0.2"/>
  <cols>
    <col min="1" max="1" width="2.83203125" customWidth="1"/>
    <col min="2" max="2" width="24.5" customWidth="1"/>
    <col min="3" max="3" width="23.83203125" customWidth="1"/>
    <col min="4" max="4" width="28.83203125" customWidth="1"/>
    <col min="5" max="5" width="15.33203125" customWidth="1"/>
    <col min="6" max="6" width="28.33203125" customWidth="1"/>
    <col min="7" max="9" width="9.33203125" customWidth="1"/>
  </cols>
  <sheetData>
    <row r="2" spans="2:5" ht="15.75" x14ac:dyDescent="0.25">
      <c r="B2" s="52" t="s">
        <v>274</v>
      </c>
    </row>
    <row r="5" spans="2:5" ht="21" customHeight="1" x14ac:dyDescent="0.2">
      <c r="B5" s="3"/>
      <c r="C5" s="69" t="s">
        <v>132</v>
      </c>
      <c r="D5" s="69" t="s">
        <v>133</v>
      </c>
    </row>
    <row r="6" spans="2:5" ht="12.95" customHeight="1" x14ac:dyDescent="0.2">
      <c r="B6" s="174" t="s">
        <v>275</v>
      </c>
      <c r="C6" s="7">
        <v>4162374</v>
      </c>
      <c r="D6" s="7">
        <v>1809427877</v>
      </c>
    </row>
    <row r="7" spans="2:5" ht="12.95" customHeight="1" x14ac:dyDescent="0.2">
      <c r="B7" s="174" t="s">
        <v>64</v>
      </c>
      <c r="C7" s="7">
        <v>3174629</v>
      </c>
      <c r="D7" s="7">
        <v>1330406464</v>
      </c>
    </row>
    <row r="8" spans="2:5" ht="12.95" customHeight="1" x14ac:dyDescent="0.2">
      <c r="B8" t="s">
        <v>66</v>
      </c>
      <c r="C8" s="7">
        <v>2598307</v>
      </c>
      <c r="D8" s="7">
        <v>1096919686</v>
      </c>
    </row>
    <row r="9" spans="2:5" ht="12.95" customHeight="1" x14ac:dyDescent="0.2">
      <c r="B9" t="s">
        <v>67</v>
      </c>
      <c r="C9" s="7">
        <v>724113</v>
      </c>
      <c r="D9" s="7">
        <v>512369266</v>
      </c>
    </row>
    <row r="10" spans="2:5" ht="12.95" customHeight="1" x14ac:dyDescent="0.2">
      <c r="B10" t="s">
        <v>65</v>
      </c>
      <c r="C10" s="7">
        <v>1088026</v>
      </c>
      <c r="D10" s="7">
        <v>459496062</v>
      </c>
    </row>
    <row r="11" spans="2:5" ht="12.95" customHeight="1" x14ac:dyDescent="0.2">
      <c r="B11" t="s">
        <v>98</v>
      </c>
      <c r="C11" s="7">
        <v>3057329</v>
      </c>
      <c r="D11" s="7">
        <v>631709598</v>
      </c>
    </row>
    <row r="12" spans="2:5" s="55" customFormat="1" ht="12.95" customHeight="1" x14ac:dyDescent="0.2">
      <c r="B12" t="s">
        <v>68</v>
      </c>
      <c r="C12" s="7">
        <v>1487918</v>
      </c>
      <c r="D12" s="7">
        <v>388806431</v>
      </c>
      <c r="E12" s="49"/>
    </row>
    <row r="13" spans="2:5" ht="12.95" customHeight="1" x14ac:dyDescent="0.2">
      <c r="B13" t="s">
        <v>201</v>
      </c>
      <c r="C13" s="7">
        <v>3281835</v>
      </c>
      <c r="D13" s="7">
        <v>516563936</v>
      </c>
    </row>
    <row r="14" spans="2:5" s="174" customFormat="1" ht="12.95" customHeight="1" x14ac:dyDescent="0.2">
      <c r="B14" t="s">
        <v>200</v>
      </c>
      <c r="C14" s="7">
        <v>3935478</v>
      </c>
      <c r="D14" s="7">
        <v>621148615</v>
      </c>
    </row>
    <row r="15" spans="2:5" s="2" customFormat="1" ht="12.95" customHeight="1" x14ac:dyDescent="0.2">
      <c r="B15" t="s">
        <v>70</v>
      </c>
      <c r="C15" s="7">
        <v>618023</v>
      </c>
      <c r="D15" s="7">
        <v>277898071</v>
      </c>
    </row>
    <row r="16" spans="2:5" ht="12.95" customHeight="1" x14ac:dyDescent="0.2">
      <c r="B16" t="s">
        <v>202</v>
      </c>
      <c r="C16" s="7">
        <v>898111</v>
      </c>
      <c r="D16" s="7">
        <v>329047365</v>
      </c>
    </row>
    <row r="17" spans="2:6" ht="12.95" customHeight="1" x14ac:dyDescent="0.2">
      <c r="B17" s="145" t="s">
        <v>203</v>
      </c>
      <c r="C17" s="33">
        <v>1216696</v>
      </c>
      <c r="D17" s="33">
        <v>409134717</v>
      </c>
    </row>
    <row r="18" spans="2:6" ht="12.95" customHeight="1" x14ac:dyDescent="0.2">
      <c r="B18" s="146"/>
      <c r="C18" s="147"/>
      <c r="D18" s="147"/>
      <c r="E18" s="76"/>
    </row>
    <row r="19" spans="2:6" ht="12.95" customHeight="1" x14ac:dyDescent="0.2">
      <c r="D19" s="99"/>
    </row>
    <row r="20" spans="2:6" ht="12.95" customHeight="1" x14ac:dyDescent="0.2">
      <c r="B20" s="70" t="s">
        <v>252</v>
      </c>
    </row>
    <row r="21" spans="2:6" ht="12.95" customHeight="1" x14ac:dyDescent="0.2">
      <c r="B21" s="140" t="s">
        <v>276</v>
      </c>
    </row>
    <row r="22" spans="2:6" ht="12.95" customHeight="1" x14ac:dyDescent="0.2">
      <c r="B22" t="s">
        <v>2</v>
      </c>
      <c r="F22" s="36"/>
    </row>
    <row r="24" spans="2:6" ht="12.95" customHeight="1" x14ac:dyDescent="0.2">
      <c r="B24" s="174"/>
      <c r="C24" s="7"/>
      <c r="D24" s="7"/>
    </row>
    <row r="26" spans="2:6" ht="12.95" customHeight="1" x14ac:dyDescent="0.2">
      <c r="C26" s="7"/>
      <c r="D26" s="7"/>
    </row>
    <row r="63" spans="3:6" ht="12.95" customHeight="1" x14ac:dyDescent="0.2">
      <c r="C63" s="97"/>
      <c r="D63" s="97"/>
      <c r="E63" s="97"/>
      <c r="F63" s="97"/>
    </row>
    <row r="64" spans="3:6" ht="12.95" customHeight="1" x14ac:dyDescent="0.2">
      <c r="C64" s="97"/>
      <c r="D64" s="97"/>
      <c r="E64" s="97"/>
      <c r="F64" s="97"/>
    </row>
  </sheetData>
  <pageMargins left="0.25" right="0.25" top="0.75" bottom="0.75" header="0.3" footer="0.3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71"/>
  <sheetViews>
    <sheetView showGridLines="0" topLeftCell="A7" zoomScale="130" zoomScaleNormal="130" workbookViewId="0">
      <selection activeCell="C66" sqref="C66:D66"/>
    </sheetView>
  </sheetViews>
  <sheetFormatPr defaultRowHeight="12.95" customHeight="1" x14ac:dyDescent="0.2"/>
  <cols>
    <col min="1" max="1" width="2.83203125" customWidth="1"/>
    <col min="2" max="2" width="15.5" customWidth="1"/>
    <col min="3" max="4" width="29.1640625" customWidth="1"/>
    <col min="5" max="5" width="12.6640625" customWidth="1"/>
    <col min="6" max="7" width="9.1640625" customWidth="1"/>
    <col min="8" max="10" width="13.6640625" customWidth="1"/>
  </cols>
  <sheetData>
    <row r="2" spans="2:6" ht="15.75" x14ac:dyDescent="0.25">
      <c r="B2" s="1" t="s">
        <v>160</v>
      </c>
    </row>
    <row r="5" spans="2:6" ht="22.5" x14ac:dyDescent="0.2">
      <c r="B5" s="10" t="s">
        <v>71</v>
      </c>
      <c r="C5" s="69" t="s">
        <v>128</v>
      </c>
      <c r="D5" s="69" t="s">
        <v>129</v>
      </c>
    </row>
    <row r="6" spans="2:6" ht="12.95" customHeight="1" x14ac:dyDescent="0.2">
      <c r="B6" s="21">
        <v>42370</v>
      </c>
      <c r="C6" s="7">
        <v>26101398</v>
      </c>
      <c r="D6" s="7">
        <v>9759602843</v>
      </c>
    </row>
    <row r="7" spans="2:6" ht="12.95" customHeight="1" x14ac:dyDescent="0.2">
      <c r="B7" s="21">
        <v>42401</v>
      </c>
      <c r="C7" s="7">
        <v>26715821</v>
      </c>
      <c r="D7" s="7">
        <v>10015590417</v>
      </c>
      <c r="E7" s="72"/>
      <c r="F7" s="72"/>
    </row>
    <row r="8" spans="2:6" ht="12.95" customHeight="1" x14ac:dyDescent="0.2">
      <c r="B8" s="21">
        <v>42430</v>
      </c>
      <c r="C8" s="7">
        <v>28798519</v>
      </c>
      <c r="D8" s="7">
        <v>10986665753</v>
      </c>
    </row>
    <row r="9" spans="2:6" ht="12.95" customHeight="1" x14ac:dyDescent="0.2">
      <c r="B9" s="21">
        <v>42461</v>
      </c>
      <c r="C9" s="7">
        <v>29933931</v>
      </c>
      <c r="D9" s="7">
        <v>11710392473</v>
      </c>
    </row>
    <row r="10" spans="2:6" ht="12.95" customHeight="1" x14ac:dyDescent="0.2">
      <c r="B10" s="21">
        <v>42491</v>
      </c>
      <c r="C10" s="7">
        <v>31931086</v>
      </c>
      <c r="D10" s="7">
        <v>12684892572</v>
      </c>
    </row>
    <row r="11" spans="2:6" ht="12.95" customHeight="1" x14ac:dyDescent="0.2">
      <c r="B11" s="21">
        <v>42522</v>
      </c>
      <c r="C11" s="7">
        <v>33289663</v>
      </c>
      <c r="D11" s="7">
        <v>13695129318</v>
      </c>
    </row>
    <row r="12" spans="2:6" ht="12.95" customHeight="1" x14ac:dyDescent="0.2">
      <c r="B12" s="21">
        <v>42552</v>
      </c>
      <c r="C12" s="7">
        <v>39037252</v>
      </c>
      <c r="D12" s="7">
        <v>17289715055</v>
      </c>
    </row>
    <row r="13" spans="2:6" ht="12.95" customHeight="1" x14ac:dyDescent="0.2">
      <c r="B13" s="21">
        <v>42583</v>
      </c>
      <c r="C13" s="7">
        <v>39397134</v>
      </c>
      <c r="D13" s="7">
        <v>17804659243</v>
      </c>
    </row>
    <row r="14" spans="2:6" ht="12.95" customHeight="1" x14ac:dyDescent="0.2">
      <c r="B14" s="21">
        <v>42614</v>
      </c>
      <c r="C14" s="7">
        <v>34344894</v>
      </c>
      <c r="D14" s="7">
        <v>14152394312</v>
      </c>
    </row>
    <row r="15" spans="2:6" ht="12.95" customHeight="1" x14ac:dyDescent="0.2">
      <c r="B15" s="21">
        <v>42644</v>
      </c>
      <c r="C15" s="7">
        <v>32137134</v>
      </c>
      <c r="D15" s="7">
        <v>12495649089</v>
      </c>
    </row>
    <row r="16" spans="2:6" ht="12.95" customHeight="1" x14ac:dyDescent="0.2">
      <c r="B16" s="21">
        <v>42675</v>
      </c>
      <c r="C16" s="7">
        <v>29588364</v>
      </c>
      <c r="D16" s="7">
        <v>11242882731</v>
      </c>
    </row>
    <row r="17" spans="2:4" ht="12.95" customHeight="1" x14ac:dyDescent="0.2">
      <c r="B17" s="61">
        <v>42705</v>
      </c>
      <c r="C17" s="42">
        <v>32756588</v>
      </c>
      <c r="D17" s="42">
        <v>12669662952</v>
      </c>
    </row>
    <row r="18" spans="2:4" ht="12.95" customHeight="1" x14ac:dyDescent="0.2">
      <c r="B18" s="21">
        <v>42736</v>
      </c>
      <c r="C18" s="7">
        <v>27898053</v>
      </c>
      <c r="D18" s="7">
        <v>10310547061</v>
      </c>
    </row>
    <row r="19" spans="2:4" ht="12.95" customHeight="1" x14ac:dyDescent="0.2">
      <c r="B19" s="21">
        <v>42767</v>
      </c>
      <c r="C19" s="7">
        <v>27965303</v>
      </c>
      <c r="D19" s="7">
        <v>10398491846</v>
      </c>
    </row>
    <row r="20" spans="2:4" ht="12.95" customHeight="1" x14ac:dyDescent="0.2">
      <c r="B20" s="21">
        <v>42795</v>
      </c>
      <c r="C20" s="80">
        <v>32328864</v>
      </c>
      <c r="D20" s="80">
        <v>11994769173</v>
      </c>
    </row>
    <row r="21" spans="2:4" ht="12.95" customHeight="1" x14ac:dyDescent="0.2">
      <c r="B21" s="21">
        <v>42826</v>
      </c>
      <c r="C21" s="7">
        <v>32129547</v>
      </c>
      <c r="D21" s="7">
        <v>12388647476</v>
      </c>
    </row>
    <row r="22" spans="2:4" ht="12.95" customHeight="1" x14ac:dyDescent="0.2">
      <c r="B22" s="21">
        <v>42856</v>
      </c>
      <c r="C22" s="7">
        <v>35173253</v>
      </c>
      <c r="D22" s="7">
        <v>13632022458</v>
      </c>
    </row>
    <row r="23" spans="2:4" ht="12.95" customHeight="1" x14ac:dyDescent="0.2">
      <c r="B23" s="21">
        <v>42887</v>
      </c>
      <c r="C23" s="7">
        <v>37753624</v>
      </c>
      <c r="D23" s="7">
        <v>15446235173</v>
      </c>
    </row>
    <row r="24" spans="2:4" ht="12.95" customHeight="1" x14ac:dyDescent="0.2">
      <c r="B24" s="21">
        <v>42917</v>
      </c>
      <c r="C24" s="7">
        <v>43207987</v>
      </c>
      <c r="D24" s="7">
        <v>18797792554</v>
      </c>
    </row>
    <row r="25" spans="2:4" ht="12.95" customHeight="1" x14ac:dyDescent="0.2">
      <c r="B25" s="21">
        <v>42948</v>
      </c>
      <c r="C25" s="80">
        <v>43323613</v>
      </c>
      <c r="D25" s="80">
        <v>18982858496</v>
      </c>
    </row>
    <row r="26" spans="2:4" ht="12.95" customHeight="1" x14ac:dyDescent="0.2">
      <c r="B26" s="21">
        <v>42979</v>
      </c>
      <c r="C26" s="7">
        <v>36899140</v>
      </c>
      <c r="D26" s="7">
        <v>14944597785</v>
      </c>
    </row>
    <row r="27" spans="2:4" ht="12.95" customHeight="1" x14ac:dyDescent="0.2">
      <c r="B27" s="21">
        <v>43009</v>
      </c>
      <c r="C27" s="7">
        <v>35202114</v>
      </c>
      <c r="D27" s="7">
        <v>13399521673</v>
      </c>
    </row>
    <row r="28" spans="2:4" ht="12.95" customHeight="1" x14ac:dyDescent="0.2">
      <c r="B28" s="21">
        <v>43040</v>
      </c>
      <c r="C28" s="7">
        <v>32307580</v>
      </c>
      <c r="D28" s="7">
        <v>12155625084</v>
      </c>
    </row>
    <row r="29" spans="2:4" ht="12.95" customHeight="1" x14ac:dyDescent="0.2">
      <c r="B29" s="61">
        <v>43070</v>
      </c>
      <c r="C29" s="42">
        <v>35170047</v>
      </c>
      <c r="D29" s="42">
        <v>13365620959</v>
      </c>
    </row>
    <row r="30" spans="2:4" ht="12.95" customHeight="1" x14ac:dyDescent="0.2">
      <c r="B30" s="21">
        <v>43101</v>
      </c>
      <c r="C30" s="7">
        <v>31098494</v>
      </c>
      <c r="D30" s="7">
        <v>11327955279</v>
      </c>
    </row>
    <row r="31" spans="2:4" ht="12.95" customHeight="1" x14ac:dyDescent="0.2">
      <c r="B31" s="61">
        <v>43132</v>
      </c>
      <c r="C31" s="7">
        <v>29442296</v>
      </c>
      <c r="D31" s="7">
        <v>10645067043</v>
      </c>
    </row>
    <row r="32" spans="2:4" ht="12.95" customHeight="1" x14ac:dyDescent="0.2">
      <c r="B32" s="21">
        <v>43160</v>
      </c>
      <c r="C32" s="7">
        <v>35058803</v>
      </c>
      <c r="D32" s="7">
        <v>12788121928</v>
      </c>
    </row>
    <row r="33" spans="2:6" ht="12.95" customHeight="1" x14ac:dyDescent="0.2">
      <c r="B33" s="21">
        <v>43191</v>
      </c>
      <c r="C33" s="7">
        <v>35315797</v>
      </c>
      <c r="D33" s="7">
        <v>13395587705</v>
      </c>
    </row>
    <row r="34" spans="2:6" ht="12.95" customHeight="1" x14ac:dyDescent="0.2">
      <c r="B34" s="21">
        <v>43221</v>
      </c>
      <c r="C34" s="7">
        <v>39070887</v>
      </c>
      <c r="D34" s="7">
        <v>15128786893</v>
      </c>
    </row>
    <row r="35" spans="2:6" ht="12.95" customHeight="1" x14ac:dyDescent="0.2">
      <c r="B35" s="21">
        <v>43252</v>
      </c>
      <c r="C35" s="80">
        <v>40709366</v>
      </c>
      <c r="D35" s="80">
        <v>16392146429</v>
      </c>
    </row>
    <row r="36" spans="2:6" ht="12.95" customHeight="1" x14ac:dyDescent="0.2">
      <c r="B36" s="21">
        <v>43282</v>
      </c>
      <c r="C36" s="7">
        <v>48221801</v>
      </c>
      <c r="D36" s="7">
        <v>20731532406</v>
      </c>
    </row>
    <row r="37" spans="2:6" ht="12.95" customHeight="1" x14ac:dyDescent="0.2">
      <c r="B37" s="21">
        <v>43313</v>
      </c>
      <c r="C37" s="7">
        <v>48733496</v>
      </c>
      <c r="D37" s="7">
        <v>21103740569</v>
      </c>
    </row>
    <row r="38" spans="2:6" ht="12.95" customHeight="1" x14ac:dyDescent="0.2">
      <c r="B38" s="21">
        <v>43344</v>
      </c>
      <c r="C38" s="7">
        <v>41493608</v>
      </c>
      <c r="D38" s="7">
        <v>16586071370</v>
      </c>
    </row>
    <row r="39" spans="2:6" ht="12.95" customHeight="1" x14ac:dyDescent="0.2">
      <c r="B39" s="21">
        <v>43374</v>
      </c>
      <c r="C39" s="7">
        <v>39160109</v>
      </c>
      <c r="D39" s="7">
        <v>14887845757</v>
      </c>
    </row>
    <row r="40" spans="2:6" ht="12.95" customHeight="1" x14ac:dyDescent="0.2">
      <c r="B40" s="21">
        <v>43405</v>
      </c>
      <c r="C40" s="7">
        <v>36134495</v>
      </c>
      <c r="D40" s="7">
        <v>13562836637</v>
      </c>
    </row>
    <row r="41" spans="2:6" ht="12.95" customHeight="1" x14ac:dyDescent="0.2">
      <c r="B41" s="172">
        <v>43435</v>
      </c>
      <c r="C41" s="42">
        <v>38330164</v>
      </c>
      <c r="D41" s="42">
        <v>14476589773</v>
      </c>
    </row>
    <row r="42" spans="2:6" ht="12.95" customHeight="1" x14ac:dyDescent="0.2">
      <c r="B42" s="22">
        <v>43466</v>
      </c>
      <c r="C42" s="40">
        <v>33785696</v>
      </c>
      <c r="D42" s="40">
        <v>12082836400</v>
      </c>
      <c r="E42" s="97"/>
      <c r="F42" s="97"/>
    </row>
    <row r="43" spans="2:6" ht="12.95" customHeight="1" x14ac:dyDescent="0.2">
      <c r="B43" s="22">
        <v>43497</v>
      </c>
      <c r="C43" s="7">
        <v>33449244</v>
      </c>
      <c r="D43" s="7">
        <v>12016501373</v>
      </c>
      <c r="E43" s="97"/>
      <c r="F43" s="97"/>
    </row>
    <row r="44" spans="2:6" ht="12.95" customHeight="1" x14ac:dyDescent="0.2">
      <c r="B44" s="22">
        <v>43525</v>
      </c>
      <c r="C44" s="7">
        <v>38656717</v>
      </c>
      <c r="D44" s="7">
        <v>13819618331</v>
      </c>
    </row>
    <row r="45" spans="2:6" ht="12.95" customHeight="1" x14ac:dyDescent="0.2">
      <c r="B45" s="22">
        <v>43556</v>
      </c>
      <c r="C45" s="7">
        <v>39467149</v>
      </c>
      <c r="D45" s="7">
        <v>14789669198</v>
      </c>
    </row>
    <row r="46" spans="2:6" ht="12.95" customHeight="1" x14ac:dyDescent="0.2">
      <c r="B46" s="22">
        <v>43586</v>
      </c>
      <c r="C46" s="7">
        <v>42098954</v>
      </c>
      <c r="D46" s="7">
        <v>15842321717</v>
      </c>
    </row>
    <row r="47" spans="2:6" ht="12.95" customHeight="1" x14ac:dyDescent="0.2">
      <c r="B47" s="22">
        <v>43617</v>
      </c>
      <c r="C47" s="7">
        <v>46602477</v>
      </c>
      <c r="D47" s="7">
        <v>18238353840</v>
      </c>
    </row>
    <row r="48" spans="2:6" ht="12.95" customHeight="1" x14ac:dyDescent="0.2">
      <c r="B48" s="22">
        <v>43647</v>
      </c>
      <c r="C48" s="7">
        <v>53139755</v>
      </c>
      <c r="D48" s="7">
        <v>21237412017</v>
      </c>
    </row>
    <row r="49" spans="2:6" ht="12.95" customHeight="1" x14ac:dyDescent="0.2">
      <c r="B49" s="22">
        <v>43678</v>
      </c>
      <c r="C49" s="7">
        <v>54015900</v>
      </c>
      <c r="D49" s="7">
        <v>22438338990</v>
      </c>
    </row>
    <row r="50" spans="2:6" ht="12.95" customHeight="1" x14ac:dyDescent="0.2">
      <c r="B50" s="22">
        <v>43709</v>
      </c>
      <c r="C50" s="7">
        <v>46308018</v>
      </c>
      <c r="D50" s="7">
        <v>18034387996</v>
      </c>
    </row>
    <row r="51" spans="2:6" ht="12.95" customHeight="1" x14ac:dyDescent="0.2">
      <c r="B51" s="22">
        <v>43739</v>
      </c>
      <c r="C51" s="7">
        <v>43145684</v>
      </c>
      <c r="D51" s="7">
        <v>15906473483</v>
      </c>
    </row>
    <row r="52" spans="2:6" ht="12.95" customHeight="1" x14ac:dyDescent="0.2">
      <c r="B52" s="22">
        <v>43770</v>
      </c>
      <c r="C52" s="7">
        <v>39476400</v>
      </c>
      <c r="D52" s="7">
        <v>14442935226</v>
      </c>
    </row>
    <row r="53" spans="2:6" ht="12.95" customHeight="1" x14ac:dyDescent="0.2">
      <c r="B53" s="53">
        <v>43800</v>
      </c>
      <c r="C53" s="42">
        <v>43088997</v>
      </c>
      <c r="D53" s="42">
        <v>16153601502</v>
      </c>
    </row>
    <row r="54" spans="2:6" ht="12.95" customHeight="1" x14ac:dyDescent="0.2">
      <c r="B54" s="21">
        <v>43831</v>
      </c>
      <c r="C54" s="7">
        <v>38127888</v>
      </c>
      <c r="D54" s="7">
        <v>13489854128</v>
      </c>
      <c r="E54" s="72"/>
      <c r="F54" s="72"/>
    </row>
    <row r="55" spans="2:6" ht="12.95" customHeight="1" x14ac:dyDescent="0.2">
      <c r="B55" s="21">
        <v>43862</v>
      </c>
      <c r="C55" s="7">
        <v>38661529</v>
      </c>
      <c r="D55" s="7">
        <v>13593139510</v>
      </c>
      <c r="E55" s="72"/>
      <c r="F55" s="72"/>
    </row>
    <row r="56" spans="2:6" ht="12.95" customHeight="1" x14ac:dyDescent="0.2">
      <c r="B56" s="21">
        <v>43891</v>
      </c>
      <c r="C56" s="7">
        <v>35231703</v>
      </c>
      <c r="D56" s="7">
        <v>13106412805</v>
      </c>
      <c r="E56" s="72"/>
      <c r="F56" s="72"/>
    </row>
    <row r="57" spans="2:6" ht="12.95" customHeight="1" x14ac:dyDescent="0.2">
      <c r="B57" s="21">
        <v>43922</v>
      </c>
      <c r="C57" s="7">
        <v>27786688</v>
      </c>
      <c r="D57" s="7">
        <v>10569917273</v>
      </c>
      <c r="E57" s="72"/>
      <c r="F57" s="72"/>
    </row>
    <row r="58" spans="2:6" ht="12.95" customHeight="1" x14ac:dyDescent="0.2">
      <c r="B58" s="21">
        <v>43952</v>
      </c>
      <c r="C58" s="7">
        <v>38169357</v>
      </c>
      <c r="D58" s="7">
        <v>13731527064</v>
      </c>
      <c r="E58" s="72"/>
      <c r="F58" s="72"/>
    </row>
    <row r="59" spans="2:6" ht="12.95" customHeight="1" x14ac:dyDescent="0.2">
      <c r="B59" s="172">
        <v>43983</v>
      </c>
      <c r="C59" s="7">
        <v>44244516</v>
      </c>
      <c r="D59" s="7">
        <v>16170454145</v>
      </c>
      <c r="E59" s="72"/>
      <c r="F59" s="72"/>
    </row>
    <row r="60" spans="2:6" ht="12.95" customHeight="1" x14ac:dyDescent="0.2">
      <c r="B60" s="22">
        <v>44013</v>
      </c>
      <c r="C60" s="7">
        <v>51010548</v>
      </c>
      <c r="D60" s="7">
        <v>19441365974</v>
      </c>
      <c r="E60" s="72"/>
      <c r="F60" s="72"/>
    </row>
    <row r="61" spans="2:6" ht="12.95" customHeight="1" x14ac:dyDescent="0.2">
      <c r="B61" s="22">
        <v>44044</v>
      </c>
      <c r="C61" s="7">
        <v>50318396</v>
      </c>
      <c r="D61" s="7">
        <v>19347774788</v>
      </c>
      <c r="E61" s="72"/>
      <c r="F61" s="72"/>
    </row>
    <row r="62" spans="2:6" ht="12.95" customHeight="1" x14ac:dyDescent="0.2">
      <c r="B62" s="22">
        <v>44075</v>
      </c>
      <c r="C62" s="7">
        <v>44541737</v>
      </c>
      <c r="D62" s="7">
        <v>15949377831</v>
      </c>
      <c r="E62" s="72"/>
      <c r="F62" s="72"/>
    </row>
    <row r="63" spans="2:6" ht="12.95" customHeight="1" x14ac:dyDescent="0.2">
      <c r="B63" s="22">
        <v>44105</v>
      </c>
      <c r="C63" s="7">
        <v>43167918</v>
      </c>
      <c r="D63" s="7">
        <v>15314545648</v>
      </c>
      <c r="E63" s="72"/>
      <c r="F63" s="72"/>
    </row>
    <row r="64" spans="2:6" ht="12.95" customHeight="1" x14ac:dyDescent="0.2">
      <c r="B64" s="21">
        <v>44136</v>
      </c>
      <c r="C64" s="7">
        <v>39910135</v>
      </c>
      <c r="D64" s="7">
        <v>14254625129</v>
      </c>
      <c r="E64" s="72"/>
      <c r="F64" s="72"/>
    </row>
    <row r="65" spans="2:6" ht="12.95" customHeight="1" x14ac:dyDescent="0.2">
      <c r="B65" s="192">
        <v>44166</v>
      </c>
      <c r="C65" s="33">
        <v>41898489</v>
      </c>
      <c r="D65" s="33">
        <v>14935397451</v>
      </c>
      <c r="E65" s="72"/>
      <c r="F65" s="72"/>
    </row>
    <row r="66" spans="2:6" ht="12.95" customHeight="1" x14ac:dyDescent="0.2">
      <c r="B66" s="22"/>
      <c r="C66" s="7"/>
      <c r="D66" s="7"/>
    </row>
    <row r="67" spans="2:6" ht="12.95" customHeight="1" x14ac:dyDescent="0.2">
      <c r="B67" t="s">
        <v>199</v>
      </c>
    </row>
    <row r="68" spans="2:6" ht="12.95" customHeight="1" x14ac:dyDescent="0.2">
      <c r="B68" t="s">
        <v>2</v>
      </c>
    </row>
    <row r="70" spans="2:6" ht="12.95" customHeight="1" x14ac:dyDescent="0.2">
      <c r="C70" s="7"/>
      <c r="D70" s="7"/>
    </row>
    <row r="71" spans="2:6" ht="12.95" customHeight="1" x14ac:dyDescent="0.2">
      <c r="C71" s="7"/>
      <c r="D71" s="7"/>
    </row>
  </sheetData>
  <pageMargins left="0.25" right="0.25" top="0.75" bottom="0.75" header="0.3" footer="0.3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38"/>
  <sheetViews>
    <sheetView showGridLines="0" zoomScaleNormal="100" workbookViewId="0">
      <selection activeCell="B14" sqref="B14:H16"/>
    </sheetView>
  </sheetViews>
  <sheetFormatPr defaultColWidth="9.33203125" defaultRowHeight="12.95" customHeight="1" x14ac:dyDescent="0.2"/>
  <cols>
    <col min="1" max="1" width="2.83203125" style="76" customWidth="1"/>
    <col min="2" max="2" width="26" style="76" customWidth="1"/>
    <col min="3" max="3" width="20.1640625" style="76" customWidth="1"/>
    <col min="4" max="4" width="16.83203125" style="76" customWidth="1"/>
    <col min="5" max="5" width="14.33203125" style="76" customWidth="1"/>
    <col min="6" max="6" width="21" style="76" customWidth="1"/>
    <col min="7" max="7" width="16.5" style="76" customWidth="1"/>
    <col min="8" max="8" width="19.33203125" style="76" customWidth="1"/>
    <col min="9" max="16384" width="9.33203125" style="76"/>
  </cols>
  <sheetData>
    <row r="2" spans="2:8" ht="15.75" x14ac:dyDescent="0.2">
      <c r="B2" s="75" t="s">
        <v>204</v>
      </c>
    </row>
    <row r="5" spans="2:8" ht="12.95" customHeight="1" x14ac:dyDescent="0.2">
      <c r="B5" s="158" t="s">
        <v>45</v>
      </c>
    </row>
    <row r="6" spans="2:8" ht="22.5" x14ac:dyDescent="0.2">
      <c r="B6" s="4" t="s">
        <v>72</v>
      </c>
      <c r="C6" s="157" t="s">
        <v>51</v>
      </c>
      <c r="D6" s="157" t="s">
        <v>52</v>
      </c>
      <c r="E6" s="157" t="s">
        <v>53</v>
      </c>
      <c r="F6" s="157" t="s">
        <v>9</v>
      </c>
      <c r="G6" s="157" t="s">
        <v>54</v>
      </c>
      <c r="H6" s="157" t="s">
        <v>0</v>
      </c>
    </row>
    <row r="7" spans="2:8" ht="12.95" customHeight="1" x14ac:dyDescent="0.2">
      <c r="B7" s="76" t="s">
        <v>73</v>
      </c>
      <c r="C7" s="104">
        <v>98828465</v>
      </c>
      <c r="D7" s="104">
        <v>179829467</v>
      </c>
      <c r="E7" s="104">
        <v>1877956</v>
      </c>
      <c r="F7" s="104">
        <v>2691811</v>
      </c>
      <c r="G7" s="58"/>
      <c r="H7" s="104">
        <f>SUM(C7:G7)</f>
        <v>283227699</v>
      </c>
    </row>
    <row r="8" spans="2:8" ht="26.25" customHeight="1" x14ac:dyDescent="0.2">
      <c r="B8" s="159" t="s">
        <v>235</v>
      </c>
      <c r="C8" s="104">
        <v>738855</v>
      </c>
      <c r="D8" s="104">
        <v>194919670</v>
      </c>
      <c r="E8" s="104">
        <v>14113658</v>
      </c>
      <c r="F8" s="104">
        <v>41005</v>
      </c>
      <c r="G8" s="104">
        <v>28017</v>
      </c>
      <c r="H8" s="104">
        <f>SUM(C8:G8)</f>
        <v>209841205</v>
      </c>
    </row>
    <row r="9" spans="2:8" ht="12.95" customHeight="1" x14ac:dyDescent="0.2">
      <c r="B9" s="118" t="s">
        <v>0</v>
      </c>
      <c r="C9" s="119">
        <f t="shared" ref="C9:H9" si="0">SUM(C7:C8)</f>
        <v>99567320</v>
      </c>
      <c r="D9" s="119">
        <f t="shared" si="0"/>
        <v>374749137</v>
      </c>
      <c r="E9" s="119">
        <f t="shared" si="0"/>
        <v>15991614</v>
      </c>
      <c r="F9" s="119">
        <f t="shared" si="0"/>
        <v>2732816</v>
      </c>
      <c r="G9" s="119">
        <f t="shared" si="0"/>
        <v>28017</v>
      </c>
      <c r="H9" s="119">
        <f t="shared" si="0"/>
        <v>493068904</v>
      </c>
    </row>
    <row r="10" spans="2:8" ht="12.95" customHeight="1" x14ac:dyDescent="0.2">
      <c r="C10" s="142">
        <f>C9/H9</f>
        <v>0.20193388630324172</v>
      </c>
      <c r="D10" s="142">
        <f>D9/H9</f>
        <v>0.76003401139245241</v>
      </c>
      <c r="E10" s="142">
        <f>E9/H9</f>
        <v>3.2432817949517252E-2</v>
      </c>
      <c r="F10" s="142">
        <f>F9/H9</f>
        <v>5.5424626818486207E-3</v>
      </c>
      <c r="G10" s="142">
        <f>G9/H9</f>
        <v>5.6821672940056262E-5</v>
      </c>
      <c r="H10" s="160">
        <f>SUM(C10:G10)</f>
        <v>1</v>
      </c>
    </row>
    <row r="11" spans="2:8" ht="12.95" customHeight="1" x14ac:dyDescent="0.2">
      <c r="C11" s="116"/>
      <c r="D11" s="116"/>
      <c r="E11" s="116"/>
      <c r="F11" s="116"/>
    </row>
    <row r="12" spans="2:8" ht="12.95" customHeight="1" x14ac:dyDescent="0.2">
      <c r="B12" s="214" t="s">
        <v>75</v>
      </c>
      <c r="C12" s="214"/>
      <c r="D12" s="214"/>
      <c r="E12" s="214"/>
      <c r="F12" s="214"/>
      <c r="G12" s="214"/>
    </row>
    <row r="13" spans="2:8" ht="22.5" x14ac:dyDescent="0.2">
      <c r="B13" s="4" t="s">
        <v>72</v>
      </c>
      <c r="C13" s="157" t="s">
        <v>51</v>
      </c>
      <c r="D13" s="157" t="s">
        <v>52</v>
      </c>
      <c r="E13" s="157" t="s">
        <v>53</v>
      </c>
      <c r="F13" s="157" t="s">
        <v>9</v>
      </c>
      <c r="G13" s="157" t="s">
        <v>54</v>
      </c>
      <c r="H13" s="157" t="s">
        <v>0</v>
      </c>
    </row>
    <row r="14" spans="2:8" ht="12.95" customHeight="1" x14ac:dyDescent="0.2">
      <c r="B14" s="76" t="s">
        <v>73</v>
      </c>
      <c r="C14" s="104">
        <v>97210777054</v>
      </c>
      <c r="D14" s="104">
        <v>32878300664</v>
      </c>
      <c r="E14" s="104">
        <v>974385578</v>
      </c>
      <c r="F14" s="104">
        <v>4832956719</v>
      </c>
      <c r="G14" s="58"/>
      <c r="H14" s="104">
        <f>SUM(C14:G14)</f>
        <v>135896420015</v>
      </c>
    </row>
    <row r="15" spans="2:8" ht="24.75" customHeight="1" x14ac:dyDescent="0.2">
      <c r="B15" s="159" t="s">
        <v>235</v>
      </c>
      <c r="C15" s="104">
        <v>864041690</v>
      </c>
      <c r="D15" s="104">
        <v>38979882330</v>
      </c>
      <c r="E15" s="104">
        <v>3998724674</v>
      </c>
      <c r="F15" s="104">
        <v>90767000</v>
      </c>
      <c r="G15" s="104">
        <v>74556037</v>
      </c>
      <c r="H15" s="104">
        <f>SUM(C15:G15)</f>
        <v>44007971731</v>
      </c>
    </row>
    <row r="16" spans="2:8" ht="12.95" customHeight="1" x14ac:dyDescent="0.2">
      <c r="B16" s="118" t="s">
        <v>0</v>
      </c>
      <c r="C16" s="119">
        <f>SUM(C14:C15)</f>
        <v>98074818744</v>
      </c>
      <c r="D16" s="119">
        <f>SUM(D14:D15)</f>
        <v>71858182994</v>
      </c>
      <c r="E16" s="119">
        <f>SUM(E14:E15)</f>
        <v>4973110252</v>
      </c>
      <c r="F16" s="119">
        <f>SUM(F14:F15)</f>
        <v>4923723719</v>
      </c>
      <c r="G16" s="119">
        <f>SUM(G15)</f>
        <v>74556037</v>
      </c>
      <c r="H16" s="119">
        <f>SUM(H14:H15)</f>
        <v>179904391746</v>
      </c>
    </row>
    <row r="17" spans="2:8" ht="12.95" customHeight="1" x14ac:dyDescent="0.2">
      <c r="C17" s="142"/>
      <c r="D17" s="142"/>
      <c r="E17" s="142"/>
      <c r="F17" s="142"/>
      <c r="G17" s="142"/>
      <c r="H17" s="160"/>
    </row>
    <row r="18" spans="2:8" ht="12.95" customHeight="1" x14ac:dyDescent="0.2">
      <c r="C18" s="106"/>
      <c r="D18" s="106"/>
      <c r="E18" s="106"/>
      <c r="F18" s="106"/>
      <c r="G18" s="106"/>
      <c r="H18" s="106"/>
    </row>
    <row r="19" spans="2:8" ht="12.95" customHeight="1" x14ac:dyDescent="0.2">
      <c r="B19" s="76" t="s">
        <v>253</v>
      </c>
    </row>
    <row r="20" spans="2:8" ht="12.95" customHeight="1" x14ac:dyDescent="0.2">
      <c r="B20" s="76" t="s">
        <v>2</v>
      </c>
    </row>
    <row r="22" spans="2:8" ht="12.95" customHeight="1" x14ac:dyDescent="0.2">
      <c r="C22" s="36"/>
      <c r="D22" s="36"/>
      <c r="E22" s="36"/>
      <c r="F22" s="36"/>
      <c r="G22" s="99"/>
      <c r="H22" s="104"/>
    </row>
    <row r="23" spans="2:8" ht="12.95" customHeight="1" x14ac:dyDescent="0.2">
      <c r="C23" s="36"/>
      <c r="D23" s="36"/>
      <c r="E23" s="36"/>
      <c r="F23" s="36"/>
      <c r="G23" s="99"/>
      <c r="H23" s="104"/>
    </row>
    <row r="24" spans="2:8" ht="12.95" customHeight="1" x14ac:dyDescent="0.2">
      <c r="C24" s="36"/>
      <c r="D24" s="36"/>
      <c r="E24" s="36"/>
      <c r="F24" s="36"/>
      <c r="G24" s="72"/>
    </row>
    <row r="25" spans="2:8" ht="12.95" customHeight="1" x14ac:dyDescent="0.2">
      <c r="C25" s="205"/>
      <c r="D25" s="205"/>
      <c r="E25" s="205"/>
      <c r="F25" s="205"/>
      <c r="G25" s="72"/>
    </row>
    <row r="26" spans="2:8" ht="12.95" customHeight="1" x14ac:dyDescent="0.2">
      <c r="C26" s="36"/>
      <c r="D26" s="36"/>
      <c r="E26" s="36"/>
      <c r="F26" s="36"/>
      <c r="G26" s="36"/>
    </row>
    <row r="27" spans="2:8" ht="12.95" customHeight="1" x14ac:dyDescent="0.2">
      <c r="C27" s="36"/>
      <c r="D27" s="36"/>
      <c r="E27" s="36"/>
      <c r="F27" s="36"/>
      <c r="G27" s="36"/>
    </row>
    <row r="28" spans="2:8" ht="12.95" customHeight="1" x14ac:dyDescent="0.2">
      <c r="C28" s="36"/>
      <c r="D28" s="14"/>
      <c r="E28" s="14"/>
      <c r="F28" s="14"/>
      <c r="G28" s="72"/>
    </row>
    <row r="29" spans="2:8" ht="12.95" customHeight="1" x14ac:dyDescent="0.2">
      <c r="F29" s="179"/>
      <c r="H29" s="179"/>
    </row>
    <row r="32" spans="2:8" ht="12.95" customHeight="1" x14ac:dyDescent="0.2">
      <c r="C32" s="106"/>
      <c r="D32" s="106"/>
      <c r="E32" s="106"/>
      <c r="F32" s="106"/>
      <c r="G32" s="106"/>
      <c r="H32" s="106"/>
    </row>
    <row r="37" spans="3:6" ht="12.95" customHeight="1" x14ac:dyDescent="0.2">
      <c r="C37" s="156"/>
      <c r="D37" s="156"/>
      <c r="E37" s="156"/>
      <c r="F37" s="156"/>
    </row>
    <row r="38" spans="3:6" ht="12.95" customHeight="1" x14ac:dyDescent="0.2">
      <c r="C38" s="156"/>
      <c r="D38" s="156"/>
      <c r="E38" s="156"/>
      <c r="F38" s="156"/>
    </row>
  </sheetData>
  <mergeCells count="1">
    <mergeCell ref="B12:G12"/>
  </mergeCells>
  <pageMargins left="0.25" right="0.25" top="0.75" bottom="0.75" header="0.3" footer="0.3"/>
  <pageSetup paperSize="9" scale="9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75"/>
  <sheetViews>
    <sheetView showGridLines="0" tabSelected="1" zoomScaleNormal="100" workbookViewId="0">
      <selection activeCell="B2" sqref="B2"/>
    </sheetView>
  </sheetViews>
  <sheetFormatPr defaultColWidth="19.33203125" defaultRowHeight="12.95" customHeight="1" x14ac:dyDescent="0.2"/>
  <cols>
    <col min="1" max="1" width="2.83203125" customWidth="1"/>
    <col min="3" max="3" width="22" customWidth="1"/>
    <col min="4" max="4" width="26" customWidth="1"/>
    <col min="5" max="5" width="22.83203125" customWidth="1"/>
    <col min="6" max="6" width="26.33203125" customWidth="1"/>
    <col min="8" max="8" width="24.1640625" customWidth="1"/>
  </cols>
  <sheetData>
    <row r="2" spans="2:7" ht="15.75" x14ac:dyDescent="0.25">
      <c r="B2" s="52" t="s">
        <v>205</v>
      </c>
    </row>
    <row r="5" spans="2:7" ht="33.75" x14ac:dyDescent="0.2">
      <c r="B5" s="10" t="s">
        <v>1</v>
      </c>
      <c r="C5" s="115" t="s">
        <v>134</v>
      </c>
      <c r="D5" s="115" t="s">
        <v>135</v>
      </c>
      <c r="E5" s="115" t="s">
        <v>136</v>
      </c>
      <c r="F5" s="115" t="s">
        <v>137</v>
      </c>
    </row>
    <row r="6" spans="2:7" ht="12.95" customHeight="1" x14ac:dyDescent="0.2">
      <c r="B6" s="22">
        <v>42370</v>
      </c>
      <c r="C6" s="7">
        <v>25354930</v>
      </c>
      <c r="D6" s="7">
        <v>9317746815</v>
      </c>
      <c r="E6" s="7">
        <v>746468</v>
      </c>
      <c r="F6" s="7">
        <v>441856028</v>
      </c>
      <c r="G6" s="36"/>
    </row>
    <row r="7" spans="2:7" ht="12.95" customHeight="1" x14ac:dyDescent="0.2">
      <c r="B7" s="22">
        <v>42401</v>
      </c>
      <c r="C7" s="7">
        <v>25984269</v>
      </c>
      <c r="D7" s="7">
        <v>9576821038</v>
      </c>
      <c r="E7" s="7">
        <v>731552</v>
      </c>
      <c r="F7" s="107">
        <v>438769379</v>
      </c>
    </row>
    <row r="8" spans="2:7" ht="12.95" customHeight="1" x14ac:dyDescent="0.2">
      <c r="B8" s="22">
        <v>42430</v>
      </c>
      <c r="C8" s="7">
        <v>27741915</v>
      </c>
      <c r="D8" s="7">
        <v>10339326725</v>
      </c>
      <c r="E8" s="7">
        <v>1056604</v>
      </c>
      <c r="F8" s="7">
        <v>647339028</v>
      </c>
    </row>
    <row r="9" spans="2:7" ht="12.95" customHeight="1" x14ac:dyDescent="0.2">
      <c r="B9" s="22">
        <v>42461</v>
      </c>
      <c r="C9" s="7">
        <v>28451878</v>
      </c>
      <c r="D9" s="7">
        <v>10825809318</v>
      </c>
      <c r="E9" s="7">
        <v>1482053</v>
      </c>
      <c r="F9" s="7">
        <v>884583155</v>
      </c>
    </row>
    <row r="10" spans="2:7" ht="12.95" customHeight="1" x14ac:dyDescent="0.2">
      <c r="B10" s="22">
        <v>42491</v>
      </c>
      <c r="C10" s="7">
        <v>29235986</v>
      </c>
      <c r="D10" s="7">
        <v>10955398175</v>
      </c>
      <c r="E10" s="7">
        <v>2695100</v>
      </c>
      <c r="F10" s="7">
        <v>1729494397</v>
      </c>
    </row>
    <row r="11" spans="2:7" ht="12.95" customHeight="1" x14ac:dyDescent="0.2">
      <c r="B11" s="22">
        <v>42522</v>
      </c>
      <c r="C11" s="7">
        <v>29169465</v>
      </c>
      <c r="D11" s="7">
        <v>11018977541</v>
      </c>
      <c r="E11" s="7">
        <v>4120198</v>
      </c>
      <c r="F11" s="7">
        <v>2676151777</v>
      </c>
    </row>
    <row r="12" spans="2:7" ht="12.95" customHeight="1" x14ac:dyDescent="0.2">
      <c r="B12" s="22">
        <v>42552</v>
      </c>
      <c r="C12" s="7">
        <v>29838003</v>
      </c>
      <c r="D12" s="7">
        <v>11407397299</v>
      </c>
      <c r="E12" s="7">
        <v>9199249</v>
      </c>
      <c r="F12" s="7">
        <v>5882317756</v>
      </c>
    </row>
    <row r="13" spans="2:7" ht="12.95" customHeight="1" x14ac:dyDescent="0.2">
      <c r="B13" s="22">
        <v>42583</v>
      </c>
      <c r="C13" s="7">
        <v>29222735</v>
      </c>
      <c r="D13" s="7">
        <v>11252543958</v>
      </c>
      <c r="E13" s="80">
        <v>10174399</v>
      </c>
      <c r="F13" s="80">
        <v>6552115285</v>
      </c>
    </row>
    <row r="14" spans="2:7" ht="12.95" customHeight="1" x14ac:dyDescent="0.2">
      <c r="B14" s="22">
        <v>42614</v>
      </c>
      <c r="C14" s="7">
        <v>29561725</v>
      </c>
      <c r="D14" s="7">
        <v>11152267687</v>
      </c>
      <c r="E14" s="7">
        <v>4783169</v>
      </c>
      <c r="F14" s="7">
        <v>3000126625</v>
      </c>
    </row>
    <row r="15" spans="2:7" ht="12.95" customHeight="1" x14ac:dyDescent="0.2">
      <c r="B15" s="22">
        <v>42644</v>
      </c>
      <c r="C15" s="7">
        <v>30124700</v>
      </c>
      <c r="D15" s="7">
        <v>11323295107</v>
      </c>
      <c r="E15" s="7">
        <v>2012434</v>
      </c>
      <c r="F15" s="7">
        <v>1172353982</v>
      </c>
    </row>
    <row r="16" spans="2:7" ht="12.95" customHeight="1" x14ac:dyDescent="0.2">
      <c r="B16" s="22">
        <v>42675</v>
      </c>
      <c r="C16" s="7">
        <v>28590458</v>
      </c>
      <c r="D16" s="7">
        <v>10690015167</v>
      </c>
      <c r="E16" s="7">
        <v>997906</v>
      </c>
      <c r="F16" s="7">
        <v>552867564</v>
      </c>
    </row>
    <row r="17" spans="2:9" ht="12.95" customHeight="1" x14ac:dyDescent="0.2">
      <c r="B17" s="53">
        <v>42705</v>
      </c>
      <c r="C17" s="42">
        <v>31687217</v>
      </c>
      <c r="D17" s="42">
        <v>12058984612</v>
      </c>
      <c r="E17" s="42">
        <v>1069371</v>
      </c>
      <c r="F17" s="42">
        <v>610678340</v>
      </c>
    </row>
    <row r="18" spans="2:9" ht="12.95" customHeight="1" x14ac:dyDescent="0.2">
      <c r="B18" s="22">
        <v>42736</v>
      </c>
      <c r="C18" s="7">
        <v>27031654</v>
      </c>
      <c r="D18" s="7">
        <v>9781216393</v>
      </c>
      <c r="E18" s="7">
        <v>866399</v>
      </c>
      <c r="F18" s="7">
        <v>529330668</v>
      </c>
      <c r="G18" s="7"/>
      <c r="H18" s="7"/>
    </row>
    <row r="19" spans="2:9" ht="12.95" customHeight="1" x14ac:dyDescent="0.2">
      <c r="B19" s="22">
        <v>42767</v>
      </c>
      <c r="C19" s="80">
        <v>27132868</v>
      </c>
      <c r="D19" s="80">
        <v>9895011020</v>
      </c>
      <c r="E19" s="80">
        <v>832435</v>
      </c>
      <c r="F19" s="80">
        <v>503480826</v>
      </c>
    </row>
    <row r="20" spans="2:9" ht="12.95" customHeight="1" x14ac:dyDescent="0.2">
      <c r="B20" s="22">
        <v>42795</v>
      </c>
      <c r="C20" s="7">
        <v>31211278</v>
      </c>
      <c r="D20" s="7">
        <v>11319301571</v>
      </c>
      <c r="E20" s="7">
        <v>1117586</v>
      </c>
      <c r="F20" s="7">
        <v>675467602</v>
      </c>
      <c r="G20" s="7"/>
    </row>
    <row r="21" spans="2:9" ht="12.95" customHeight="1" x14ac:dyDescent="0.2">
      <c r="B21" s="22">
        <v>42826</v>
      </c>
      <c r="C21" s="80">
        <v>29989093</v>
      </c>
      <c r="D21" s="80">
        <v>11145176506</v>
      </c>
      <c r="E21" s="7">
        <v>2140454</v>
      </c>
      <c r="F21" s="7">
        <v>1243470970</v>
      </c>
    </row>
    <row r="22" spans="2:9" ht="12.95" customHeight="1" x14ac:dyDescent="0.2">
      <c r="B22" s="22">
        <v>42856</v>
      </c>
      <c r="C22" s="80">
        <v>32111763</v>
      </c>
      <c r="D22" s="80">
        <v>11773923776</v>
      </c>
      <c r="E22" s="80">
        <v>3061490</v>
      </c>
      <c r="F22" s="80">
        <v>1858098682</v>
      </c>
    </row>
    <row r="23" spans="2:9" ht="12.95" customHeight="1" x14ac:dyDescent="0.2">
      <c r="B23" s="22">
        <v>42887</v>
      </c>
      <c r="C23" s="80">
        <v>31962920</v>
      </c>
      <c r="D23" s="80">
        <v>11805960086</v>
      </c>
      <c r="E23" s="80">
        <v>5790704</v>
      </c>
      <c r="F23" s="80">
        <v>3640275087</v>
      </c>
    </row>
    <row r="24" spans="2:9" ht="12.95" customHeight="1" x14ac:dyDescent="0.2">
      <c r="B24" s="22">
        <v>42917</v>
      </c>
      <c r="C24" s="7">
        <v>32128077</v>
      </c>
      <c r="D24" s="7">
        <v>12131026231</v>
      </c>
      <c r="E24" s="7">
        <v>11079910</v>
      </c>
      <c r="F24" s="7">
        <v>6666766323</v>
      </c>
    </row>
    <row r="25" spans="2:9" ht="12.95" customHeight="1" x14ac:dyDescent="0.2">
      <c r="B25" s="22">
        <v>42948</v>
      </c>
      <c r="C25" s="7">
        <v>31563814</v>
      </c>
      <c r="D25" s="7">
        <v>11896320391</v>
      </c>
      <c r="E25" s="7">
        <v>11759799</v>
      </c>
      <c r="F25" s="7">
        <v>7086538105</v>
      </c>
    </row>
    <row r="26" spans="2:9" ht="12.95" customHeight="1" x14ac:dyDescent="0.2">
      <c r="B26" s="22">
        <v>42979</v>
      </c>
      <c r="C26" s="80">
        <v>31422404</v>
      </c>
      <c r="D26" s="80">
        <v>11728853022</v>
      </c>
      <c r="E26" s="80">
        <v>5476736</v>
      </c>
      <c r="F26" s="80">
        <v>3215744763</v>
      </c>
    </row>
    <row r="27" spans="2:9" ht="12.95" customHeight="1" x14ac:dyDescent="0.2">
      <c r="B27" s="53">
        <v>43009</v>
      </c>
      <c r="C27" s="42">
        <v>32695834</v>
      </c>
      <c r="D27" s="42">
        <v>12009171220</v>
      </c>
      <c r="E27" s="42">
        <v>2506280</v>
      </c>
      <c r="F27" s="42">
        <v>1390350453</v>
      </c>
    </row>
    <row r="28" spans="2:9" ht="12.95" customHeight="1" x14ac:dyDescent="0.2">
      <c r="B28" s="22">
        <v>43040</v>
      </c>
      <c r="C28" s="7">
        <v>31145542</v>
      </c>
      <c r="D28" s="7">
        <v>11534666862</v>
      </c>
      <c r="E28" s="7">
        <v>1162038</v>
      </c>
      <c r="F28" s="7">
        <v>620958222</v>
      </c>
    </row>
    <row r="29" spans="2:9" ht="12.95" customHeight="1" x14ac:dyDescent="0.2">
      <c r="B29" s="138">
        <v>43070</v>
      </c>
      <c r="C29" s="42">
        <v>33914176</v>
      </c>
      <c r="D29" s="42">
        <v>12684067350</v>
      </c>
      <c r="E29" s="42">
        <v>1255871</v>
      </c>
      <c r="F29" s="42">
        <v>681553609</v>
      </c>
      <c r="G29" s="7"/>
      <c r="H29" s="7"/>
    </row>
    <row r="30" spans="2:9" ht="12.95" customHeight="1" x14ac:dyDescent="0.2">
      <c r="B30" s="53">
        <v>43101</v>
      </c>
      <c r="C30" s="7">
        <v>30014982</v>
      </c>
      <c r="D30" s="7">
        <v>10709711514</v>
      </c>
      <c r="E30" s="7">
        <v>1083512</v>
      </c>
      <c r="F30" s="7">
        <v>618243765</v>
      </c>
      <c r="G30" s="7"/>
      <c r="H30" s="7"/>
      <c r="I30" s="72"/>
    </row>
    <row r="31" spans="2:9" ht="12.95" customHeight="1" x14ac:dyDescent="0.2">
      <c r="B31" s="22">
        <v>43132</v>
      </c>
      <c r="C31" s="7">
        <v>28519502</v>
      </c>
      <c r="D31" s="7">
        <v>10117059082</v>
      </c>
      <c r="E31" s="7">
        <v>922794</v>
      </c>
      <c r="F31" s="7">
        <v>528007961</v>
      </c>
      <c r="G31" s="7"/>
      <c r="H31" s="7"/>
      <c r="I31" s="72"/>
    </row>
    <row r="32" spans="2:9" ht="12.95" customHeight="1" x14ac:dyDescent="0.2">
      <c r="B32" s="22">
        <v>43160</v>
      </c>
      <c r="C32" s="80">
        <v>33668907</v>
      </c>
      <c r="D32" s="80">
        <v>12000973469</v>
      </c>
      <c r="E32" s="80">
        <v>1389896</v>
      </c>
      <c r="F32" s="80">
        <v>787148459</v>
      </c>
      <c r="G32" s="68"/>
      <c r="H32" s="68"/>
    </row>
    <row r="33" spans="2:8" ht="12.95" customHeight="1" x14ac:dyDescent="0.2">
      <c r="B33" s="22">
        <v>43191</v>
      </c>
      <c r="C33" s="7">
        <v>32870713</v>
      </c>
      <c r="D33" s="7">
        <v>12081590304</v>
      </c>
      <c r="E33" s="7">
        <v>2445084</v>
      </c>
      <c r="F33" s="80">
        <v>1313997401</v>
      </c>
    </row>
    <row r="34" spans="2:8" ht="12.95" customHeight="1" x14ac:dyDescent="0.2">
      <c r="B34" s="22">
        <v>43221</v>
      </c>
      <c r="C34" s="7">
        <v>34919374</v>
      </c>
      <c r="D34" s="7">
        <v>12713805892</v>
      </c>
      <c r="E34" s="7">
        <v>4151513</v>
      </c>
      <c r="F34" s="7">
        <v>2414981001</v>
      </c>
    </row>
    <row r="35" spans="2:8" ht="12.95" customHeight="1" x14ac:dyDescent="0.2">
      <c r="B35" s="22">
        <v>43252</v>
      </c>
      <c r="C35" s="7">
        <v>34187116</v>
      </c>
      <c r="D35" s="7">
        <v>12594666713</v>
      </c>
      <c r="E35" s="7">
        <v>6522250</v>
      </c>
      <c r="F35" s="7">
        <v>3797479716</v>
      </c>
    </row>
    <row r="36" spans="2:8" ht="12.95" customHeight="1" x14ac:dyDescent="0.2">
      <c r="B36" s="22">
        <v>43282</v>
      </c>
      <c r="C36" s="7">
        <v>35164452</v>
      </c>
      <c r="D36" s="7">
        <v>13185004027</v>
      </c>
      <c r="E36" s="7">
        <v>13057349</v>
      </c>
      <c r="F36" s="7">
        <v>7546528379</v>
      </c>
      <c r="G36" s="7"/>
    </row>
    <row r="37" spans="2:8" ht="12.95" customHeight="1" x14ac:dyDescent="0.2">
      <c r="B37" s="22">
        <v>43313</v>
      </c>
      <c r="C37" s="7">
        <v>35035113</v>
      </c>
      <c r="D37" s="7">
        <v>13157775731</v>
      </c>
      <c r="E37" s="7">
        <v>13698383</v>
      </c>
      <c r="F37" s="7">
        <v>7945964838</v>
      </c>
      <c r="G37" s="7"/>
      <c r="H37" s="7"/>
    </row>
    <row r="38" spans="2:8" ht="12.95" customHeight="1" x14ac:dyDescent="0.2">
      <c r="B38" s="22">
        <v>43344</v>
      </c>
      <c r="C38" s="7">
        <v>34761805</v>
      </c>
      <c r="D38" s="7">
        <v>12836023765</v>
      </c>
      <c r="E38" s="7">
        <v>6731803</v>
      </c>
      <c r="F38" s="7">
        <v>3750047605</v>
      </c>
    </row>
    <row r="39" spans="2:8" ht="12.95" customHeight="1" x14ac:dyDescent="0.2">
      <c r="B39" s="22">
        <v>43374</v>
      </c>
      <c r="C39" s="7">
        <v>36168036</v>
      </c>
      <c r="D39" s="7">
        <v>13341712666</v>
      </c>
      <c r="E39" s="7">
        <v>2992073</v>
      </c>
      <c r="F39" s="7">
        <v>1546133091</v>
      </c>
    </row>
    <row r="40" spans="2:8" ht="12.95" customHeight="1" x14ac:dyDescent="0.2">
      <c r="B40" s="53">
        <v>43405</v>
      </c>
      <c r="C40" s="42">
        <v>34719112</v>
      </c>
      <c r="D40" s="42">
        <v>12874154228</v>
      </c>
      <c r="E40" s="42">
        <v>1415383</v>
      </c>
      <c r="F40" s="42">
        <v>688682409</v>
      </c>
    </row>
    <row r="41" spans="2:8" ht="12.95" customHeight="1" x14ac:dyDescent="0.2">
      <c r="B41" s="138">
        <v>43435</v>
      </c>
      <c r="C41" s="42">
        <v>36796977</v>
      </c>
      <c r="D41" s="42">
        <v>13720353038</v>
      </c>
      <c r="E41" s="42">
        <v>1533187</v>
      </c>
      <c r="F41" s="42">
        <v>756236735</v>
      </c>
      <c r="G41" s="7"/>
    </row>
    <row r="42" spans="2:8" ht="12.95" customHeight="1" x14ac:dyDescent="0.2">
      <c r="B42" s="22">
        <v>43466</v>
      </c>
      <c r="C42" s="7">
        <v>32561167</v>
      </c>
      <c r="D42" s="7">
        <v>11430961856</v>
      </c>
      <c r="E42" s="7">
        <v>1224529</v>
      </c>
      <c r="F42" s="7">
        <v>651874544</v>
      </c>
      <c r="G42" s="7"/>
      <c r="H42" s="7"/>
    </row>
    <row r="43" spans="2:8" ht="12.95" customHeight="1" x14ac:dyDescent="0.2">
      <c r="B43" s="22">
        <v>43497</v>
      </c>
      <c r="C43" s="40">
        <v>32301383</v>
      </c>
      <c r="D43" s="40">
        <v>11414718977</v>
      </c>
      <c r="E43" s="40">
        <v>1147861</v>
      </c>
      <c r="F43" s="40">
        <v>601782396</v>
      </c>
    </row>
    <row r="44" spans="2:8" ht="12.95" customHeight="1" x14ac:dyDescent="0.2">
      <c r="B44" s="22">
        <v>43525</v>
      </c>
      <c r="C44" s="7">
        <v>37089658</v>
      </c>
      <c r="D44" s="7">
        <v>13014399161</v>
      </c>
      <c r="E44" s="7">
        <v>1567059</v>
      </c>
      <c r="F44" s="7">
        <v>805219170</v>
      </c>
    </row>
    <row r="45" spans="2:8" ht="12.95" customHeight="1" x14ac:dyDescent="0.2">
      <c r="B45" s="22">
        <v>43556</v>
      </c>
      <c r="C45" s="80">
        <v>36292440</v>
      </c>
      <c r="D45" s="80">
        <v>13191260421</v>
      </c>
      <c r="E45" s="80">
        <v>3174709</v>
      </c>
      <c r="F45" s="7">
        <v>1598408777</v>
      </c>
      <c r="G45" s="72"/>
      <c r="H45" s="72"/>
    </row>
    <row r="46" spans="2:8" ht="12.95" customHeight="1" x14ac:dyDescent="0.2">
      <c r="B46" s="22">
        <v>43586</v>
      </c>
      <c r="C46" s="80">
        <v>37758857</v>
      </c>
      <c r="D46" s="80">
        <v>13580364900</v>
      </c>
      <c r="E46" s="7">
        <v>4340097</v>
      </c>
      <c r="F46" s="7">
        <v>2261956817</v>
      </c>
    </row>
    <row r="47" spans="2:8" ht="12.95" customHeight="1" x14ac:dyDescent="0.2">
      <c r="B47" s="22">
        <v>43617</v>
      </c>
      <c r="C47" s="7">
        <v>38442491</v>
      </c>
      <c r="D47" s="7">
        <v>13761363081</v>
      </c>
      <c r="E47" s="7">
        <v>8159986</v>
      </c>
      <c r="F47" s="7">
        <v>4476990759</v>
      </c>
    </row>
    <row r="48" spans="2:8" ht="12.95" customHeight="1" x14ac:dyDescent="0.2">
      <c r="B48" s="22">
        <v>43647</v>
      </c>
      <c r="C48" s="7">
        <v>39078819</v>
      </c>
      <c r="D48" s="7">
        <v>14088269414</v>
      </c>
      <c r="E48" s="7">
        <v>14060936</v>
      </c>
      <c r="F48" s="7">
        <v>7149142603</v>
      </c>
    </row>
    <row r="49" spans="2:13" ht="12.95" customHeight="1" x14ac:dyDescent="0.2">
      <c r="B49" s="22">
        <v>43678</v>
      </c>
      <c r="C49" s="80">
        <v>38148147</v>
      </c>
      <c r="D49" s="80">
        <v>14078608908</v>
      </c>
      <c r="E49" s="80">
        <v>15867753</v>
      </c>
      <c r="F49" s="80">
        <v>8359730082</v>
      </c>
    </row>
    <row r="50" spans="2:13" ht="12.95" customHeight="1" x14ac:dyDescent="0.2">
      <c r="B50" s="22">
        <v>43709</v>
      </c>
      <c r="C50" s="80">
        <v>38494398</v>
      </c>
      <c r="D50" s="80">
        <v>14072427523</v>
      </c>
      <c r="E50" s="80">
        <v>7813620</v>
      </c>
      <c r="F50" s="80">
        <v>3961960473</v>
      </c>
    </row>
    <row r="51" spans="2:13" ht="12.95" customHeight="1" x14ac:dyDescent="0.2">
      <c r="B51" s="22">
        <v>43739</v>
      </c>
      <c r="C51" s="7">
        <v>39583543</v>
      </c>
      <c r="D51" s="7">
        <v>14247219239</v>
      </c>
      <c r="E51" s="7">
        <v>3562141</v>
      </c>
      <c r="F51" s="7">
        <v>1659254244</v>
      </c>
    </row>
    <row r="52" spans="2:13" ht="12.95" customHeight="1" x14ac:dyDescent="0.2">
      <c r="B52" s="22">
        <v>43770</v>
      </c>
      <c r="C52" s="7">
        <v>37837908</v>
      </c>
      <c r="D52" s="7">
        <v>13732018595</v>
      </c>
      <c r="E52" s="7">
        <v>1638492</v>
      </c>
      <c r="F52" s="7">
        <v>710916631</v>
      </c>
      <c r="H52" s="198"/>
      <c r="I52" s="198"/>
      <c r="J52" s="198"/>
    </row>
    <row r="53" spans="2:13" ht="12.95" customHeight="1" x14ac:dyDescent="0.2">
      <c r="B53" s="53">
        <v>43800</v>
      </c>
      <c r="C53" s="42">
        <v>41159410</v>
      </c>
      <c r="D53" s="42">
        <v>15325515357</v>
      </c>
      <c r="E53" s="42">
        <v>1929587</v>
      </c>
      <c r="F53" s="42">
        <v>828086145</v>
      </c>
      <c r="H53" s="198"/>
      <c r="I53" s="199"/>
      <c r="J53" s="199"/>
    </row>
    <row r="54" spans="2:13" ht="12.95" customHeight="1" x14ac:dyDescent="0.2">
      <c r="B54" s="53">
        <v>43831</v>
      </c>
      <c r="C54" s="7">
        <v>36615959</v>
      </c>
      <c r="D54" s="7">
        <v>12787968816</v>
      </c>
      <c r="E54" s="7">
        <v>1511929</v>
      </c>
      <c r="F54" s="7">
        <v>701885312</v>
      </c>
      <c r="G54" s="60"/>
      <c r="H54" s="200"/>
      <c r="I54" s="201"/>
      <c r="J54" s="201"/>
    </row>
    <row r="55" spans="2:13" ht="12.95" customHeight="1" x14ac:dyDescent="0.2">
      <c r="B55" s="138">
        <v>43862</v>
      </c>
      <c r="C55" s="7">
        <v>37254919</v>
      </c>
      <c r="D55" s="7">
        <v>12952745874</v>
      </c>
      <c r="E55" s="7">
        <v>1406610</v>
      </c>
      <c r="F55" s="7">
        <v>640393636</v>
      </c>
      <c r="H55" s="198"/>
      <c r="I55" s="201"/>
      <c r="J55" s="201"/>
    </row>
    <row r="56" spans="2:13" ht="12.95" customHeight="1" x14ac:dyDescent="0.2">
      <c r="B56" s="22">
        <v>43891</v>
      </c>
      <c r="C56" s="7">
        <v>34321493</v>
      </c>
      <c r="D56" s="7">
        <v>12683902324</v>
      </c>
      <c r="E56" s="7">
        <v>910210</v>
      </c>
      <c r="F56" s="7">
        <v>422510481</v>
      </c>
      <c r="H56" s="198"/>
      <c r="I56" s="198"/>
      <c r="J56" s="198"/>
      <c r="M56" s="60"/>
    </row>
    <row r="57" spans="2:13" ht="12.95" customHeight="1" x14ac:dyDescent="0.2">
      <c r="B57" s="22">
        <v>43922</v>
      </c>
      <c r="C57" s="80">
        <v>27298465</v>
      </c>
      <c r="D57" s="80">
        <v>10305407524</v>
      </c>
      <c r="E57" s="80">
        <v>488223</v>
      </c>
      <c r="F57" s="80">
        <v>264509749</v>
      </c>
      <c r="H57" s="198"/>
      <c r="I57" s="201"/>
      <c r="J57" s="201"/>
      <c r="M57" s="60"/>
    </row>
    <row r="58" spans="2:13" ht="12.95" customHeight="1" x14ac:dyDescent="0.2">
      <c r="B58" s="22">
        <v>43952</v>
      </c>
      <c r="C58" s="7">
        <v>37277321</v>
      </c>
      <c r="D58" s="7">
        <v>13287223415</v>
      </c>
      <c r="E58" s="7">
        <v>892036</v>
      </c>
      <c r="F58" s="7">
        <v>444303649</v>
      </c>
      <c r="H58" s="198"/>
      <c r="I58" s="198"/>
      <c r="J58" s="198"/>
    </row>
    <row r="59" spans="2:13" ht="12.95" customHeight="1" x14ac:dyDescent="0.2">
      <c r="B59" s="22">
        <v>43983</v>
      </c>
      <c r="C59" s="7">
        <v>41209961</v>
      </c>
      <c r="D59" s="7">
        <v>14645164496</v>
      </c>
      <c r="E59" s="7">
        <v>3034555</v>
      </c>
      <c r="F59" s="7">
        <v>1525289649</v>
      </c>
      <c r="H59" s="198"/>
      <c r="I59" s="201"/>
      <c r="J59" s="201"/>
    </row>
    <row r="60" spans="2:13" ht="12.95" customHeight="1" x14ac:dyDescent="0.2">
      <c r="B60" s="22">
        <v>44013</v>
      </c>
      <c r="C60" s="7">
        <v>42651302</v>
      </c>
      <c r="D60" s="7">
        <v>15267977450</v>
      </c>
      <c r="E60" s="7">
        <v>8359246</v>
      </c>
      <c r="F60" s="7">
        <v>4173388524</v>
      </c>
    </row>
    <row r="61" spans="2:13" ht="12.95" customHeight="1" x14ac:dyDescent="0.2">
      <c r="B61" s="22">
        <v>44044</v>
      </c>
      <c r="C61" s="7">
        <v>40142967</v>
      </c>
      <c r="D61" s="7">
        <v>14362397361</v>
      </c>
      <c r="E61" s="7">
        <v>10175429</v>
      </c>
      <c r="F61" s="7">
        <v>4985377427</v>
      </c>
    </row>
    <row r="62" spans="2:13" ht="12.95" customHeight="1" x14ac:dyDescent="0.2">
      <c r="B62" s="22">
        <v>44075</v>
      </c>
      <c r="C62" s="80">
        <v>41319439</v>
      </c>
      <c r="D62" s="80">
        <v>14494659494</v>
      </c>
      <c r="E62" s="80">
        <v>3222298</v>
      </c>
      <c r="F62" s="80">
        <v>1454718337</v>
      </c>
    </row>
    <row r="63" spans="2:13" ht="12.95" customHeight="1" x14ac:dyDescent="0.2">
      <c r="B63" s="22">
        <v>44105</v>
      </c>
      <c r="C63" s="7">
        <v>41547859</v>
      </c>
      <c r="D63" s="7">
        <v>14614059699</v>
      </c>
      <c r="E63" s="7">
        <v>1620059</v>
      </c>
      <c r="F63" s="7">
        <v>700485949</v>
      </c>
    </row>
    <row r="64" spans="2:13" ht="12.95" customHeight="1" x14ac:dyDescent="0.2">
      <c r="B64" s="22">
        <v>44136</v>
      </c>
      <c r="C64" s="7">
        <v>38756098</v>
      </c>
      <c r="D64" s="7">
        <v>13777009716</v>
      </c>
      <c r="E64" s="7">
        <v>1154037</v>
      </c>
      <c r="F64" s="7">
        <v>477615413</v>
      </c>
    </row>
    <row r="65" spans="2:8" ht="12.95" customHeight="1" x14ac:dyDescent="0.2">
      <c r="B65" s="182">
        <v>44166</v>
      </c>
      <c r="C65" s="33">
        <v>40827962</v>
      </c>
      <c r="D65" s="33">
        <v>14475413547</v>
      </c>
      <c r="E65" s="33">
        <v>1070527</v>
      </c>
      <c r="F65" s="33">
        <v>459983904</v>
      </c>
    </row>
    <row r="66" spans="2:8" ht="12.95" customHeight="1" x14ac:dyDescent="0.2">
      <c r="C66" s="7"/>
      <c r="D66" s="7"/>
      <c r="E66" s="7"/>
      <c r="F66" s="7"/>
      <c r="G66" s="7"/>
      <c r="H66" s="7"/>
    </row>
    <row r="67" spans="2:8" ht="12.95" customHeight="1" x14ac:dyDescent="0.2">
      <c r="B67" t="s">
        <v>151</v>
      </c>
    </row>
    <row r="68" spans="2:8" ht="12.95" customHeight="1" x14ac:dyDescent="0.2">
      <c r="B68" t="s">
        <v>2</v>
      </c>
    </row>
    <row r="69" spans="2:8" ht="12.95" customHeight="1" x14ac:dyDescent="0.2">
      <c r="C69" s="36"/>
      <c r="D69" s="36"/>
      <c r="E69" s="36"/>
      <c r="F69" s="36"/>
    </row>
    <row r="70" spans="2:8" ht="12.95" customHeight="1" x14ac:dyDescent="0.2">
      <c r="C70" s="36"/>
      <c r="D70" s="36"/>
      <c r="E70" s="36"/>
      <c r="F70" s="36"/>
    </row>
    <row r="73" spans="2:8" ht="12.95" customHeight="1" x14ac:dyDescent="0.2">
      <c r="C73" s="7"/>
      <c r="D73" s="7"/>
      <c r="E73" s="7"/>
      <c r="F73" s="7"/>
      <c r="G73" s="7"/>
      <c r="H73" s="7"/>
    </row>
    <row r="75" spans="2:8" ht="12.95" customHeight="1" x14ac:dyDescent="0.2">
      <c r="C75" s="68"/>
      <c r="D75" s="68"/>
      <c r="E75" s="68"/>
      <c r="F75" s="68"/>
    </row>
  </sheetData>
  <pageMargins left="0.25" right="0.25" top="0.75" bottom="0.75" header="0.3" footer="0.3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78"/>
  <sheetViews>
    <sheetView showGridLines="0" topLeftCell="B1" zoomScale="140" zoomScaleNormal="140" workbookViewId="0">
      <selection activeCell="H29" sqref="H29"/>
    </sheetView>
  </sheetViews>
  <sheetFormatPr defaultColWidth="19.33203125" defaultRowHeight="12.95" customHeight="1" x14ac:dyDescent="0.2"/>
  <cols>
    <col min="1" max="1" width="2.83203125" style="93" customWidth="1"/>
    <col min="2" max="2" width="19.33203125" style="93"/>
    <col min="3" max="8" width="17.1640625" style="93" customWidth="1"/>
    <col min="9" max="16384" width="19.33203125" style="93"/>
  </cols>
  <sheetData>
    <row r="2" spans="2:8" ht="15.75" x14ac:dyDescent="0.25">
      <c r="B2" s="52" t="s">
        <v>207</v>
      </c>
    </row>
    <row r="5" spans="2:8" ht="30.75" customHeight="1" x14ac:dyDescent="0.2">
      <c r="B5" s="91" t="s">
        <v>1</v>
      </c>
      <c r="C5" s="113" t="s">
        <v>171</v>
      </c>
      <c r="D5" s="113" t="s">
        <v>172</v>
      </c>
      <c r="E5" s="113" t="s">
        <v>173</v>
      </c>
      <c r="F5" s="113" t="s">
        <v>174</v>
      </c>
      <c r="G5" s="113" t="s">
        <v>175</v>
      </c>
      <c r="H5" s="113" t="s">
        <v>176</v>
      </c>
    </row>
    <row r="6" spans="2:8" ht="12.95" customHeight="1" x14ac:dyDescent="0.2">
      <c r="B6" s="22">
        <v>43466</v>
      </c>
      <c r="C6" s="7">
        <v>31094672</v>
      </c>
      <c r="D6" s="7">
        <v>10256028672</v>
      </c>
      <c r="E6" s="7">
        <v>1466256</v>
      </c>
      <c r="F6" s="7">
        <v>1174704994</v>
      </c>
      <c r="G6" s="7">
        <f>C6+E6</f>
        <v>32560928</v>
      </c>
      <c r="H6" s="7">
        <f>D6+F6</f>
        <v>11430733666</v>
      </c>
    </row>
    <row r="7" spans="2:8" ht="12.95" customHeight="1" x14ac:dyDescent="0.2">
      <c r="B7" s="22">
        <v>43497</v>
      </c>
      <c r="C7" s="7">
        <v>30776590</v>
      </c>
      <c r="D7" s="7">
        <v>10190906605</v>
      </c>
      <c r="E7" s="7">
        <v>1524376</v>
      </c>
      <c r="F7" s="7">
        <v>1223494692</v>
      </c>
      <c r="G7" s="7">
        <f t="shared" ref="G7:H16" si="0">C7+E7</f>
        <v>32300966</v>
      </c>
      <c r="H7" s="7">
        <f t="shared" si="0"/>
        <v>11414401297</v>
      </c>
    </row>
    <row r="8" spans="2:8" ht="12.95" customHeight="1" x14ac:dyDescent="0.2">
      <c r="B8" s="22">
        <v>43525</v>
      </c>
      <c r="C8" s="7">
        <v>35299401</v>
      </c>
      <c r="D8" s="7">
        <v>11537806714</v>
      </c>
      <c r="E8" s="7">
        <v>1777825</v>
      </c>
      <c r="F8" s="7">
        <v>1428615217</v>
      </c>
      <c r="G8" s="7">
        <f t="shared" si="0"/>
        <v>37077226</v>
      </c>
      <c r="H8" s="7">
        <f t="shared" si="0"/>
        <v>12966421931</v>
      </c>
    </row>
    <row r="9" spans="2:8" ht="12.95" customHeight="1" x14ac:dyDescent="0.2">
      <c r="B9" s="22">
        <v>43556</v>
      </c>
      <c r="C9" s="7">
        <v>34486415</v>
      </c>
      <c r="D9" s="7">
        <v>11657498925</v>
      </c>
      <c r="E9" s="7">
        <v>1805014</v>
      </c>
      <c r="F9" s="7">
        <v>1532930956</v>
      </c>
      <c r="G9" s="7">
        <f t="shared" si="0"/>
        <v>36291429</v>
      </c>
      <c r="H9" s="7">
        <f t="shared" si="0"/>
        <v>13190429881</v>
      </c>
    </row>
    <row r="10" spans="2:8" ht="12.95" customHeight="1" x14ac:dyDescent="0.2">
      <c r="B10" s="22">
        <v>43586</v>
      </c>
      <c r="C10" s="7">
        <v>35795596</v>
      </c>
      <c r="D10" s="7">
        <v>11908641119</v>
      </c>
      <c r="E10" s="7">
        <v>1963261</v>
      </c>
      <c r="F10" s="7">
        <v>1671723781</v>
      </c>
      <c r="G10" s="7">
        <f t="shared" si="0"/>
        <v>37758857</v>
      </c>
      <c r="H10" s="7">
        <f t="shared" si="0"/>
        <v>13580364900</v>
      </c>
    </row>
    <row r="11" spans="2:8" ht="12.95" customHeight="1" x14ac:dyDescent="0.2">
      <c r="B11" s="22">
        <v>43617</v>
      </c>
      <c r="C11" s="7">
        <v>36533344</v>
      </c>
      <c r="D11" s="7">
        <v>12013485424</v>
      </c>
      <c r="E11" s="7">
        <v>1909147</v>
      </c>
      <c r="F11" s="7">
        <v>1747877657</v>
      </c>
      <c r="G11" s="7">
        <f t="shared" si="0"/>
        <v>38442491</v>
      </c>
      <c r="H11" s="7">
        <f t="shared" si="0"/>
        <v>13761363081</v>
      </c>
    </row>
    <row r="12" spans="2:8" ht="12.95" customHeight="1" x14ac:dyDescent="0.2">
      <c r="B12" s="22">
        <v>43647</v>
      </c>
      <c r="C12" s="7">
        <v>37024069</v>
      </c>
      <c r="D12" s="7">
        <v>12119731561</v>
      </c>
      <c r="E12" s="7">
        <v>2054750</v>
      </c>
      <c r="F12" s="7">
        <v>1968537853</v>
      </c>
      <c r="G12" s="7">
        <f t="shared" si="0"/>
        <v>39078819</v>
      </c>
      <c r="H12" s="7">
        <f t="shared" si="0"/>
        <v>14088269414</v>
      </c>
    </row>
    <row r="13" spans="2:8" ht="12.95" customHeight="1" x14ac:dyDescent="0.2">
      <c r="B13" s="22">
        <v>43678</v>
      </c>
      <c r="C13" s="7">
        <v>36307054</v>
      </c>
      <c r="D13" s="7">
        <v>12157346137</v>
      </c>
      <c r="E13" s="7">
        <v>1841093</v>
      </c>
      <c r="F13" s="7">
        <v>1921262771</v>
      </c>
      <c r="G13" s="7">
        <f t="shared" si="0"/>
        <v>38148147</v>
      </c>
      <c r="H13" s="7">
        <f t="shared" si="0"/>
        <v>14078608908</v>
      </c>
    </row>
    <row r="14" spans="2:8" ht="12.95" customHeight="1" x14ac:dyDescent="0.2">
      <c r="B14" s="22">
        <v>43709</v>
      </c>
      <c r="C14" s="7">
        <v>36585134</v>
      </c>
      <c r="D14" s="7">
        <v>12292388883</v>
      </c>
      <c r="E14" s="7">
        <v>1909264</v>
      </c>
      <c r="F14" s="7">
        <v>1780038640</v>
      </c>
      <c r="G14" s="7">
        <f t="shared" si="0"/>
        <v>38494398</v>
      </c>
      <c r="H14" s="7">
        <f t="shared" si="0"/>
        <v>14072427523</v>
      </c>
    </row>
    <row r="15" spans="2:8" ht="12.95" customHeight="1" x14ac:dyDescent="0.2">
      <c r="B15" s="22">
        <v>43739</v>
      </c>
      <c r="C15" s="7">
        <v>37653832</v>
      </c>
      <c r="D15" s="7">
        <v>12499657289</v>
      </c>
      <c r="E15" s="7">
        <v>1929711</v>
      </c>
      <c r="F15" s="7">
        <v>1747561950</v>
      </c>
      <c r="G15" s="7">
        <f t="shared" si="0"/>
        <v>39583543</v>
      </c>
      <c r="H15" s="7">
        <f t="shared" si="0"/>
        <v>14247219239</v>
      </c>
    </row>
    <row r="16" spans="2:8" ht="12.95" customHeight="1" x14ac:dyDescent="0.2">
      <c r="B16" s="22">
        <v>43770</v>
      </c>
      <c r="C16" s="7">
        <v>36090293</v>
      </c>
      <c r="D16" s="7">
        <v>12128664384</v>
      </c>
      <c r="E16" s="7">
        <v>1747615</v>
      </c>
      <c r="F16" s="7">
        <v>1603354211</v>
      </c>
      <c r="G16" s="7">
        <f t="shared" si="0"/>
        <v>37837908</v>
      </c>
      <c r="H16" s="7">
        <f t="shared" si="0"/>
        <v>13732018595</v>
      </c>
    </row>
    <row r="17" spans="2:8" ht="12.95" customHeight="1" x14ac:dyDescent="0.2">
      <c r="B17" s="53">
        <v>43800</v>
      </c>
      <c r="C17" s="42">
        <v>39404235</v>
      </c>
      <c r="D17" s="42">
        <v>13570132569</v>
      </c>
      <c r="E17" s="42">
        <v>1755175</v>
      </c>
      <c r="F17" s="42">
        <v>1755382788</v>
      </c>
      <c r="G17" s="42">
        <f>C17+E17</f>
        <v>41159410</v>
      </c>
      <c r="H17" s="42">
        <f>D17+F17</f>
        <v>15325515357</v>
      </c>
    </row>
    <row r="18" spans="2:8" ht="12.95" customHeight="1" x14ac:dyDescent="0.2">
      <c r="B18" s="22">
        <v>43831</v>
      </c>
      <c r="C18" s="7">
        <v>35046578</v>
      </c>
      <c r="D18" s="7">
        <v>11373466823</v>
      </c>
      <c r="E18" s="7">
        <v>1569381</v>
      </c>
      <c r="F18" s="7">
        <v>1414501993</v>
      </c>
      <c r="G18" s="7">
        <f>C18+E18</f>
        <v>36615959</v>
      </c>
      <c r="H18" s="7">
        <f>D18+F18</f>
        <v>12787968816</v>
      </c>
    </row>
    <row r="19" spans="2:8" ht="12.95" customHeight="1" x14ac:dyDescent="0.2">
      <c r="B19" s="53">
        <v>43862</v>
      </c>
      <c r="C19" s="7">
        <v>35608190</v>
      </c>
      <c r="D19" s="7">
        <v>11464550419</v>
      </c>
      <c r="E19" s="7">
        <v>1646729</v>
      </c>
      <c r="F19" s="7">
        <v>1488195455</v>
      </c>
      <c r="G19" s="7">
        <f t="shared" ref="G19:G28" si="1">C19+E19</f>
        <v>37254919</v>
      </c>
      <c r="H19" s="7">
        <f t="shared" ref="H19:H29" si="2">D19+F19</f>
        <v>12952745874</v>
      </c>
    </row>
    <row r="20" spans="2:8" ht="12.95" customHeight="1" x14ac:dyDescent="0.2">
      <c r="B20" s="22">
        <v>43891</v>
      </c>
      <c r="C20" s="7">
        <v>32858096</v>
      </c>
      <c r="D20" s="7">
        <v>11320583462</v>
      </c>
      <c r="E20" s="7">
        <v>1463397</v>
      </c>
      <c r="F20" s="7">
        <v>1363318862</v>
      </c>
      <c r="G20" s="7">
        <f t="shared" si="1"/>
        <v>34321493</v>
      </c>
      <c r="H20" s="7">
        <f t="shared" si="2"/>
        <v>12683902324</v>
      </c>
    </row>
    <row r="21" spans="2:8" ht="12.95" customHeight="1" x14ac:dyDescent="0.2">
      <c r="B21" s="22">
        <v>43922</v>
      </c>
      <c r="C21" s="7">
        <v>26282097</v>
      </c>
      <c r="D21" s="7">
        <v>9374741426</v>
      </c>
      <c r="E21" s="7">
        <v>1016368</v>
      </c>
      <c r="F21" s="7">
        <v>930666098</v>
      </c>
      <c r="G21" s="7">
        <f t="shared" si="1"/>
        <v>27298465</v>
      </c>
      <c r="H21" s="7">
        <f t="shared" si="2"/>
        <v>10305407524</v>
      </c>
    </row>
    <row r="22" spans="2:8" ht="12.95" customHeight="1" x14ac:dyDescent="0.2">
      <c r="B22" s="22">
        <v>43952</v>
      </c>
      <c r="C22" s="7">
        <v>35766378</v>
      </c>
      <c r="D22" s="7">
        <v>11913191355</v>
      </c>
      <c r="E22" s="7">
        <v>1510943</v>
      </c>
      <c r="F22" s="7">
        <v>1374032060</v>
      </c>
      <c r="G22" s="7">
        <f t="shared" si="1"/>
        <v>37277321</v>
      </c>
      <c r="H22" s="7">
        <f t="shared" si="2"/>
        <v>13287223415</v>
      </c>
    </row>
    <row r="23" spans="2:8" ht="12.95" customHeight="1" x14ac:dyDescent="0.2">
      <c r="B23" s="138">
        <v>43983</v>
      </c>
      <c r="C23" s="7">
        <v>39446735</v>
      </c>
      <c r="D23" s="7">
        <v>12951188026</v>
      </c>
      <c r="E23" s="7">
        <v>1763226</v>
      </c>
      <c r="F23" s="7">
        <v>1693976470</v>
      </c>
      <c r="G23" s="7">
        <f t="shared" si="1"/>
        <v>41209961</v>
      </c>
      <c r="H23" s="7">
        <f t="shared" si="2"/>
        <v>14645164496</v>
      </c>
    </row>
    <row r="24" spans="2:8" ht="12.95" customHeight="1" x14ac:dyDescent="0.2">
      <c r="B24" s="22">
        <v>44013</v>
      </c>
      <c r="C24" s="7">
        <v>40726342</v>
      </c>
      <c r="D24" s="7">
        <v>13298280791</v>
      </c>
      <c r="E24" s="7">
        <v>1924960</v>
      </c>
      <c r="F24" s="7">
        <v>1969696659</v>
      </c>
      <c r="G24" s="7">
        <f t="shared" si="1"/>
        <v>42651302</v>
      </c>
      <c r="H24" s="7">
        <f t="shared" si="2"/>
        <v>15267977450</v>
      </c>
    </row>
    <row r="25" spans="2:8" ht="12.95" customHeight="1" x14ac:dyDescent="0.2">
      <c r="B25" s="22">
        <v>44044</v>
      </c>
      <c r="C25" s="7">
        <v>38451218</v>
      </c>
      <c r="D25" s="7">
        <v>12532763419</v>
      </c>
      <c r="E25" s="7">
        <v>1691749</v>
      </c>
      <c r="F25" s="7">
        <v>1829633942</v>
      </c>
      <c r="G25" s="7">
        <f t="shared" si="1"/>
        <v>40142967</v>
      </c>
      <c r="H25" s="7">
        <f t="shared" si="2"/>
        <v>14362397361</v>
      </c>
    </row>
    <row r="26" spans="2:8" ht="12.95" customHeight="1" x14ac:dyDescent="0.2">
      <c r="B26" s="22">
        <v>44075</v>
      </c>
      <c r="C26" s="7">
        <v>39536998</v>
      </c>
      <c r="D26" s="7">
        <v>12760800487</v>
      </c>
      <c r="E26" s="7">
        <v>1782441</v>
      </c>
      <c r="F26" s="7">
        <v>1733859007</v>
      </c>
      <c r="G26" s="7">
        <f t="shared" si="1"/>
        <v>41319439</v>
      </c>
      <c r="H26" s="7">
        <f t="shared" si="2"/>
        <v>14494659494</v>
      </c>
    </row>
    <row r="27" spans="2:8" ht="12.95" customHeight="1" x14ac:dyDescent="0.2">
      <c r="B27" s="22">
        <v>44105</v>
      </c>
      <c r="C27" s="7">
        <v>39780668</v>
      </c>
      <c r="D27" s="7">
        <v>12932735553</v>
      </c>
      <c r="E27" s="7">
        <v>1767191</v>
      </c>
      <c r="F27" s="7">
        <v>1681324146</v>
      </c>
      <c r="G27" s="7">
        <f t="shared" si="1"/>
        <v>41547859</v>
      </c>
      <c r="H27" s="7">
        <f t="shared" si="2"/>
        <v>14614059699</v>
      </c>
    </row>
    <row r="28" spans="2:8" ht="12.95" customHeight="1" x14ac:dyDescent="0.2">
      <c r="B28" s="22">
        <v>44136</v>
      </c>
      <c r="C28" s="7">
        <v>37144716</v>
      </c>
      <c r="D28" s="7">
        <v>12248052643</v>
      </c>
      <c r="E28" s="7">
        <v>1611382</v>
      </c>
      <c r="F28" s="7">
        <v>1528957073</v>
      </c>
      <c r="G28" s="7">
        <f t="shared" si="1"/>
        <v>38756098</v>
      </c>
      <c r="H28" s="7">
        <f t="shared" si="2"/>
        <v>13777009716</v>
      </c>
    </row>
    <row r="29" spans="2:8" ht="12.95" customHeight="1" x14ac:dyDescent="0.2">
      <c r="B29" s="182">
        <v>44166</v>
      </c>
      <c r="C29" s="33">
        <v>39302713</v>
      </c>
      <c r="D29" s="33">
        <v>12981635622</v>
      </c>
      <c r="E29" s="33">
        <v>1525249</v>
      </c>
      <c r="F29" s="33">
        <v>1493777925</v>
      </c>
      <c r="G29" s="33">
        <f>C29+E29</f>
        <v>40827962</v>
      </c>
      <c r="H29" s="33">
        <f t="shared" si="2"/>
        <v>14475413547</v>
      </c>
    </row>
    <row r="30" spans="2:8" ht="12.95" customHeight="1" x14ac:dyDescent="0.2">
      <c r="C30" s="60"/>
      <c r="D30" s="60"/>
      <c r="E30" s="60"/>
      <c r="F30" s="60"/>
      <c r="G30" s="60"/>
      <c r="H30" s="60"/>
    </row>
    <row r="31" spans="2:8" ht="12.95" customHeight="1" x14ac:dyDescent="0.2">
      <c r="B31" s="93" t="s">
        <v>206</v>
      </c>
    </row>
    <row r="32" spans="2:8" ht="12.95" customHeight="1" x14ac:dyDescent="0.2">
      <c r="B32" s="93" t="s">
        <v>2</v>
      </c>
    </row>
    <row r="33" spans="3:8" ht="12.95" customHeight="1" x14ac:dyDescent="0.2">
      <c r="C33" s="41"/>
      <c r="D33" s="41"/>
      <c r="E33" s="41"/>
      <c r="F33" s="41"/>
      <c r="G33" s="170"/>
      <c r="H33" s="170"/>
    </row>
    <row r="34" spans="3:8" ht="12.95" customHeight="1" x14ac:dyDescent="0.2">
      <c r="C34" s="42"/>
      <c r="D34" s="133"/>
      <c r="E34" s="133"/>
      <c r="F34" s="42"/>
      <c r="G34" s="42"/>
      <c r="H34" s="42"/>
    </row>
    <row r="77" spans="3:6" ht="12.95" customHeight="1" x14ac:dyDescent="0.2">
      <c r="C77" s="97"/>
      <c r="D77" s="97"/>
      <c r="E77" s="97"/>
      <c r="F77" s="97"/>
    </row>
    <row r="78" spans="3:6" ht="12.95" customHeight="1" x14ac:dyDescent="0.2">
      <c r="C78" s="97"/>
      <c r="D78" s="97"/>
      <c r="E78" s="97"/>
      <c r="F78" s="97"/>
    </row>
  </sheetData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8"/>
  <sheetViews>
    <sheetView showGridLines="0" topLeftCell="F7" zoomScale="145" zoomScaleNormal="145" workbookViewId="0">
      <selection activeCell="O9" sqref="O9:O11"/>
    </sheetView>
  </sheetViews>
  <sheetFormatPr defaultColWidth="19.33203125" defaultRowHeight="12.95" customHeight="1" x14ac:dyDescent="0.2"/>
  <cols>
    <col min="1" max="1" width="2.83203125" style="93" customWidth="1"/>
    <col min="2" max="2" width="19.33203125" style="93"/>
    <col min="3" max="8" width="15.5" style="93" customWidth="1"/>
    <col min="9" max="16384" width="19.33203125" style="93"/>
  </cols>
  <sheetData>
    <row r="2" spans="1:8" ht="15.75" x14ac:dyDescent="0.25">
      <c r="B2" s="52" t="s">
        <v>208</v>
      </c>
    </row>
    <row r="5" spans="1:8" ht="45" x14ac:dyDescent="0.2">
      <c r="B5" s="91" t="s">
        <v>1</v>
      </c>
      <c r="C5" s="92" t="s">
        <v>171</v>
      </c>
      <c r="D5" s="92" t="s">
        <v>172</v>
      </c>
      <c r="E5" s="92" t="s">
        <v>173</v>
      </c>
      <c r="F5" s="92" t="s">
        <v>177</v>
      </c>
      <c r="G5" s="92" t="s">
        <v>175</v>
      </c>
      <c r="H5" s="92" t="s">
        <v>178</v>
      </c>
    </row>
    <row r="6" spans="1:8" ht="12.95" customHeight="1" x14ac:dyDescent="0.2">
      <c r="A6" s="207"/>
      <c r="B6" s="22">
        <v>43466</v>
      </c>
      <c r="C6" s="7">
        <v>1129147</v>
      </c>
      <c r="D6" s="7">
        <v>597453233</v>
      </c>
      <c r="E6" s="7">
        <v>95621</v>
      </c>
      <c r="F6" s="7">
        <v>54649501</v>
      </c>
      <c r="G6" s="7">
        <f>C6+E6</f>
        <v>1224768</v>
      </c>
      <c r="H6" s="7">
        <f>D6+F6</f>
        <v>652102734</v>
      </c>
    </row>
    <row r="7" spans="1:8" ht="12.95" customHeight="1" x14ac:dyDescent="0.2">
      <c r="A7" s="207"/>
      <c r="B7" s="22">
        <v>43497</v>
      </c>
      <c r="C7" s="7">
        <v>1038168</v>
      </c>
      <c r="D7" s="7">
        <v>544813653</v>
      </c>
      <c r="E7" s="7">
        <v>110110</v>
      </c>
      <c r="F7" s="7">
        <v>57286423</v>
      </c>
      <c r="G7" s="7">
        <f t="shared" ref="G7:H16" si="0">C7+E7</f>
        <v>1148278</v>
      </c>
      <c r="H7" s="7">
        <f t="shared" si="0"/>
        <v>602100076</v>
      </c>
    </row>
    <row r="8" spans="1:8" ht="12.95" customHeight="1" x14ac:dyDescent="0.2">
      <c r="A8" s="207"/>
      <c r="B8" s="22">
        <v>43525</v>
      </c>
      <c r="C8" s="7">
        <v>1436475</v>
      </c>
      <c r="D8" s="7">
        <v>772543855</v>
      </c>
      <c r="E8" s="7">
        <v>143016</v>
      </c>
      <c r="F8" s="7">
        <v>80652545</v>
      </c>
      <c r="G8" s="7">
        <f t="shared" si="0"/>
        <v>1579491</v>
      </c>
      <c r="H8" s="7">
        <f t="shared" si="0"/>
        <v>853196400</v>
      </c>
    </row>
    <row r="9" spans="1:8" ht="12.95" customHeight="1" x14ac:dyDescent="0.2">
      <c r="A9" s="207"/>
      <c r="B9" s="22">
        <v>43556</v>
      </c>
      <c r="C9" s="7">
        <v>2994500</v>
      </c>
      <c r="D9" s="7">
        <v>1488036890</v>
      </c>
      <c r="E9" s="7">
        <v>181220</v>
      </c>
      <c r="F9" s="7">
        <v>111202427</v>
      </c>
      <c r="G9" s="7">
        <f t="shared" si="0"/>
        <v>3175720</v>
      </c>
      <c r="H9" s="7">
        <f t="shared" si="0"/>
        <v>1599239317</v>
      </c>
    </row>
    <row r="10" spans="1:8" ht="12.95" customHeight="1" x14ac:dyDescent="0.2">
      <c r="A10" s="207"/>
      <c r="B10" s="22">
        <v>43586</v>
      </c>
      <c r="C10" s="7">
        <v>4113623</v>
      </c>
      <c r="D10" s="7">
        <v>2110447712</v>
      </c>
      <c r="E10" s="7">
        <v>226474</v>
      </c>
      <c r="F10" s="7">
        <v>151509105</v>
      </c>
      <c r="G10" s="7">
        <f t="shared" si="0"/>
        <v>4340097</v>
      </c>
      <c r="H10" s="7">
        <f t="shared" si="0"/>
        <v>2261956817</v>
      </c>
    </row>
    <row r="11" spans="1:8" ht="12.95" customHeight="1" x14ac:dyDescent="0.2">
      <c r="A11" s="207"/>
      <c r="B11" s="22">
        <v>43617</v>
      </c>
      <c r="C11" s="7">
        <v>7875728</v>
      </c>
      <c r="D11" s="7">
        <v>4262918156</v>
      </c>
      <c r="E11" s="7">
        <v>284258</v>
      </c>
      <c r="F11" s="7">
        <v>214072603</v>
      </c>
      <c r="G11" s="7">
        <f t="shared" si="0"/>
        <v>8159986</v>
      </c>
      <c r="H11" s="7">
        <f t="shared" si="0"/>
        <v>4476990759</v>
      </c>
    </row>
    <row r="12" spans="1:8" ht="12.95" customHeight="1" x14ac:dyDescent="0.2">
      <c r="A12" s="207"/>
      <c r="B12" s="22">
        <v>43647</v>
      </c>
      <c r="C12" s="7">
        <v>13682474</v>
      </c>
      <c r="D12" s="7">
        <v>6844145935</v>
      </c>
      <c r="E12" s="7">
        <v>378462</v>
      </c>
      <c r="F12" s="7">
        <v>304996668</v>
      </c>
      <c r="G12" s="7">
        <f t="shared" si="0"/>
        <v>14060936</v>
      </c>
      <c r="H12" s="7">
        <f t="shared" si="0"/>
        <v>7149142603</v>
      </c>
    </row>
    <row r="13" spans="1:8" ht="12.95" customHeight="1" x14ac:dyDescent="0.2">
      <c r="A13" s="207"/>
      <c r="B13" s="22">
        <v>43678</v>
      </c>
      <c r="C13" s="7">
        <v>15463835</v>
      </c>
      <c r="D13" s="7">
        <v>8030233674</v>
      </c>
      <c r="E13" s="7">
        <v>403918</v>
      </c>
      <c r="F13" s="7">
        <v>329496408</v>
      </c>
      <c r="G13" s="7">
        <f t="shared" si="0"/>
        <v>15867753</v>
      </c>
      <c r="H13" s="7">
        <f t="shared" si="0"/>
        <v>8359730082</v>
      </c>
    </row>
    <row r="14" spans="1:8" ht="12.95" customHeight="1" x14ac:dyDescent="0.2">
      <c r="A14" s="207"/>
      <c r="B14" s="22">
        <v>43709</v>
      </c>
      <c r="C14" s="7">
        <v>7550687</v>
      </c>
      <c r="D14" s="7">
        <v>3775430974</v>
      </c>
      <c r="E14" s="7">
        <v>262933</v>
      </c>
      <c r="F14" s="7">
        <v>186529499</v>
      </c>
      <c r="G14" s="7">
        <f t="shared" si="0"/>
        <v>7813620</v>
      </c>
      <c r="H14" s="7">
        <f t="shared" si="0"/>
        <v>3961960473</v>
      </c>
    </row>
    <row r="15" spans="1:8" ht="12.95" customHeight="1" x14ac:dyDescent="0.2">
      <c r="A15" s="207"/>
      <c r="B15" s="22">
        <v>43739</v>
      </c>
      <c r="C15" s="7">
        <v>3359155</v>
      </c>
      <c r="D15" s="7">
        <v>1538309778</v>
      </c>
      <c r="E15" s="7">
        <v>202986</v>
      </c>
      <c r="F15" s="7">
        <v>120944466</v>
      </c>
      <c r="G15" s="7">
        <f t="shared" si="0"/>
        <v>3562141</v>
      </c>
      <c r="H15" s="7">
        <f t="shared" si="0"/>
        <v>1659254244</v>
      </c>
    </row>
    <row r="16" spans="1:8" ht="12.95" customHeight="1" x14ac:dyDescent="0.2">
      <c r="A16" s="207"/>
      <c r="B16" s="22">
        <v>43770</v>
      </c>
      <c r="C16" s="7">
        <v>1504655</v>
      </c>
      <c r="D16" s="7">
        <v>644567725</v>
      </c>
      <c r="E16" s="7">
        <v>133837</v>
      </c>
      <c r="F16" s="7">
        <v>66348906</v>
      </c>
      <c r="G16" s="7">
        <f t="shared" si="0"/>
        <v>1638492</v>
      </c>
      <c r="H16" s="7">
        <f t="shared" si="0"/>
        <v>710916631</v>
      </c>
    </row>
    <row r="17" spans="1:8" ht="12.95" customHeight="1" x14ac:dyDescent="0.2">
      <c r="A17" s="207"/>
      <c r="B17" s="53">
        <v>43800</v>
      </c>
      <c r="C17" s="42">
        <v>1812359</v>
      </c>
      <c r="D17" s="42">
        <v>769942084</v>
      </c>
      <c r="E17" s="42">
        <v>117228</v>
      </c>
      <c r="F17" s="42">
        <v>58144061</v>
      </c>
      <c r="G17" s="42">
        <f>C17+E17</f>
        <v>1929587</v>
      </c>
      <c r="H17" s="42">
        <f>D17+F17</f>
        <v>828086145</v>
      </c>
    </row>
    <row r="18" spans="1:8" ht="12.95" customHeight="1" x14ac:dyDescent="0.2">
      <c r="B18" s="22">
        <v>43831</v>
      </c>
      <c r="C18" s="7">
        <v>1406055</v>
      </c>
      <c r="D18" s="7">
        <v>645224709</v>
      </c>
      <c r="E18" s="7">
        <v>105874</v>
      </c>
      <c r="F18" s="7">
        <v>56660603</v>
      </c>
      <c r="G18" s="7">
        <f>C18+E18</f>
        <v>1511929</v>
      </c>
      <c r="H18" s="7">
        <f>D18+F18</f>
        <v>701885312</v>
      </c>
    </row>
    <row r="19" spans="1:8" ht="12.95" customHeight="1" x14ac:dyDescent="0.2">
      <c r="B19" s="53">
        <v>43862</v>
      </c>
      <c r="C19" s="7">
        <v>1290747</v>
      </c>
      <c r="D19" s="7">
        <v>584451376</v>
      </c>
      <c r="E19" s="7">
        <v>115863</v>
      </c>
      <c r="F19" s="7">
        <v>55942260</v>
      </c>
      <c r="G19" s="7">
        <f t="shared" ref="G19:H28" si="1">C19+E19</f>
        <v>1406610</v>
      </c>
      <c r="H19" s="7">
        <f t="shared" si="1"/>
        <v>640393636</v>
      </c>
    </row>
    <row r="20" spans="1:8" ht="12.95" customHeight="1" x14ac:dyDescent="0.2">
      <c r="B20" s="22">
        <v>43891</v>
      </c>
      <c r="C20" s="7">
        <v>845954</v>
      </c>
      <c r="D20" s="7">
        <v>391337702</v>
      </c>
      <c r="E20" s="7">
        <v>64256</v>
      </c>
      <c r="F20" s="7">
        <v>31172779</v>
      </c>
      <c r="G20" s="7">
        <f t="shared" si="1"/>
        <v>910210</v>
      </c>
      <c r="H20" s="7">
        <f t="shared" si="1"/>
        <v>422510481</v>
      </c>
    </row>
    <row r="21" spans="1:8" ht="12.95" customHeight="1" x14ac:dyDescent="0.2">
      <c r="B21" s="22">
        <v>43922</v>
      </c>
      <c r="C21" s="7">
        <v>461527</v>
      </c>
      <c r="D21" s="7">
        <v>251649738</v>
      </c>
      <c r="E21" s="7">
        <v>26696</v>
      </c>
      <c r="F21" s="7">
        <v>12860011</v>
      </c>
      <c r="G21" s="7">
        <f t="shared" si="1"/>
        <v>488223</v>
      </c>
      <c r="H21" s="7">
        <f t="shared" si="1"/>
        <v>264509749</v>
      </c>
    </row>
    <row r="22" spans="1:8" ht="12.95" customHeight="1" x14ac:dyDescent="0.2">
      <c r="B22" s="22">
        <v>43952</v>
      </c>
      <c r="C22" s="7">
        <v>844942</v>
      </c>
      <c r="D22" s="7">
        <v>421942351</v>
      </c>
      <c r="E22" s="7">
        <v>47094</v>
      </c>
      <c r="F22" s="7">
        <v>22361298</v>
      </c>
      <c r="G22" s="7">
        <f t="shared" si="1"/>
        <v>892036</v>
      </c>
      <c r="H22" s="7">
        <f t="shared" si="1"/>
        <v>444303649</v>
      </c>
    </row>
    <row r="23" spans="1:8" ht="12.95" customHeight="1" x14ac:dyDescent="0.2">
      <c r="B23" s="138">
        <v>43983</v>
      </c>
      <c r="C23" s="7">
        <v>2912378</v>
      </c>
      <c r="D23" s="7">
        <v>1455655654</v>
      </c>
      <c r="E23" s="7">
        <v>122177</v>
      </c>
      <c r="F23" s="7">
        <v>69633995</v>
      </c>
      <c r="G23" s="7">
        <f t="shared" si="1"/>
        <v>3034555</v>
      </c>
      <c r="H23" s="7">
        <f t="shared" si="1"/>
        <v>1525289649</v>
      </c>
    </row>
    <row r="24" spans="1:8" ht="12.95" customHeight="1" x14ac:dyDescent="0.2">
      <c r="B24" s="22">
        <v>44013</v>
      </c>
      <c r="C24" s="7">
        <v>8123790</v>
      </c>
      <c r="D24" s="7">
        <v>4005424300</v>
      </c>
      <c r="E24" s="7">
        <v>235456</v>
      </c>
      <c r="F24" s="7">
        <v>167964224</v>
      </c>
      <c r="G24" s="7">
        <f t="shared" si="1"/>
        <v>8359246</v>
      </c>
      <c r="H24" s="7">
        <f t="shared" si="1"/>
        <v>4173388524</v>
      </c>
    </row>
    <row r="25" spans="1:8" ht="12.95" customHeight="1" x14ac:dyDescent="0.2">
      <c r="B25" s="22">
        <v>44044</v>
      </c>
      <c r="C25" s="7">
        <v>9889544</v>
      </c>
      <c r="D25" s="7">
        <v>4759260227</v>
      </c>
      <c r="E25" s="7">
        <v>285885</v>
      </c>
      <c r="F25" s="7">
        <v>226117200</v>
      </c>
      <c r="G25" s="7">
        <f t="shared" si="1"/>
        <v>10175429</v>
      </c>
      <c r="H25" s="7">
        <f t="shared" si="1"/>
        <v>4985377427</v>
      </c>
    </row>
    <row r="26" spans="1:8" ht="12.95" customHeight="1" x14ac:dyDescent="0.2">
      <c r="B26" s="22">
        <v>44075</v>
      </c>
      <c r="C26" s="7">
        <v>3090961</v>
      </c>
      <c r="D26" s="7">
        <v>1375513636</v>
      </c>
      <c r="E26" s="7">
        <v>131337</v>
      </c>
      <c r="F26" s="7">
        <v>79204701</v>
      </c>
      <c r="G26" s="7">
        <f t="shared" si="1"/>
        <v>3222298</v>
      </c>
      <c r="H26" s="7">
        <f t="shared" si="1"/>
        <v>1454718337</v>
      </c>
    </row>
    <row r="27" spans="1:8" ht="12.95" customHeight="1" x14ac:dyDescent="0.2">
      <c r="B27" s="22">
        <v>44105</v>
      </c>
      <c r="C27" s="7">
        <v>1524642</v>
      </c>
      <c r="D27" s="7">
        <v>654920131</v>
      </c>
      <c r="E27" s="7">
        <v>95417</v>
      </c>
      <c r="F27" s="7">
        <v>45565818</v>
      </c>
      <c r="G27" s="7">
        <f t="shared" si="1"/>
        <v>1620059</v>
      </c>
      <c r="H27" s="7">
        <f t="shared" si="1"/>
        <v>700485949</v>
      </c>
    </row>
    <row r="28" spans="1:8" ht="12.95" customHeight="1" x14ac:dyDescent="0.2">
      <c r="B28" s="22">
        <v>44136</v>
      </c>
      <c r="C28" s="7">
        <v>1082968</v>
      </c>
      <c r="D28" s="7">
        <v>445413535</v>
      </c>
      <c r="E28" s="7">
        <v>71069</v>
      </c>
      <c r="F28" s="7">
        <v>32201878</v>
      </c>
      <c r="G28" s="7">
        <f t="shared" si="1"/>
        <v>1154037</v>
      </c>
      <c r="H28" s="7">
        <f t="shared" si="1"/>
        <v>477615413</v>
      </c>
    </row>
    <row r="29" spans="1:8" ht="12.95" customHeight="1" x14ac:dyDescent="0.2">
      <c r="B29" s="182">
        <v>44166</v>
      </c>
      <c r="C29" s="33">
        <v>1010350</v>
      </c>
      <c r="D29" s="33">
        <v>432596028</v>
      </c>
      <c r="E29" s="33">
        <v>60177</v>
      </c>
      <c r="F29" s="33">
        <v>27387876</v>
      </c>
      <c r="G29" s="33">
        <f>C29+E29</f>
        <v>1070527</v>
      </c>
      <c r="H29" s="33">
        <f>D29+F29</f>
        <v>459983904</v>
      </c>
    </row>
    <row r="30" spans="1:8" ht="12.95" customHeight="1" x14ac:dyDescent="0.2">
      <c r="C30" s="60"/>
      <c r="D30" s="60"/>
      <c r="E30" s="60"/>
      <c r="F30" s="60"/>
      <c r="G30" s="60"/>
      <c r="H30" s="60"/>
    </row>
    <row r="31" spans="1:8" ht="12.95" customHeight="1" x14ac:dyDescent="0.2">
      <c r="B31" s="148" t="s">
        <v>209</v>
      </c>
    </row>
    <row r="32" spans="1:8" ht="12.95" customHeight="1" x14ac:dyDescent="0.2">
      <c r="B32" s="93" t="s">
        <v>2</v>
      </c>
    </row>
    <row r="34" spans="7:7" ht="12.95" customHeight="1" x14ac:dyDescent="0.2">
      <c r="G34" s="7"/>
    </row>
    <row r="77" spans="3:6" ht="12.95" customHeight="1" x14ac:dyDescent="0.2">
      <c r="C77" s="97"/>
      <c r="D77" s="97"/>
      <c r="E77" s="97"/>
      <c r="F77" s="97"/>
    </row>
    <row r="78" spans="3:6" ht="12.95" customHeight="1" x14ac:dyDescent="0.2">
      <c r="C78" s="97"/>
      <c r="D78" s="97"/>
      <c r="E78" s="97"/>
      <c r="F78" s="97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66"/>
  <sheetViews>
    <sheetView showGridLines="0" topLeftCell="A4" zoomScaleNormal="100" workbookViewId="0">
      <selection activeCell="J32" sqref="J32"/>
    </sheetView>
  </sheetViews>
  <sheetFormatPr defaultRowHeight="12.95" customHeight="1" x14ac:dyDescent="0.2"/>
  <cols>
    <col min="1" max="1" width="2.83203125" customWidth="1"/>
    <col min="2" max="2" width="17" customWidth="1"/>
    <col min="3" max="3" width="15.33203125" customWidth="1"/>
    <col min="4" max="4" width="26.1640625" customWidth="1"/>
    <col min="5" max="5" width="13" customWidth="1"/>
  </cols>
  <sheetData>
    <row r="2" spans="2:6" ht="15.75" x14ac:dyDescent="0.25">
      <c r="B2" s="1" t="s">
        <v>272</v>
      </c>
    </row>
    <row r="5" spans="2:6" ht="22.5" x14ac:dyDescent="0.2">
      <c r="B5" s="10" t="s">
        <v>1</v>
      </c>
      <c r="C5" s="34" t="s">
        <v>79</v>
      </c>
      <c r="D5" s="35" t="s">
        <v>113</v>
      </c>
      <c r="E5" s="108" t="s">
        <v>0</v>
      </c>
    </row>
    <row r="6" spans="2:6" ht="12.95" customHeight="1" x14ac:dyDescent="0.2">
      <c r="B6" s="11">
        <v>43131</v>
      </c>
      <c r="C6" s="7">
        <v>4642</v>
      </c>
      <c r="D6">
        <v>290</v>
      </c>
      <c r="E6" s="19">
        <f t="shared" ref="E6:E20" si="0">SUM(C6:D6)</f>
        <v>4932</v>
      </c>
      <c r="F6" s="19"/>
    </row>
    <row r="7" spans="2:6" ht="12.95" customHeight="1" x14ac:dyDescent="0.2">
      <c r="B7" s="11">
        <v>43159</v>
      </c>
      <c r="C7" s="7">
        <v>4641</v>
      </c>
      <c r="D7">
        <v>300</v>
      </c>
      <c r="E7" s="19">
        <f t="shared" si="0"/>
        <v>4941</v>
      </c>
      <c r="F7" s="19"/>
    </row>
    <row r="8" spans="2:6" ht="12.95" customHeight="1" x14ac:dyDescent="0.2">
      <c r="B8" s="11">
        <v>43190</v>
      </c>
      <c r="C8" s="7">
        <v>4827</v>
      </c>
      <c r="D8">
        <v>318</v>
      </c>
      <c r="E8" s="19">
        <f t="shared" si="0"/>
        <v>5145</v>
      </c>
      <c r="F8" s="19"/>
    </row>
    <row r="9" spans="2:6" ht="12.95" customHeight="1" x14ac:dyDescent="0.2">
      <c r="B9" s="11">
        <v>43220</v>
      </c>
      <c r="C9" s="7">
        <v>5161</v>
      </c>
      <c r="D9">
        <v>331</v>
      </c>
      <c r="E9" s="19">
        <f t="shared" si="0"/>
        <v>5492</v>
      </c>
      <c r="F9" s="19"/>
    </row>
    <row r="10" spans="2:6" ht="12.95" customHeight="1" x14ac:dyDescent="0.2">
      <c r="B10" s="11">
        <v>43251</v>
      </c>
      <c r="C10" s="7">
        <v>5364</v>
      </c>
      <c r="D10">
        <v>392</v>
      </c>
      <c r="E10" s="19">
        <f t="shared" si="0"/>
        <v>5756</v>
      </c>
      <c r="F10" s="19"/>
    </row>
    <row r="11" spans="2:6" ht="12.95" customHeight="1" x14ac:dyDescent="0.2">
      <c r="B11" s="11">
        <v>43281</v>
      </c>
      <c r="C11" s="7">
        <v>5531</v>
      </c>
      <c r="D11">
        <v>355</v>
      </c>
      <c r="E11" s="19">
        <f t="shared" si="0"/>
        <v>5886</v>
      </c>
      <c r="F11" s="19"/>
    </row>
    <row r="12" spans="2:6" ht="12.95" customHeight="1" x14ac:dyDescent="0.2">
      <c r="B12" s="11">
        <v>43312</v>
      </c>
      <c r="C12" s="7">
        <v>5691</v>
      </c>
      <c r="D12" s="7">
        <v>344</v>
      </c>
      <c r="E12" s="19">
        <f t="shared" si="0"/>
        <v>6035</v>
      </c>
      <c r="F12" s="19"/>
    </row>
    <row r="13" spans="2:6" ht="12.95" customHeight="1" x14ac:dyDescent="0.2">
      <c r="B13" s="11">
        <v>43343</v>
      </c>
      <c r="C13" s="7">
        <v>5721</v>
      </c>
      <c r="D13" s="7">
        <v>354</v>
      </c>
      <c r="E13" s="19">
        <f t="shared" si="0"/>
        <v>6075</v>
      </c>
      <c r="F13" s="19"/>
    </row>
    <row r="14" spans="2:6" ht="12.95" customHeight="1" x14ac:dyDescent="0.2">
      <c r="B14" s="11">
        <v>43373</v>
      </c>
      <c r="C14" s="7">
        <v>5703</v>
      </c>
      <c r="D14" s="7">
        <v>363</v>
      </c>
      <c r="E14" s="19">
        <f t="shared" si="0"/>
        <v>6066</v>
      </c>
      <c r="F14" s="19"/>
    </row>
    <row r="15" spans="2:6" ht="12.95" customHeight="1" x14ac:dyDescent="0.2">
      <c r="B15" s="48">
        <v>43404</v>
      </c>
      <c r="C15" s="7">
        <v>5153</v>
      </c>
      <c r="D15" s="7">
        <v>393</v>
      </c>
      <c r="E15" s="19">
        <f t="shared" si="0"/>
        <v>5546</v>
      </c>
      <c r="F15" s="19"/>
    </row>
    <row r="16" spans="2:6" ht="12.95" customHeight="1" x14ac:dyDescent="0.2">
      <c r="B16" s="11">
        <v>43434</v>
      </c>
      <c r="C16" s="7">
        <v>4733</v>
      </c>
      <c r="D16" s="7">
        <v>436</v>
      </c>
      <c r="E16" s="19">
        <f t="shared" si="0"/>
        <v>5169</v>
      </c>
      <c r="F16" s="19"/>
    </row>
    <row r="17" spans="2:8" ht="12.95" customHeight="1" x14ac:dyDescent="0.2">
      <c r="B17" s="48">
        <v>43465</v>
      </c>
      <c r="C17" s="7">
        <v>4704</v>
      </c>
      <c r="D17" s="7">
        <v>476</v>
      </c>
      <c r="E17" s="19">
        <f t="shared" si="0"/>
        <v>5180</v>
      </c>
      <c r="F17" s="183"/>
    </row>
    <row r="18" spans="2:8" s="2" customFormat="1" ht="12.95" customHeight="1" x14ac:dyDescent="0.2">
      <c r="B18" s="11">
        <v>43496</v>
      </c>
      <c r="C18" s="7">
        <v>4585</v>
      </c>
      <c r="D18" s="104">
        <v>915</v>
      </c>
      <c r="E18" s="19">
        <f t="shared" si="0"/>
        <v>5500</v>
      </c>
    </row>
    <row r="19" spans="2:8" s="2" customFormat="1" ht="12.95" customHeight="1" x14ac:dyDescent="0.2">
      <c r="B19" s="11">
        <v>43524</v>
      </c>
      <c r="C19" s="7">
        <v>4600</v>
      </c>
      <c r="D19" s="7">
        <v>930</v>
      </c>
      <c r="E19" s="19">
        <f t="shared" si="0"/>
        <v>5530</v>
      </c>
      <c r="F19" s="7"/>
    </row>
    <row r="20" spans="2:8" ht="12.95" customHeight="1" x14ac:dyDescent="0.2">
      <c r="B20" s="11">
        <v>43555</v>
      </c>
      <c r="C20" s="7">
        <v>5035</v>
      </c>
      <c r="D20" s="7">
        <v>935</v>
      </c>
      <c r="E20" s="19">
        <f t="shared" si="0"/>
        <v>5970</v>
      </c>
      <c r="F20" s="7"/>
    </row>
    <row r="21" spans="2:8" ht="12.95" customHeight="1" x14ac:dyDescent="0.2">
      <c r="B21" s="11">
        <v>43585</v>
      </c>
      <c r="C21" s="7">
        <v>5456</v>
      </c>
      <c r="D21" s="7">
        <v>964</v>
      </c>
      <c r="E21" s="19">
        <f t="shared" ref="E21:E29" si="1">SUM(C21:D21)</f>
        <v>6420</v>
      </c>
      <c r="F21" s="7"/>
    </row>
    <row r="22" spans="2:8" ht="12.95" customHeight="1" x14ac:dyDescent="0.2">
      <c r="B22" s="11">
        <v>43616</v>
      </c>
      <c r="C22" s="7">
        <v>5672</v>
      </c>
      <c r="D22" s="7">
        <v>980</v>
      </c>
      <c r="E22" s="19">
        <f t="shared" si="1"/>
        <v>6652</v>
      </c>
      <c r="F22" s="7"/>
    </row>
    <row r="23" spans="2:8" ht="12.95" customHeight="1" x14ac:dyDescent="0.2">
      <c r="B23" s="11">
        <v>43646</v>
      </c>
      <c r="C23" s="7">
        <v>5777</v>
      </c>
      <c r="D23" s="7">
        <v>989</v>
      </c>
      <c r="E23" s="19">
        <f t="shared" si="1"/>
        <v>6766</v>
      </c>
      <c r="F23" s="7"/>
    </row>
    <row r="24" spans="2:8" ht="12.95" customHeight="1" x14ac:dyDescent="0.2">
      <c r="B24" s="11">
        <v>43677</v>
      </c>
      <c r="C24" s="7">
        <v>5866</v>
      </c>
      <c r="D24" s="7">
        <v>1011</v>
      </c>
      <c r="E24" s="19">
        <f t="shared" si="1"/>
        <v>6877</v>
      </c>
      <c r="F24" s="7"/>
    </row>
    <row r="25" spans="2:8" ht="12.95" customHeight="1" x14ac:dyDescent="0.2">
      <c r="B25" s="11">
        <v>43708</v>
      </c>
      <c r="C25" s="7">
        <v>5870</v>
      </c>
      <c r="D25" s="7">
        <v>1026</v>
      </c>
      <c r="E25" s="19">
        <f t="shared" si="1"/>
        <v>6896</v>
      </c>
      <c r="F25" s="7"/>
    </row>
    <row r="26" spans="2:8" ht="12.95" customHeight="1" x14ac:dyDescent="0.2">
      <c r="B26" s="11">
        <v>43738</v>
      </c>
      <c r="C26" s="7">
        <v>5751</v>
      </c>
      <c r="D26" s="7">
        <v>1062</v>
      </c>
      <c r="E26" s="19">
        <f t="shared" si="1"/>
        <v>6813</v>
      </c>
      <c r="F26" s="7"/>
    </row>
    <row r="27" spans="2:8" ht="12.95" customHeight="1" x14ac:dyDescent="0.2">
      <c r="B27" s="11">
        <v>43769</v>
      </c>
      <c r="C27" s="7">
        <v>5061</v>
      </c>
      <c r="D27" s="7">
        <v>1088</v>
      </c>
      <c r="E27" s="19">
        <f t="shared" si="1"/>
        <v>6149</v>
      </c>
      <c r="F27" s="7"/>
    </row>
    <row r="28" spans="2:8" ht="12.95" customHeight="1" x14ac:dyDescent="0.2">
      <c r="B28" s="11">
        <v>43799</v>
      </c>
      <c r="C28" s="7">
        <v>4467</v>
      </c>
      <c r="D28" s="7">
        <v>1096</v>
      </c>
      <c r="E28" s="19">
        <f t="shared" si="1"/>
        <v>5563</v>
      </c>
      <c r="F28" s="7"/>
      <c r="H28" s="36"/>
    </row>
    <row r="29" spans="2:8" ht="12.95" customHeight="1" x14ac:dyDescent="0.2">
      <c r="B29" s="47">
        <v>43830</v>
      </c>
      <c r="C29" s="7">
        <v>4349</v>
      </c>
      <c r="D29" s="7">
        <v>1097</v>
      </c>
      <c r="E29" s="19">
        <f t="shared" si="1"/>
        <v>5446</v>
      </c>
      <c r="F29" s="7"/>
    </row>
    <row r="30" spans="2:8" ht="12.95" customHeight="1" x14ac:dyDescent="0.2">
      <c r="B30" s="11">
        <v>43861</v>
      </c>
      <c r="C30" s="7">
        <v>4266</v>
      </c>
      <c r="D30" s="7">
        <v>1094</v>
      </c>
      <c r="E30" s="19">
        <f>SUM(C30:D30)</f>
        <v>5360</v>
      </c>
      <c r="F30" s="7"/>
      <c r="H30" s="36"/>
    </row>
    <row r="31" spans="2:8" ht="12.95" customHeight="1" x14ac:dyDescent="0.2">
      <c r="B31" s="11">
        <v>43890</v>
      </c>
      <c r="C31" s="7">
        <v>4387</v>
      </c>
      <c r="D31" s="7">
        <v>1092</v>
      </c>
      <c r="E31" s="19">
        <f t="shared" ref="E31:E41" si="2">SUM(C31:D31)</f>
        <v>5479</v>
      </c>
      <c r="F31" s="7"/>
    </row>
    <row r="32" spans="2:8" ht="12.95" customHeight="1" x14ac:dyDescent="0.2">
      <c r="B32" s="11">
        <v>43921</v>
      </c>
      <c r="C32" s="7">
        <v>4164</v>
      </c>
      <c r="D32" s="7">
        <v>1094</v>
      </c>
      <c r="E32" s="19">
        <f t="shared" si="2"/>
        <v>5258</v>
      </c>
      <c r="F32" s="7"/>
      <c r="H32" s="72"/>
    </row>
    <row r="33" spans="2:5" ht="12.95" customHeight="1" x14ac:dyDescent="0.2">
      <c r="B33" s="11">
        <v>43951</v>
      </c>
      <c r="C33" s="7">
        <v>3982</v>
      </c>
      <c r="D33" s="7">
        <v>1092</v>
      </c>
      <c r="E33" s="19">
        <f t="shared" si="2"/>
        <v>5074</v>
      </c>
    </row>
    <row r="34" spans="2:5" ht="12.95" customHeight="1" x14ac:dyDescent="0.2">
      <c r="B34" s="11">
        <v>43982</v>
      </c>
      <c r="C34" s="7">
        <v>4027</v>
      </c>
      <c r="D34" s="7">
        <v>1081</v>
      </c>
      <c r="E34" s="19">
        <f t="shared" si="2"/>
        <v>5108</v>
      </c>
    </row>
    <row r="35" spans="2:5" ht="12.95" customHeight="1" x14ac:dyDescent="0.2">
      <c r="B35" s="11">
        <v>44012</v>
      </c>
      <c r="C35" s="7">
        <v>5078</v>
      </c>
      <c r="D35" s="7">
        <v>1085</v>
      </c>
      <c r="E35" s="19">
        <f t="shared" si="2"/>
        <v>6163</v>
      </c>
    </row>
    <row r="36" spans="2:5" ht="12.95" customHeight="1" x14ac:dyDescent="0.2">
      <c r="B36" s="48">
        <v>44043</v>
      </c>
      <c r="C36" s="7">
        <v>5634</v>
      </c>
      <c r="D36" s="7">
        <v>1110</v>
      </c>
      <c r="E36" s="19">
        <f t="shared" si="2"/>
        <v>6744</v>
      </c>
    </row>
    <row r="37" spans="2:5" ht="12.95" customHeight="1" x14ac:dyDescent="0.2">
      <c r="B37" s="11">
        <v>44074</v>
      </c>
      <c r="C37" s="7">
        <v>5620</v>
      </c>
      <c r="D37" s="7">
        <v>1106</v>
      </c>
      <c r="E37" s="19">
        <f t="shared" si="2"/>
        <v>6726</v>
      </c>
    </row>
    <row r="38" spans="2:5" ht="12.95" customHeight="1" x14ac:dyDescent="0.2">
      <c r="B38" s="48">
        <v>44104</v>
      </c>
      <c r="C38" s="7">
        <v>4925</v>
      </c>
      <c r="D38" s="7">
        <v>1089</v>
      </c>
      <c r="E38" s="19">
        <f t="shared" si="2"/>
        <v>6014</v>
      </c>
    </row>
    <row r="39" spans="2:5" ht="12.95" customHeight="1" x14ac:dyDescent="0.2">
      <c r="B39" s="11">
        <v>44135</v>
      </c>
      <c r="C39" s="7">
        <v>4002</v>
      </c>
      <c r="D39" s="7">
        <v>1089</v>
      </c>
      <c r="E39" s="19">
        <f t="shared" si="2"/>
        <v>5091</v>
      </c>
    </row>
    <row r="40" spans="2:5" ht="12.95" customHeight="1" x14ac:dyDescent="0.2">
      <c r="B40" s="11">
        <v>44165</v>
      </c>
      <c r="C40" s="7">
        <v>3831</v>
      </c>
      <c r="D40" s="7">
        <v>1102</v>
      </c>
      <c r="E40" s="19">
        <f t="shared" si="2"/>
        <v>4933</v>
      </c>
    </row>
    <row r="41" spans="2:5" ht="12.95" customHeight="1" x14ac:dyDescent="0.2">
      <c r="B41" s="32">
        <v>44196</v>
      </c>
      <c r="C41" s="33">
        <v>3782</v>
      </c>
      <c r="D41" s="33">
        <v>1112</v>
      </c>
      <c r="E41" s="85">
        <f t="shared" si="2"/>
        <v>4894</v>
      </c>
    </row>
    <row r="43" spans="2:5" ht="12.95" customHeight="1" x14ac:dyDescent="0.2">
      <c r="B43" s="181" t="s">
        <v>114</v>
      </c>
    </row>
    <row r="44" spans="2:5" ht="12.95" customHeight="1" x14ac:dyDescent="0.2">
      <c r="B44" s="181" t="s">
        <v>2</v>
      </c>
    </row>
    <row r="65" spans="3:4" ht="12.95" customHeight="1" x14ac:dyDescent="0.2">
      <c r="C65" s="97"/>
      <c r="D65" s="97"/>
    </row>
    <row r="66" spans="3:4" ht="12.95" customHeight="1" x14ac:dyDescent="0.2">
      <c r="C66" s="97"/>
      <c r="D66" s="97"/>
    </row>
  </sheetData>
  <pageMargins left="0.25" right="0.25" top="0.75" bottom="0.75" header="0.3" footer="0.3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72"/>
  <sheetViews>
    <sheetView showGridLines="0" topLeftCell="A37" zoomScaleNormal="100" workbookViewId="0">
      <selection activeCell="B54" sqref="B54:B65"/>
    </sheetView>
  </sheetViews>
  <sheetFormatPr defaultRowHeight="12.95" customHeight="1" x14ac:dyDescent="0.2"/>
  <cols>
    <col min="1" max="1" width="2.83203125" customWidth="1"/>
    <col min="2" max="2" width="18.1640625" customWidth="1"/>
    <col min="3" max="3" width="26.33203125" customWidth="1"/>
    <col min="4" max="4" width="26.5" customWidth="1"/>
    <col min="5" max="5" width="19.83203125" customWidth="1"/>
    <col min="6" max="6" width="26.6640625" customWidth="1"/>
    <col min="7" max="7" width="16.6640625" customWidth="1"/>
    <col min="8" max="9" width="13.33203125" customWidth="1"/>
  </cols>
  <sheetData>
    <row r="2" spans="2:8" ht="15.75" x14ac:dyDescent="0.25">
      <c r="B2" s="1" t="s">
        <v>230</v>
      </c>
    </row>
    <row r="5" spans="2:8" ht="33.75" x14ac:dyDescent="0.2">
      <c r="B5" s="10" t="s">
        <v>1</v>
      </c>
      <c r="C5" s="69" t="s">
        <v>138</v>
      </c>
      <c r="D5" s="69" t="s">
        <v>139</v>
      </c>
      <c r="E5" s="69" t="s">
        <v>140</v>
      </c>
      <c r="F5" s="69" t="s">
        <v>141</v>
      </c>
    </row>
    <row r="6" spans="2:8" ht="12.95" customHeight="1" x14ac:dyDescent="0.2">
      <c r="B6" s="22">
        <v>42370</v>
      </c>
      <c r="C6" s="7">
        <v>13846727</v>
      </c>
      <c r="D6" s="7">
        <v>11508203</v>
      </c>
      <c r="E6" s="7">
        <v>7274581698</v>
      </c>
      <c r="F6" s="7">
        <v>2043165117</v>
      </c>
      <c r="G6" s="7"/>
      <c r="H6" s="7"/>
    </row>
    <row r="7" spans="2:8" ht="12.95" customHeight="1" x14ac:dyDescent="0.2">
      <c r="B7" s="22">
        <v>42401</v>
      </c>
      <c r="C7" s="7">
        <v>14556262</v>
      </c>
      <c r="D7" s="7">
        <v>11428007</v>
      </c>
      <c r="E7" s="7">
        <v>7601069776</v>
      </c>
      <c r="F7" s="7">
        <v>1975751262</v>
      </c>
    </row>
    <row r="8" spans="2:8" ht="12.95" customHeight="1" x14ac:dyDescent="0.2">
      <c r="B8" s="22">
        <v>42430</v>
      </c>
      <c r="C8" s="7">
        <v>15502488</v>
      </c>
      <c r="D8" s="7">
        <v>12239427</v>
      </c>
      <c r="E8" s="7">
        <v>8154515803</v>
      </c>
      <c r="F8" s="7">
        <v>2184810922</v>
      </c>
    </row>
    <row r="9" spans="2:8" ht="12.95" customHeight="1" x14ac:dyDescent="0.2">
      <c r="B9" s="22">
        <v>42461</v>
      </c>
      <c r="C9" s="7">
        <v>15899894</v>
      </c>
      <c r="D9" s="7">
        <v>12551984</v>
      </c>
      <c r="E9" s="7">
        <v>8536006184</v>
      </c>
      <c r="F9" s="7">
        <v>2289803134</v>
      </c>
    </row>
    <row r="10" spans="2:8" ht="12.95" customHeight="1" x14ac:dyDescent="0.2">
      <c r="B10" s="22">
        <v>42491</v>
      </c>
      <c r="C10" s="7">
        <v>16368763</v>
      </c>
      <c r="D10" s="7">
        <v>12867223</v>
      </c>
      <c r="E10" s="7">
        <v>8622612405</v>
      </c>
      <c r="F10" s="7">
        <v>2332785770</v>
      </c>
    </row>
    <row r="11" spans="2:8" ht="12.95" customHeight="1" x14ac:dyDescent="0.2">
      <c r="B11" s="22">
        <v>42522</v>
      </c>
      <c r="C11" s="7">
        <v>16175558</v>
      </c>
      <c r="D11" s="7">
        <v>12993907</v>
      </c>
      <c r="E11" s="7">
        <v>8629034970</v>
      </c>
      <c r="F11" s="7">
        <v>2389942571</v>
      </c>
    </row>
    <row r="12" spans="2:8" ht="12.95" customHeight="1" x14ac:dyDescent="0.2">
      <c r="B12" s="22">
        <v>42552</v>
      </c>
      <c r="C12" s="7">
        <v>16360514</v>
      </c>
      <c r="D12" s="7">
        <v>13477489</v>
      </c>
      <c r="E12" s="7">
        <v>8904025504</v>
      </c>
      <c r="F12" s="7">
        <v>2503371795</v>
      </c>
    </row>
    <row r="13" spans="2:8" ht="12.95" customHeight="1" x14ac:dyDescent="0.2">
      <c r="B13" s="22">
        <v>42583</v>
      </c>
      <c r="C13" s="7">
        <v>15897382</v>
      </c>
      <c r="D13" s="80">
        <v>13325353</v>
      </c>
      <c r="E13" s="7">
        <v>8753008570</v>
      </c>
      <c r="F13" s="80">
        <v>2499535388</v>
      </c>
    </row>
    <row r="14" spans="2:8" ht="12.95" customHeight="1" x14ac:dyDescent="0.2">
      <c r="B14" s="22">
        <v>42614</v>
      </c>
      <c r="C14" s="7">
        <v>16218738</v>
      </c>
      <c r="D14" s="7">
        <v>13342987</v>
      </c>
      <c r="E14" s="7">
        <v>8709318074</v>
      </c>
      <c r="F14" s="7">
        <v>2442949613</v>
      </c>
    </row>
    <row r="15" spans="2:8" ht="12.95" customHeight="1" x14ac:dyDescent="0.2">
      <c r="B15" s="22">
        <v>42644</v>
      </c>
      <c r="C15" s="7">
        <v>16556057</v>
      </c>
      <c r="D15" s="7">
        <v>13568643</v>
      </c>
      <c r="E15" s="7">
        <v>8820702928</v>
      </c>
      <c r="F15" s="7">
        <v>2502592179</v>
      </c>
    </row>
    <row r="16" spans="2:8" ht="12.95" customHeight="1" x14ac:dyDescent="0.2">
      <c r="B16" s="22">
        <v>42675</v>
      </c>
      <c r="C16" s="7">
        <v>15712580</v>
      </c>
      <c r="D16" s="7">
        <v>12877878</v>
      </c>
      <c r="E16" s="7">
        <v>8362820758</v>
      </c>
      <c r="F16" s="7">
        <v>2327194409</v>
      </c>
    </row>
    <row r="17" spans="1:8" ht="12.95" customHeight="1" x14ac:dyDescent="0.2">
      <c r="B17" s="53">
        <v>42705</v>
      </c>
      <c r="C17" s="42">
        <v>17321138</v>
      </c>
      <c r="D17" s="42">
        <v>14366079</v>
      </c>
      <c r="E17" s="42">
        <v>9332637687</v>
      </c>
      <c r="F17" s="42">
        <v>2726346925</v>
      </c>
    </row>
    <row r="18" spans="1:8" ht="12.95" customHeight="1" x14ac:dyDescent="0.2">
      <c r="B18" s="22">
        <v>42736</v>
      </c>
      <c r="C18" s="7">
        <v>14510494</v>
      </c>
      <c r="D18" s="7">
        <v>12521160</v>
      </c>
      <c r="E18" s="7">
        <v>7591025836</v>
      </c>
      <c r="F18" s="7">
        <v>2190190557</v>
      </c>
      <c r="G18" s="7"/>
    </row>
    <row r="19" spans="1:8" ht="12.95" customHeight="1" x14ac:dyDescent="0.2">
      <c r="B19" s="22">
        <v>42767</v>
      </c>
      <c r="C19" s="7">
        <v>14909855</v>
      </c>
      <c r="D19" s="7">
        <v>12223013</v>
      </c>
      <c r="E19" s="7">
        <v>7792091469</v>
      </c>
      <c r="F19" s="7">
        <v>2102919551</v>
      </c>
    </row>
    <row r="20" spans="1:8" ht="12.95" customHeight="1" x14ac:dyDescent="0.2">
      <c r="B20" s="22">
        <v>42795</v>
      </c>
      <c r="C20" s="7">
        <v>17071755</v>
      </c>
      <c r="D20" s="7">
        <v>14139523</v>
      </c>
      <c r="E20" s="7">
        <v>8848645928</v>
      </c>
      <c r="F20" s="7">
        <v>2470655643</v>
      </c>
    </row>
    <row r="21" spans="1:8" ht="12.95" customHeight="1" x14ac:dyDescent="0.2">
      <c r="B21" s="22">
        <v>42826</v>
      </c>
      <c r="C21" s="7">
        <v>16251436</v>
      </c>
      <c r="D21" s="7">
        <v>13737657</v>
      </c>
      <c r="E21" s="7">
        <v>8654763470</v>
      </c>
      <c r="F21" s="7">
        <v>2490413036</v>
      </c>
      <c r="G21" s="7"/>
    </row>
    <row r="22" spans="1:8" ht="12.95" customHeight="1" x14ac:dyDescent="0.2">
      <c r="B22" s="22">
        <v>42856</v>
      </c>
      <c r="C22" s="7">
        <v>17333675</v>
      </c>
      <c r="D22" s="7">
        <v>14778088</v>
      </c>
      <c r="E22" s="7">
        <v>9126642889</v>
      </c>
      <c r="F22" s="7">
        <v>2647280887</v>
      </c>
    </row>
    <row r="23" spans="1:8" ht="12.95" customHeight="1" x14ac:dyDescent="0.2">
      <c r="B23" s="22">
        <v>42887</v>
      </c>
      <c r="C23" s="7">
        <v>16957850</v>
      </c>
      <c r="D23" s="7">
        <v>15005070</v>
      </c>
      <c r="E23" s="7">
        <v>9071446663</v>
      </c>
      <c r="F23" s="7">
        <v>2734513423</v>
      </c>
    </row>
    <row r="24" spans="1:8" ht="12.95" customHeight="1" x14ac:dyDescent="0.2">
      <c r="B24" s="22">
        <v>42917</v>
      </c>
      <c r="C24" s="7">
        <v>16943782</v>
      </c>
      <c r="D24" s="7">
        <v>15184295</v>
      </c>
      <c r="E24" s="7">
        <v>9341412109</v>
      </c>
      <c r="F24" s="7">
        <v>2789614122</v>
      </c>
    </row>
    <row r="25" spans="1:8" ht="12.95" customHeight="1" x14ac:dyDescent="0.2">
      <c r="A25" s="41"/>
      <c r="B25" s="53">
        <v>42948</v>
      </c>
      <c r="C25" s="7">
        <v>16387124</v>
      </c>
      <c r="D25" s="7">
        <v>15176690</v>
      </c>
      <c r="E25" s="7">
        <v>9092498823</v>
      </c>
      <c r="F25" s="7">
        <v>2803821568</v>
      </c>
    </row>
    <row r="26" spans="1:8" ht="12.95" customHeight="1" x14ac:dyDescent="0.2">
      <c r="B26" s="22">
        <v>42979</v>
      </c>
      <c r="C26" s="7">
        <v>16215612</v>
      </c>
      <c r="D26" s="7">
        <v>15206792</v>
      </c>
      <c r="E26" s="7">
        <v>8934029593</v>
      </c>
      <c r="F26" s="7">
        <v>2794823429</v>
      </c>
    </row>
    <row r="27" spans="1:8" ht="12.95" customHeight="1" x14ac:dyDescent="0.2">
      <c r="B27" s="22">
        <v>43009</v>
      </c>
      <c r="C27" s="80">
        <v>16910242</v>
      </c>
      <c r="D27" s="80">
        <v>15785592</v>
      </c>
      <c r="E27" s="80">
        <v>9146073082</v>
      </c>
      <c r="F27" s="7">
        <v>2863098138</v>
      </c>
    </row>
    <row r="28" spans="1:8" ht="12.95" customHeight="1" x14ac:dyDescent="0.2">
      <c r="B28" s="22">
        <v>43040</v>
      </c>
      <c r="C28" s="7">
        <v>16047262</v>
      </c>
      <c r="D28" s="7">
        <v>15098280</v>
      </c>
      <c r="E28" s="7">
        <v>8773453563</v>
      </c>
      <c r="F28" s="7">
        <v>2761213299</v>
      </c>
    </row>
    <row r="29" spans="1:8" ht="12.95" customHeight="1" x14ac:dyDescent="0.2">
      <c r="B29" s="138">
        <v>43070</v>
      </c>
      <c r="C29" s="42">
        <v>17303825</v>
      </c>
      <c r="D29" s="42">
        <v>16610351</v>
      </c>
      <c r="E29" s="42">
        <v>9531190603</v>
      </c>
      <c r="F29" s="42">
        <v>3152876747</v>
      </c>
      <c r="G29" s="7"/>
    </row>
    <row r="30" spans="1:8" ht="12.95" customHeight="1" x14ac:dyDescent="0.2">
      <c r="B30" s="22">
        <v>43101</v>
      </c>
      <c r="C30" s="7">
        <v>15269787</v>
      </c>
      <c r="D30" s="7">
        <v>14746494</v>
      </c>
      <c r="E30" s="7">
        <v>8168175334</v>
      </c>
      <c r="F30" s="7">
        <v>2542574875</v>
      </c>
      <c r="G30" s="7"/>
      <c r="H30" s="7"/>
    </row>
    <row r="31" spans="1:8" ht="12.95" customHeight="1" x14ac:dyDescent="0.2">
      <c r="B31" s="22">
        <v>43132</v>
      </c>
      <c r="C31" s="7">
        <v>14434439</v>
      </c>
      <c r="D31" s="7">
        <v>14085063</v>
      </c>
      <c r="E31" s="7">
        <v>7725941801</v>
      </c>
      <c r="F31" s="7">
        <v>2391117281</v>
      </c>
    </row>
    <row r="32" spans="1:8" ht="12.95" customHeight="1" x14ac:dyDescent="0.2">
      <c r="B32" s="22">
        <v>43160</v>
      </c>
      <c r="C32" s="7">
        <v>16943502</v>
      </c>
      <c r="D32" s="7">
        <v>16725405</v>
      </c>
      <c r="E32" s="7">
        <v>9086640838</v>
      </c>
      <c r="F32" s="7">
        <v>2914332631</v>
      </c>
    </row>
    <row r="33" spans="2:8" ht="12.95" customHeight="1" x14ac:dyDescent="0.2">
      <c r="B33" s="22">
        <v>43191</v>
      </c>
      <c r="C33" s="7">
        <v>16541957</v>
      </c>
      <c r="D33" s="7">
        <v>16328756</v>
      </c>
      <c r="E33" s="7">
        <v>9115284060</v>
      </c>
      <c r="F33" s="7">
        <v>2966306244</v>
      </c>
      <c r="G33" s="7"/>
      <c r="H33" s="7"/>
    </row>
    <row r="34" spans="2:8" ht="12.95" customHeight="1" x14ac:dyDescent="0.2">
      <c r="B34" s="22">
        <v>43221</v>
      </c>
      <c r="C34" s="7">
        <v>17527795</v>
      </c>
      <c r="D34" s="7">
        <v>17391572</v>
      </c>
      <c r="E34" s="7">
        <v>9527954881</v>
      </c>
      <c r="F34" s="7">
        <v>3185636011</v>
      </c>
      <c r="G34" s="72"/>
      <c r="H34" s="72"/>
    </row>
    <row r="35" spans="2:8" ht="12.95" customHeight="1" x14ac:dyDescent="0.2">
      <c r="B35" s="22">
        <v>43252</v>
      </c>
      <c r="C35" s="7">
        <v>16779347</v>
      </c>
      <c r="D35" s="7">
        <v>17407769</v>
      </c>
      <c r="E35" s="7">
        <v>9280524587</v>
      </c>
      <c r="F35" s="7">
        <v>3314142126</v>
      </c>
      <c r="G35" s="36"/>
    </row>
    <row r="36" spans="2:8" ht="12.95" customHeight="1" x14ac:dyDescent="0.2">
      <c r="B36" s="22">
        <v>43282</v>
      </c>
      <c r="C36" s="7">
        <v>17169773</v>
      </c>
      <c r="D36" s="7">
        <v>17994677</v>
      </c>
      <c r="E36" s="7">
        <v>9696345600</v>
      </c>
      <c r="F36" s="7">
        <v>3488598427</v>
      </c>
    </row>
    <row r="37" spans="2:8" ht="12.95" customHeight="1" x14ac:dyDescent="0.2">
      <c r="B37" s="53">
        <v>43313</v>
      </c>
      <c r="C37" s="7">
        <v>16833937</v>
      </c>
      <c r="D37" s="7">
        <v>18201176</v>
      </c>
      <c r="E37" s="7">
        <v>9614295639</v>
      </c>
      <c r="F37" s="7">
        <v>3543480093</v>
      </c>
    </row>
    <row r="38" spans="2:8" ht="12.95" customHeight="1" x14ac:dyDescent="0.2">
      <c r="B38" s="22">
        <v>43344</v>
      </c>
      <c r="C38" s="7">
        <v>17004701</v>
      </c>
      <c r="D38" s="7">
        <v>17757090</v>
      </c>
      <c r="E38" s="7">
        <v>9431237907</v>
      </c>
      <c r="F38" s="7">
        <v>3404262357</v>
      </c>
    </row>
    <row r="39" spans="2:8" ht="12.95" customHeight="1" x14ac:dyDescent="0.2">
      <c r="B39" s="22">
        <v>43374</v>
      </c>
      <c r="C39" s="7">
        <v>17727154</v>
      </c>
      <c r="D39" s="7">
        <v>18440881</v>
      </c>
      <c r="E39" s="7">
        <v>9805876605</v>
      </c>
      <c r="F39" s="7">
        <v>3535796062</v>
      </c>
    </row>
    <row r="40" spans="2:8" ht="12.95" customHeight="1" x14ac:dyDescent="0.2">
      <c r="B40" s="22">
        <v>43405</v>
      </c>
      <c r="C40" s="7">
        <v>16951297</v>
      </c>
      <c r="D40" s="7">
        <v>17767815</v>
      </c>
      <c r="E40" s="7">
        <v>9454012098</v>
      </c>
      <c r="F40" s="7">
        <v>3420077230</v>
      </c>
    </row>
    <row r="41" spans="2:8" ht="12.95" customHeight="1" x14ac:dyDescent="0.2">
      <c r="B41" s="138">
        <v>43435</v>
      </c>
      <c r="C41" s="42">
        <v>18034852</v>
      </c>
      <c r="D41" s="42">
        <v>18762135</v>
      </c>
      <c r="E41" s="42">
        <v>10187270578</v>
      </c>
      <c r="F41" s="42">
        <v>3533090860</v>
      </c>
    </row>
    <row r="42" spans="2:8" ht="12.95" customHeight="1" x14ac:dyDescent="0.2">
      <c r="B42" s="22">
        <v>43466</v>
      </c>
      <c r="C42" s="40">
        <v>15859474</v>
      </c>
      <c r="D42" s="40">
        <v>16701454</v>
      </c>
      <c r="E42" s="40">
        <v>8594592220</v>
      </c>
      <c r="F42" s="40">
        <v>2836141446</v>
      </c>
      <c r="G42" s="7"/>
      <c r="H42" s="7"/>
    </row>
    <row r="43" spans="2:8" ht="12.95" customHeight="1" x14ac:dyDescent="0.2">
      <c r="B43" s="22">
        <v>43497</v>
      </c>
      <c r="C43" s="40">
        <v>15886515</v>
      </c>
      <c r="D43" s="40">
        <v>16414451</v>
      </c>
      <c r="E43" s="40">
        <v>8647096820</v>
      </c>
      <c r="F43" s="40">
        <v>2767304477</v>
      </c>
    </row>
    <row r="44" spans="2:8" ht="12.95" customHeight="1" x14ac:dyDescent="0.2">
      <c r="B44" s="22">
        <v>43525</v>
      </c>
      <c r="C44" s="7">
        <v>18128340</v>
      </c>
      <c r="D44" s="7">
        <v>18948886</v>
      </c>
      <c r="E44" s="7">
        <v>9736761363</v>
      </c>
      <c r="F44" s="7">
        <v>3229660568</v>
      </c>
      <c r="G44" s="7"/>
    </row>
    <row r="45" spans="2:8" ht="12.95" customHeight="1" x14ac:dyDescent="0.2">
      <c r="B45" s="22">
        <v>43556</v>
      </c>
      <c r="C45" s="7">
        <v>17594693</v>
      </c>
      <c r="D45" s="7">
        <v>18696736</v>
      </c>
      <c r="E45" s="7">
        <v>9877345789</v>
      </c>
      <c r="F45" s="7">
        <v>3313084092</v>
      </c>
      <c r="G45" s="7"/>
      <c r="H45" s="7"/>
    </row>
    <row r="46" spans="2:8" ht="12.95" customHeight="1" x14ac:dyDescent="0.2">
      <c r="B46" s="22">
        <v>43586</v>
      </c>
      <c r="C46" s="7">
        <v>18256540</v>
      </c>
      <c r="D46" s="7">
        <v>19502317</v>
      </c>
      <c r="E46" s="7">
        <v>10182036882</v>
      </c>
      <c r="F46" s="7">
        <v>3398328018</v>
      </c>
    </row>
    <row r="47" spans="2:8" ht="12.95" customHeight="1" x14ac:dyDescent="0.2">
      <c r="B47" s="22">
        <v>43617</v>
      </c>
      <c r="C47" s="7">
        <v>18058925</v>
      </c>
      <c r="D47" s="7">
        <v>20383566</v>
      </c>
      <c r="E47" s="7">
        <v>10176486842</v>
      </c>
      <c r="F47" s="7">
        <v>3584876239</v>
      </c>
      <c r="G47" s="68"/>
    </row>
    <row r="48" spans="2:8" ht="12.95" customHeight="1" x14ac:dyDescent="0.2">
      <c r="B48" s="22">
        <v>43647</v>
      </c>
      <c r="C48" s="7">
        <v>18147205</v>
      </c>
      <c r="D48" s="7">
        <v>20931614</v>
      </c>
      <c r="E48" s="7">
        <v>10407918601</v>
      </c>
      <c r="F48" s="7">
        <v>3680350813</v>
      </c>
    </row>
    <row r="49" spans="2:13" ht="12.95" customHeight="1" x14ac:dyDescent="0.2">
      <c r="B49" s="22">
        <v>43678</v>
      </c>
      <c r="C49" s="7">
        <v>17610689</v>
      </c>
      <c r="D49" s="7">
        <v>20537458</v>
      </c>
      <c r="E49" s="7">
        <v>10419305536</v>
      </c>
      <c r="F49" s="7">
        <v>3659303372</v>
      </c>
    </row>
    <row r="50" spans="2:13" ht="12.95" customHeight="1" x14ac:dyDescent="0.2">
      <c r="B50" s="22">
        <v>43709</v>
      </c>
      <c r="C50" s="7">
        <v>17873620</v>
      </c>
      <c r="D50" s="7">
        <v>20620778</v>
      </c>
      <c r="E50" s="7">
        <v>10368012809</v>
      </c>
      <c r="F50" s="7">
        <v>3704414714</v>
      </c>
    </row>
    <row r="51" spans="2:13" ht="12.95" customHeight="1" x14ac:dyDescent="0.2">
      <c r="B51" s="22">
        <v>43739</v>
      </c>
      <c r="C51" s="7">
        <v>17993701</v>
      </c>
      <c r="D51" s="7">
        <v>21589842</v>
      </c>
      <c r="E51" s="7">
        <v>10426377072</v>
      </c>
      <c r="F51" s="7">
        <v>3820842167</v>
      </c>
    </row>
    <row r="52" spans="2:13" ht="12.95" customHeight="1" x14ac:dyDescent="0.2">
      <c r="B52" s="22">
        <v>43770</v>
      </c>
      <c r="C52" s="7">
        <v>17177401</v>
      </c>
      <c r="D52" s="7">
        <v>20660507</v>
      </c>
      <c r="E52" s="7">
        <v>9939836838</v>
      </c>
      <c r="F52" s="7">
        <v>3792181757</v>
      </c>
    </row>
    <row r="53" spans="2:13" ht="12.95" customHeight="1" x14ac:dyDescent="0.2">
      <c r="B53" s="53">
        <v>43800</v>
      </c>
      <c r="C53" s="42">
        <v>18462499</v>
      </c>
      <c r="D53" s="42">
        <v>22696911</v>
      </c>
      <c r="E53" s="42">
        <v>10995454054</v>
      </c>
      <c r="F53" s="42">
        <v>4330061303</v>
      </c>
      <c r="G53" s="7"/>
      <c r="H53" s="7"/>
      <c r="I53" s="7"/>
      <c r="J53" s="7"/>
      <c r="K53" s="7"/>
      <c r="L53" s="7"/>
      <c r="M53" s="7"/>
    </row>
    <row r="54" spans="2:13" ht="12.95" customHeight="1" x14ac:dyDescent="0.2">
      <c r="B54" s="22">
        <v>43831</v>
      </c>
      <c r="C54" s="193">
        <v>16536618</v>
      </c>
      <c r="D54" s="193">
        <v>20079341</v>
      </c>
      <c r="E54" s="193">
        <v>9392971071</v>
      </c>
      <c r="F54" s="193">
        <v>3394997745</v>
      </c>
    </row>
    <row r="55" spans="2:13" ht="12.95" customHeight="1" x14ac:dyDescent="0.2">
      <c r="B55" s="53">
        <v>43862</v>
      </c>
      <c r="C55" s="193">
        <v>17061211</v>
      </c>
      <c r="D55" s="193">
        <v>20193708</v>
      </c>
      <c r="E55" s="193">
        <v>9596343289</v>
      </c>
      <c r="F55" s="193">
        <v>3356402585</v>
      </c>
    </row>
    <row r="56" spans="2:13" ht="12.95" customHeight="1" x14ac:dyDescent="0.2">
      <c r="B56" s="22">
        <v>43891</v>
      </c>
      <c r="C56" s="193">
        <v>15146520</v>
      </c>
      <c r="D56" s="193">
        <v>19174973</v>
      </c>
      <c r="E56" s="193">
        <v>9270311681</v>
      </c>
      <c r="F56" s="193">
        <v>3413590643</v>
      </c>
    </row>
    <row r="57" spans="2:13" ht="12.95" customHeight="1" x14ac:dyDescent="0.2">
      <c r="B57" s="22">
        <v>43922</v>
      </c>
      <c r="C57" s="193">
        <v>11282592</v>
      </c>
      <c r="D57" s="193">
        <v>16015873</v>
      </c>
      <c r="E57" s="193">
        <v>7241288338</v>
      </c>
      <c r="F57" s="193">
        <v>3064119186</v>
      </c>
    </row>
    <row r="58" spans="2:13" ht="12.95" customHeight="1" x14ac:dyDescent="0.2">
      <c r="B58" s="22">
        <v>43952</v>
      </c>
      <c r="C58" s="193">
        <v>15991851</v>
      </c>
      <c r="D58" s="193">
        <v>21285470</v>
      </c>
      <c r="E58" s="193">
        <v>9384051642</v>
      </c>
      <c r="F58" s="193">
        <v>3903171773</v>
      </c>
    </row>
    <row r="59" spans="2:13" ht="12.95" customHeight="1" x14ac:dyDescent="0.2">
      <c r="B59" s="138">
        <v>43983</v>
      </c>
      <c r="C59" s="193">
        <v>17959865</v>
      </c>
      <c r="D59" s="193">
        <v>23250096</v>
      </c>
      <c r="E59" s="193">
        <v>10410842157</v>
      </c>
      <c r="F59" s="193">
        <v>4234322339</v>
      </c>
    </row>
    <row r="60" spans="2:13" ht="12.95" customHeight="1" x14ac:dyDescent="0.2">
      <c r="B60" s="22">
        <v>44013</v>
      </c>
      <c r="C60" s="193">
        <v>18678386</v>
      </c>
      <c r="D60" s="193">
        <v>23972916</v>
      </c>
      <c r="E60" s="193">
        <v>10984235161</v>
      </c>
      <c r="F60" s="193">
        <v>4283742289</v>
      </c>
    </row>
    <row r="61" spans="2:13" ht="12.95" customHeight="1" x14ac:dyDescent="0.2">
      <c r="B61" s="22">
        <v>44044</v>
      </c>
      <c r="C61" s="193">
        <v>17628207</v>
      </c>
      <c r="D61" s="193">
        <v>22514760</v>
      </c>
      <c r="E61" s="193">
        <v>10303895284</v>
      </c>
      <c r="F61" s="193">
        <v>4058502077</v>
      </c>
    </row>
    <row r="62" spans="2:13" ht="12.95" customHeight="1" x14ac:dyDescent="0.2">
      <c r="B62" s="22">
        <v>44075</v>
      </c>
      <c r="C62" s="194">
        <v>18441383</v>
      </c>
      <c r="D62" s="194">
        <v>22878056</v>
      </c>
      <c r="E62" s="194">
        <v>10524852031</v>
      </c>
      <c r="F62" s="194">
        <v>3969807463</v>
      </c>
    </row>
    <row r="63" spans="2:13" ht="12.95" customHeight="1" x14ac:dyDescent="0.2">
      <c r="B63" s="22">
        <v>44105</v>
      </c>
      <c r="C63" s="193">
        <v>18716907</v>
      </c>
      <c r="D63" s="193">
        <v>22830952</v>
      </c>
      <c r="E63" s="193">
        <v>10643592973</v>
      </c>
      <c r="F63" s="193">
        <v>3970466726</v>
      </c>
    </row>
    <row r="64" spans="2:13" ht="12.95" customHeight="1" x14ac:dyDescent="0.2">
      <c r="B64" s="22">
        <v>44136</v>
      </c>
      <c r="C64" s="193">
        <v>17554113</v>
      </c>
      <c r="D64" s="193">
        <v>21201985</v>
      </c>
      <c r="E64" s="193">
        <v>10037266927</v>
      </c>
      <c r="F64" s="193">
        <v>3739742789</v>
      </c>
    </row>
    <row r="65" spans="2:7" ht="12.95" customHeight="1" x14ac:dyDescent="0.2">
      <c r="B65" s="182">
        <v>44166</v>
      </c>
      <c r="C65" s="195">
        <v>18222642</v>
      </c>
      <c r="D65" s="195">
        <v>22605320</v>
      </c>
      <c r="E65" s="195">
        <v>10421426619</v>
      </c>
      <c r="F65" s="195">
        <v>4053986928</v>
      </c>
    </row>
    <row r="66" spans="2:7" ht="12.95" customHeight="1" x14ac:dyDescent="0.2">
      <c r="C66" s="7"/>
      <c r="D66" s="7"/>
      <c r="E66" s="7"/>
      <c r="F66" s="7"/>
      <c r="G66" s="7"/>
    </row>
    <row r="67" spans="2:7" ht="12.95" customHeight="1" x14ac:dyDescent="0.2">
      <c r="B67" t="s">
        <v>153</v>
      </c>
      <c r="G67" s="7"/>
    </row>
    <row r="68" spans="2:7" ht="12.95" customHeight="1" x14ac:dyDescent="0.2">
      <c r="B68" t="s">
        <v>2</v>
      </c>
      <c r="C68" s="36"/>
      <c r="D68" s="36"/>
      <c r="E68" s="36"/>
      <c r="F68" s="36"/>
    </row>
    <row r="69" spans="2:7" ht="12.95" customHeight="1" x14ac:dyDescent="0.2">
      <c r="C69" s="7"/>
      <c r="D69" s="7"/>
      <c r="E69" s="7"/>
      <c r="F69" s="7"/>
      <c r="G69" s="7"/>
    </row>
    <row r="70" spans="2:7" ht="12.95" customHeight="1" x14ac:dyDescent="0.2">
      <c r="G70" s="7"/>
    </row>
    <row r="71" spans="2:7" ht="12.95" customHeight="1" x14ac:dyDescent="0.2">
      <c r="C71" s="72"/>
      <c r="D71" s="72"/>
      <c r="E71" s="72"/>
      <c r="F71" s="72"/>
      <c r="G71" s="72"/>
    </row>
    <row r="72" spans="2:7" ht="12.95" customHeight="1" x14ac:dyDescent="0.2">
      <c r="C72" s="7"/>
      <c r="G72" s="72"/>
    </row>
  </sheetData>
  <pageMargins left="0.25" right="0.25" top="0.75" bottom="0.75" header="0.3" footer="0.3"/>
  <pageSetup paperSize="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68"/>
  <sheetViews>
    <sheetView showGridLines="0" topLeftCell="A40" zoomScaleNormal="100" workbookViewId="0"/>
  </sheetViews>
  <sheetFormatPr defaultRowHeight="12.95" customHeight="1" x14ac:dyDescent="0.2"/>
  <cols>
    <col min="1" max="1" width="2.83203125" customWidth="1"/>
    <col min="2" max="2" width="16.83203125" customWidth="1"/>
    <col min="3" max="3" width="15.83203125" customWidth="1"/>
    <col min="4" max="4" width="17.1640625" customWidth="1"/>
    <col min="5" max="5" width="17.5" customWidth="1"/>
    <col min="6" max="6" width="16.5" customWidth="1"/>
    <col min="7" max="7" width="12.83203125" customWidth="1"/>
  </cols>
  <sheetData>
    <row r="2" spans="2:6" ht="15.75" x14ac:dyDescent="0.25">
      <c r="B2" s="1" t="s">
        <v>231</v>
      </c>
    </row>
    <row r="5" spans="2:6" ht="22.5" x14ac:dyDescent="0.2">
      <c r="B5" s="113" t="s">
        <v>1</v>
      </c>
      <c r="C5" s="113" t="s">
        <v>46</v>
      </c>
      <c r="D5" s="113" t="s">
        <v>47</v>
      </c>
      <c r="E5" s="113" t="s">
        <v>48</v>
      </c>
      <c r="F5" s="113" t="s">
        <v>0</v>
      </c>
    </row>
    <row r="6" spans="2:6" ht="12.95" customHeight="1" x14ac:dyDescent="0.2">
      <c r="B6" s="22">
        <v>42370</v>
      </c>
      <c r="C6" s="7">
        <v>17398064</v>
      </c>
      <c r="D6" s="7">
        <v>7705887</v>
      </c>
      <c r="E6" s="7">
        <v>250979</v>
      </c>
      <c r="F6" s="42">
        <f>SUM(C6:E6)</f>
        <v>25354930</v>
      </c>
    </row>
    <row r="7" spans="2:6" ht="12.95" customHeight="1" x14ac:dyDescent="0.2">
      <c r="B7" s="22">
        <v>42401</v>
      </c>
      <c r="C7" s="80">
        <v>17577786</v>
      </c>
      <c r="D7" s="80">
        <v>8146928</v>
      </c>
      <c r="E7" s="80">
        <v>259555</v>
      </c>
      <c r="F7" s="42">
        <f t="shared" ref="F7:F65" si="0">SUM(C7:E7)</f>
        <v>25984269</v>
      </c>
    </row>
    <row r="8" spans="2:6" ht="12.95" customHeight="1" x14ac:dyDescent="0.2">
      <c r="B8" s="22">
        <v>42430</v>
      </c>
      <c r="C8" s="7">
        <v>18875299</v>
      </c>
      <c r="D8" s="7">
        <v>8593920</v>
      </c>
      <c r="E8" s="7">
        <v>272696</v>
      </c>
      <c r="F8" s="42">
        <f t="shared" si="0"/>
        <v>27741915</v>
      </c>
    </row>
    <row r="9" spans="2:6" ht="12.95" customHeight="1" x14ac:dyDescent="0.2">
      <c r="B9" s="22">
        <v>42461</v>
      </c>
      <c r="C9" s="7">
        <v>19369964</v>
      </c>
      <c r="D9" s="7">
        <v>8804418</v>
      </c>
      <c r="E9" s="7">
        <v>277496</v>
      </c>
      <c r="F9" s="42">
        <f t="shared" si="0"/>
        <v>28451878</v>
      </c>
    </row>
    <row r="10" spans="2:6" ht="12.95" customHeight="1" x14ac:dyDescent="0.2">
      <c r="B10" s="22">
        <v>42491</v>
      </c>
      <c r="C10" s="7">
        <v>20037862</v>
      </c>
      <c r="D10" s="7">
        <v>8919523</v>
      </c>
      <c r="E10" s="7">
        <v>278601</v>
      </c>
      <c r="F10" s="42">
        <f t="shared" si="0"/>
        <v>29235986</v>
      </c>
    </row>
    <row r="11" spans="2:6" ht="12.95" customHeight="1" x14ac:dyDescent="0.2">
      <c r="B11" s="22">
        <v>42522</v>
      </c>
      <c r="C11" s="7">
        <v>20150390</v>
      </c>
      <c r="D11" s="7">
        <v>8741649</v>
      </c>
      <c r="E11" s="7">
        <v>277426</v>
      </c>
      <c r="F11" s="42">
        <f t="shared" si="0"/>
        <v>29169465</v>
      </c>
    </row>
    <row r="12" spans="2:6" ht="12.95" customHeight="1" x14ac:dyDescent="0.2">
      <c r="B12" s="22">
        <v>42552</v>
      </c>
      <c r="C12" s="7">
        <v>20870879</v>
      </c>
      <c r="D12" s="7">
        <v>8683541</v>
      </c>
      <c r="E12" s="7">
        <v>283583</v>
      </c>
      <c r="F12" s="42">
        <f t="shared" si="0"/>
        <v>29838003</v>
      </c>
    </row>
    <row r="13" spans="2:6" ht="12.95" customHeight="1" x14ac:dyDescent="0.2">
      <c r="B13" s="22">
        <v>42583</v>
      </c>
      <c r="C13" s="7">
        <v>20259924</v>
      </c>
      <c r="D13" s="7">
        <v>8691419</v>
      </c>
      <c r="E13" s="7">
        <v>271392</v>
      </c>
      <c r="F13" s="42">
        <f t="shared" si="0"/>
        <v>29222735</v>
      </c>
    </row>
    <row r="14" spans="2:6" ht="12.95" customHeight="1" x14ac:dyDescent="0.2">
      <c r="B14" s="22">
        <v>42614</v>
      </c>
      <c r="C14" s="7">
        <v>20465635</v>
      </c>
      <c r="D14" s="7">
        <v>8807988</v>
      </c>
      <c r="E14" s="7">
        <v>288102</v>
      </c>
      <c r="F14" s="42">
        <f t="shared" si="0"/>
        <v>29561725</v>
      </c>
    </row>
    <row r="15" spans="2:6" ht="12.95" customHeight="1" x14ac:dyDescent="0.2">
      <c r="B15" s="22">
        <v>42644</v>
      </c>
      <c r="C15" s="7">
        <v>20920878</v>
      </c>
      <c r="D15" s="7">
        <v>8907964</v>
      </c>
      <c r="E15" s="7">
        <v>295858</v>
      </c>
      <c r="F15" s="42">
        <f t="shared" si="0"/>
        <v>30124700</v>
      </c>
    </row>
    <row r="16" spans="2:6" ht="12.95" customHeight="1" x14ac:dyDescent="0.2">
      <c r="B16" s="22">
        <v>42675</v>
      </c>
      <c r="C16" s="7">
        <v>19849686</v>
      </c>
      <c r="D16" s="7">
        <v>8457454</v>
      </c>
      <c r="E16" s="7">
        <v>283318</v>
      </c>
      <c r="F16" s="42">
        <f t="shared" si="0"/>
        <v>28590458</v>
      </c>
    </row>
    <row r="17" spans="2:6" ht="12.95" customHeight="1" x14ac:dyDescent="0.2">
      <c r="B17" s="53">
        <v>42705</v>
      </c>
      <c r="C17" s="42">
        <v>22297704</v>
      </c>
      <c r="D17" s="42">
        <v>9100521</v>
      </c>
      <c r="E17" s="42">
        <v>288992</v>
      </c>
      <c r="F17" s="42">
        <f t="shared" si="0"/>
        <v>31687217</v>
      </c>
    </row>
    <row r="18" spans="2:6" ht="12.95" customHeight="1" x14ac:dyDescent="0.2">
      <c r="B18" s="22">
        <v>42736</v>
      </c>
      <c r="C18" s="7">
        <v>19049740</v>
      </c>
      <c r="D18" s="7">
        <v>7716439</v>
      </c>
      <c r="E18" s="7">
        <v>265475</v>
      </c>
      <c r="F18" s="42">
        <f t="shared" si="0"/>
        <v>27031654</v>
      </c>
    </row>
    <row r="19" spans="2:6" ht="12.95" customHeight="1" x14ac:dyDescent="0.2">
      <c r="B19" s="22">
        <v>42767</v>
      </c>
      <c r="C19" s="80">
        <v>18785910</v>
      </c>
      <c r="D19" s="80">
        <v>8081647</v>
      </c>
      <c r="E19" s="80">
        <v>265311</v>
      </c>
      <c r="F19" s="42">
        <f t="shared" si="0"/>
        <v>27132868</v>
      </c>
    </row>
    <row r="20" spans="2:6" ht="12.95" customHeight="1" x14ac:dyDescent="0.2">
      <c r="B20" s="22">
        <v>42795</v>
      </c>
      <c r="C20" s="7">
        <v>21801248</v>
      </c>
      <c r="D20" s="7">
        <v>9107151</v>
      </c>
      <c r="E20" s="7">
        <v>302879</v>
      </c>
      <c r="F20" s="42">
        <f t="shared" si="0"/>
        <v>31211278</v>
      </c>
    </row>
    <row r="21" spans="2:6" ht="12.95" customHeight="1" x14ac:dyDescent="0.2">
      <c r="B21" s="22">
        <v>42826</v>
      </c>
      <c r="C21" s="7">
        <v>21129812</v>
      </c>
      <c r="D21" s="7">
        <v>8571202</v>
      </c>
      <c r="E21" s="7">
        <v>288079</v>
      </c>
      <c r="F21" s="42">
        <f t="shared" si="0"/>
        <v>29989093</v>
      </c>
    </row>
    <row r="22" spans="2:6" ht="12.95" customHeight="1" x14ac:dyDescent="0.2">
      <c r="B22" s="22">
        <v>42856</v>
      </c>
      <c r="C22" s="7">
        <v>22511452</v>
      </c>
      <c r="D22" s="7">
        <v>9294160</v>
      </c>
      <c r="E22" s="7">
        <v>306151</v>
      </c>
      <c r="F22" s="42">
        <f t="shared" si="0"/>
        <v>32111763</v>
      </c>
    </row>
    <row r="23" spans="2:6" ht="12.95" customHeight="1" x14ac:dyDescent="0.2">
      <c r="B23" s="22">
        <v>42887</v>
      </c>
      <c r="C23" s="7">
        <v>22715590</v>
      </c>
      <c r="D23" s="7">
        <v>8951156</v>
      </c>
      <c r="E23" s="7">
        <v>296174</v>
      </c>
      <c r="F23" s="42">
        <f t="shared" si="0"/>
        <v>31962920</v>
      </c>
    </row>
    <row r="24" spans="2:6" ht="12.95" customHeight="1" x14ac:dyDescent="0.2">
      <c r="B24" s="22">
        <v>42917</v>
      </c>
      <c r="C24" s="7">
        <v>22914007</v>
      </c>
      <c r="D24" s="7">
        <v>8905597</v>
      </c>
      <c r="E24" s="7">
        <v>308473</v>
      </c>
      <c r="F24" s="42">
        <f t="shared" si="0"/>
        <v>32128077</v>
      </c>
    </row>
    <row r="25" spans="2:6" ht="12.95" customHeight="1" x14ac:dyDescent="0.2">
      <c r="B25" s="22">
        <v>42948</v>
      </c>
      <c r="C25" s="7">
        <v>22481726</v>
      </c>
      <c r="D25" s="7">
        <v>8794295</v>
      </c>
      <c r="E25" s="7">
        <v>287793</v>
      </c>
      <c r="F25" s="42">
        <f t="shared" si="0"/>
        <v>31563814</v>
      </c>
    </row>
    <row r="26" spans="2:6" ht="12.95" customHeight="1" x14ac:dyDescent="0.2">
      <c r="B26" s="53">
        <v>42979</v>
      </c>
      <c r="C26" s="80">
        <v>22509349</v>
      </c>
      <c r="D26" s="80">
        <v>8620457</v>
      </c>
      <c r="E26" s="80">
        <v>292598</v>
      </c>
      <c r="F26" s="42">
        <f t="shared" si="0"/>
        <v>31422404</v>
      </c>
    </row>
    <row r="27" spans="2:6" ht="12.95" customHeight="1" x14ac:dyDescent="0.2">
      <c r="B27" s="22">
        <v>43009</v>
      </c>
      <c r="C27" s="7">
        <v>23273782</v>
      </c>
      <c r="D27" s="7">
        <v>9107770</v>
      </c>
      <c r="E27" s="7">
        <v>314282</v>
      </c>
      <c r="F27" s="42">
        <f t="shared" si="0"/>
        <v>32695834</v>
      </c>
    </row>
    <row r="28" spans="2:6" ht="12.95" customHeight="1" x14ac:dyDescent="0.2">
      <c r="B28" s="22">
        <v>43040</v>
      </c>
      <c r="C28" s="7">
        <v>22326676</v>
      </c>
      <c r="D28" s="7">
        <v>8521273</v>
      </c>
      <c r="E28" s="7">
        <v>297593</v>
      </c>
      <c r="F28" s="42">
        <f t="shared" si="0"/>
        <v>31145542</v>
      </c>
    </row>
    <row r="29" spans="2:6" ht="12.95" customHeight="1" x14ac:dyDescent="0.2">
      <c r="B29" s="138">
        <v>43070</v>
      </c>
      <c r="C29" s="42">
        <v>24603928</v>
      </c>
      <c r="D29" s="42">
        <v>9011798</v>
      </c>
      <c r="E29" s="42">
        <v>298450</v>
      </c>
      <c r="F29" s="42">
        <f t="shared" si="0"/>
        <v>33914176</v>
      </c>
    </row>
    <row r="30" spans="2:6" ht="12.95" customHeight="1" x14ac:dyDescent="0.2">
      <c r="B30" s="22">
        <v>43101</v>
      </c>
      <c r="C30" s="7">
        <v>21396290</v>
      </c>
      <c r="D30" s="7">
        <v>8314259</v>
      </c>
      <c r="E30" s="7">
        <v>305732</v>
      </c>
      <c r="F30" s="42">
        <f t="shared" si="0"/>
        <v>30016281</v>
      </c>
    </row>
    <row r="31" spans="2:6" ht="12.95" customHeight="1" x14ac:dyDescent="0.2">
      <c r="B31" s="22">
        <v>43132</v>
      </c>
      <c r="C31" s="7">
        <v>20491901</v>
      </c>
      <c r="D31" s="7">
        <v>7749190</v>
      </c>
      <c r="E31" s="7">
        <v>278411</v>
      </c>
      <c r="F31" s="42">
        <f t="shared" si="0"/>
        <v>28519502</v>
      </c>
    </row>
    <row r="32" spans="2:6" ht="12.95" customHeight="1" x14ac:dyDescent="0.2">
      <c r="B32" s="22">
        <v>43160</v>
      </c>
      <c r="C32" s="7">
        <v>24296065</v>
      </c>
      <c r="D32" s="7">
        <v>9056018</v>
      </c>
      <c r="E32" s="7">
        <v>316824</v>
      </c>
      <c r="F32" s="42">
        <f t="shared" si="0"/>
        <v>33668907</v>
      </c>
    </row>
    <row r="33" spans="2:6" ht="12.95" customHeight="1" x14ac:dyDescent="0.2">
      <c r="B33" s="22">
        <v>43191</v>
      </c>
      <c r="C33" s="7">
        <v>23700086</v>
      </c>
      <c r="D33" s="7">
        <v>8856107</v>
      </c>
      <c r="E33" s="7">
        <v>314520</v>
      </c>
      <c r="F33" s="42">
        <f t="shared" si="0"/>
        <v>32870713</v>
      </c>
    </row>
    <row r="34" spans="2:6" ht="12.95" customHeight="1" x14ac:dyDescent="0.2">
      <c r="B34" s="22">
        <v>43221</v>
      </c>
      <c r="C34" s="7">
        <v>25302064</v>
      </c>
      <c r="D34" s="7">
        <v>9282489</v>
      </c>
      <c r="E34" s="7">
        <v>334814</v>
      </c>
      <c r="F34" s="42">
        <f t="shared" si="0"/>
        <v>34919367</v>
      </c>
    </row>
    <row r="35" spans="2:6" ht="12.95" customHeight="1" x14ac:dyDescent="0.2">
      <c r="B35" s="22">
        <v>43252</v>
      </c>
      <c r="C35" s="7">
        <v>24948705</v>
      </c>
      <c r="D35" s="7">
        <v>8910680</v>
      </c>
      <c r="E35" s="7">
        <v>327731</v>
      </c>
      <c r="F35" s="42">
        <f t="shared" si="0"/>
        <v>34187116</v>
      </c>
    </row>
    <row r="36" spans="2:6" ht="12.95" customHeight="1" x14ac:dyDescent="0.2">
      <c r="B36" s="22">
        <v>43282</v>
      </c>
      <c r="C36" s="7">
        <v>25594455</v>
      </c>
      <c r="D36" s="7">
        <v>9224908</v>
      </c>
      <c r="E36" s="7">
        <v>345087</v>
      </c>
      <c r="F36" s="42">
        <f t="shared" si="0"/>
        <v>35164450</v>
      </c>
    </row>
    <row r="37" spans="2:6" ht="12.95" customHeight="1" x14ac:dyDescent="0.2">
      <c r="B37" s="53">
        <v>43313</v>
      </c>
      <c r="C37" s="7">
        <v>25571707</v>
      </c>
      <c r="D37" s="7">
        <v>9136840</v>
      </c>
      <c r="E37" s="7">
        <v>326566</v>
      </c>
      <c r="F37" s="42">
        <f t="shared" si="0"/>
        <v>35035113</v>
      </c>
    </row>
    <row r="38" spans="2:6" ht="12.95" customHeight="1" x14ac:dyDescent="0.2">
      <c r="B38" s="22">
        <v>43344</v>
      </c>
      <c r="C38" s="7">
        <v>25329990</v>
      </c>
      <c r="D38" s="7">
        <v>9093823</v>
      </c>
      <c r="E38" s="7">
        <v>337978</v>
      </c>
      <c r="F38" s="42">
        <f t="shared" si="0"/>
        <v>34761791</v>
      </c>
    </row>
    <row r="39" spans="2:6" ht="12.95" customHeight="1" x14ac:dyDescent="0.2">
      <c r="B39" s="22">
        <v>43374</v>
      </c>
      <c r="C39" s="7">
        <v>26139693</v>
      </c>
      <c r="D39" s="7">
        <v>9657377</v>
      </c>
      <c r="E39" s="7">
        <v>370965</v>
      </c>
      <c r="F39" s="42">
        <f t="shared" si="0"/>
        <v>36168035</v>
      </c>
    </row>
    <row r="40" spans="2:6" ht="12.95" customHeight="1" x14ac:dyDescent="0.2">
      <c r="B40" s="22">
        <v>43405</v>
      </c>
      <c r="C40" s="7">
        <v>25358722</v>
      </c>
      <c r="D40" s="7">
        <v>9011008</v>
      </c>
      <c r="E40" s="7">
        <v>349382</v>
      </c>
      <c r="F40" s="42">
        <f t="shared" si="0"/>
        <v>34719112</v>
      </c>
    </row>
    <row r="41" spans="2:6" ht="12.95" customHeight="1" x14ac:dyDescent="0.2">
      <c r="B41" s="138">
        <v>43435</v>
      </c>
      <c r="C41" s="42">
        <v>27366263</v>
      </c>
      <c r="D41" s="42">
        <v>9079602</v>
      </c>
      <c r="E41" s="42">
        <v>351122</v>
      </c>
      <c r="F41" s="42">
        <f t="shared" si="0"/>
        <v>36796987</v>
      </c>
    </row>
    <row r="42" spans="2:6" ht="12.95" customHeight="1" x14ac:dyDescent="0.2">
      <c r="B42" s="22">
        <v>43466</v>
      </c>
      <c r="C42" s="40">
        <v>24146356</v>
      </c>
      <c r="D42" s="40">
        <v>8064158</v>
      </c>
      <c r="E42" s="40">
        <v>350414</v>
      </c>
      <c r="F42" s="42">
        <f t="shared" si="0"/>
        <v>32560928</v>
      </c>
    </row>
    <row r="43" spans="2:6" ht="12.95" customHeight="1" x14ac:dyDescent="0.2">
      <c r="B43" s="22">
        <v>43497</v>
      </c>
      <c r="C43" s="80">
        <v>23738333</v>
      </c>
      <c r="D43" s="80">
        <v>8215912</v>
      </c>
      <c r="E43" s="80">
        <v>346721</v>
      </c>
      <c r="F43" s="42">
        <f t="shared" si="0"/>
        <v>32300966</v>
      </c>
    </row>
    <row r="44" spans="2:6" ht="12.95" customHeight="1" x14ac:dyDescent="0.2">
      <c r="B44" s="22">
        <v>43525</v>
      </c>
      <c r="C44" s="7">
        <v>27590008</v>
      </c>
      <c r="D44" s="7">
        <v>9105578</v>
      </c>
      <c r="E44" s="7">
        <v>381640</v>
      </c>
      <c r="F44" s="42">
        <f t="shared" si="0"/>
        <v>37077226</v>
      </c>
    </row>
    <row r="45" spans="2:6" ht="12.95" customHeight="1" x14ac:dyDescent="0.2">
      <c r="B45" s="22">
        <v>43556</v>
      </c>
      <c r="C45" s="7">
        <v>26971169</v>
      </c>
      <c r="D45" s="7">
        <v>8915705</v>
      </c>
      <c r="E45" s="7">
        <v>404555</v>
      </c>
      <c r="F45" s="42">
        <f t="shared" si="0"/>
        <v>36291429</v>
      </c>
    </row>
    <row r="46" spans="2:6" ht="12.95" customHeight="1" x14ac:dyDescent="0.2">
      <c r="B46" s="22">
        <v>43586</v>
      </c>
      <c r="C46" s="7">
        <v>28133460</v>
      </c>
      <c r="D46" s="7">
        <v>9207026</v>
      </c>
      <c r="E46" s="7">
        <v>418371</v>
      </c>
      <c r="F46" s="42">
        <f t="shared" si="0"/>
        <v>37758857</v>
      </c>
    </row>
    <row r="47" spans="2:6" ht="12.95" customHeight="1" x14ac:dyDescent="0.2">
      <c r="B47" s="22">
        <v>43617</v>
      </c>
      <c r="C47" s="7">
        <v>29138551</v>
      </c>
      <c r="D47" s="7">
        <v>8897073</v>
      </c>
      <c r="E47" s="7">
        <v>406867</v>
      </c>
      <c r="F47" s="42">
        <f t="shared" si="0"/>
        <v>38442491</v>
      </c>
    </row>
    <row r="48" spans="2:6" ht="12.95" customHeight="1" x14ac:dyDescent="0.2">
      <c r="B48" s="22">
        <v>43647</v>
      </c>
      <c r="C48" s="80">
        <v>29867201</v>
      </c>
      <c r="D48" s="80">
        <v>8744389</v>
      </c>
      <c r="E48" s="80">
        <v>467229</v>
      </c>
      <c r="F48" s="42">
        <f t="shared" si="0"/>
        <v>39078819</v>
      </c>
    </row>
    <row r="49" spans="2:6" ht="12.95" customHeight="1" x14ac:dyDescent="0.2">
      <c r="B49" s="22">
        <v>43678</v>
      </c>
      <c r="C49" s="7">
        <v>28755040</v>
      </c>
      <c r="D49" s="7">
        <v>8960968</v>
      </c>
      <c r="E49" s="7">
        <v>432139</v>
      </c>
      <c r="F49" s="42">
        <f t="shared" si="0"/>
        <v>38148147</v>
      </c>
    </row>
    <row r="50" spans="2:6" ht="12.95" customHeight="1" x14ac:dyDescent="0.2">
      <c r="B50" s="22">
        <v>43709</v>
      </c>
      <c r="C50" s="7">
        <v>29050955</v>
      </c>
      <c r="D50" s="7">
        <v>8985078</v>
      </c>
      <c r="E50" s="7">
        <v>458365</v>
      </c>
      <c r="F50" s="42">
        <f t="shared" si="0"/>
        <v>38494398</v>
      </c>
    </row>
    <row r="51" spans="2:6" ht="12.95" customHeight="1" x14ac:dyDescent="0.2">
      <c r="B51" s="22">
        <v>43739</v>
      </c>
      <c r="C51" s="80">
        <v>29778371</v>
      </c>
      <c r="D51" s="80">
        <v>9328480</v>
      </c>
      <c r="E51" s="7">
        <v>476692</v>
      </c>
      <c r="F51" s="42">
        <f t="shared" si="0"/>
        <v>39583543</v>
      </c>
    </row>
    <row r="52" spans="2:6" ht="12.95" customHeight="1" x14ac:dyDescent="0.2">
      <c r="B52" s="22">
        <v>43770</v>
      </c>
      <c r="C52" s="7">
        <v>28702400</v>
      </c>
      <c r="D52" s="7">
        <v>8686035</v>
      </c>
      <c r="E52" s="7">
        <v>449473</v>
      </c>
      <c r="F52" s="42">
        <f t="shared" si="0"/>
        <v>37837908</v>
      </c>
    </row>
    <row r="53" spans="2:6" ht="12.95" customHeight="1" x14ac:dyDescent="0.2">
      <c r="B53" s="53">
        <v>43800</v>
      </c>
      <c r="C53" s="42">
        <v>31322325</v>
      </c>
      <c r="D53" s="42">
        <v>9376124</v>
      </c>
      <c r="E53" s="42">
        <v>460961</v>
      </c>
      <c r="F53" s="42">
        <f t="shared" si="0"/>
        <v>41159410</v>
      </c>
    </row>
    <row r="54" spans="2:6" ht="12.95" customHeight="1" x14ac:dyDescent="0.2">
      <c r="B54" s="22">
        <v>43831</v>
      </c>
      <c r="C54" s="7">
        <v>27832713</v>
      </c>
      <c r="D54" s="7">
        <v>8332368</v>
      </c>
      <c r="E54" s="7">
        <v>450878</v>
      </c>
      <c r="F54" s="42">
        <f t="shared" si="0"/>
        <v>36615959</v>
      </c>
    </row>
    <row r="55" spans="2:6" ht="12.95" customHeight="1" x14ac:dyDescent="0.2">
      <c r="B55" s="22">
        <v>43862</v>
      </c>
      <c r="C55" s="7">
        <v>28324162</v>
      </c>
      <c r="D55" s="7">
        <v>8482987</v>
      </c>
      <c r="E55" s="7">
        <v>447770</v>
      </c>
      <c r="F55" s="42">
        <f t="shared" si="0"/>
        <v>37254919</v>
      </c>
    </row>
    <row r="56" spans="2:6" ht="12.95" customHeight="1" x14ac:dyDescent="0.2">
      <c r="B56" s="22">
        <v>43891</v>
      </c>
      <c r="C56" s="80">
        <v>27028800</v>
      </c>
      <c r="D56" s="80">
        <v>6881927</v>
      </c>
      <c r="E56" s="80">
        <v>410766</v>
      </c>
      <c r="F56" s="42">
        <f t="shared" si="0"/>
        <v>34321493</v>
      </c>
    </row>
    <row r="57" spans="2:6" ht="12.95" customHeight="1" x14ac:dyDescent="0.2">
      <c r="B57" s="138">
        <v>43922</v>
      </c>
      <c r="C57" s="7">
        <v>21988750</v>
      </c>
      <c r="D57" s="7">
        <v>4973853</v>
      </c>
      <c r="E57" s="7">
        <v>335862</v>
      </c>
      <c r="F57" s="42">
        <f t="shared" si="0"/>
        <v>27298465</v>
      </c>
    </row>
    <row r="58" spans="2:6" ht="12.95" customHeight="1" x14ac:dyDescent="0.2">
      <c r="B58" s="22">
        <v>43952</v>
      </c>
      <c r="C58" s="7">
        <v>29693146</v>
      </c>
      <c r="D58" s="7">
        <v>7174272</v>
      </c>
      <c r="E58" s="7">
        <v>409903</v>
      </c>
      <c r="F58" s="42">
        <f t="shared" si="0"/>
        <v>37277321</v>
      </c>
    </row>
    <row r="59" spans="2:6" ht="12.95" customHeight="1" x14ac:dyDescent="0.2">
      <c r="B59" s="22">
        <v>43983</v>
      </c>
      <c r="C59" s="7">
        <v>32350132</v>
      </c>
      <c r="D59" s="7">
        <v>8407235</v>
      </c>
      <c r="E59" s="7">
        <v>452594</v>
      </c>
      <c r="F59" s="42">
        <f t="shared" si="0"/>
        <v>41209961</v>
      </c>
    </row>
    <row r="60" spans="2:6" ht="12.95" customHeight="1" x14ac:dyDescent="0.2">
      <c r="B60" s="22">
        <v>44013</v>
      </c>
      <c r="C60" s="7">
        <v>33663077</v>
      </c>
      <c r="D60" s="7">
        <v>8474647</v>
      </c>
      <c r="E60" s="7">
        <v>513578</v>
      </c>
      <c r="F60" s="42">
        <f t="shared" si="0"/>
        <v>42651302</v>
      </c>
    </row>
    <row r="61" spans="2:6" ht="12.95" customHeight="1" x14ac:dyDescent="0.2">
      <c r="B61" s="22">
        <v>44044</v>
      </c>
      <c r="C61" s="7">
        <v>31706352</v>
      </c>
      <c r="D61" s="7">
        <v>7950573</v>
      </c>
      <c r="E61" s="7">
        <v>486042</v>
      </c>
      <c r="F61" s="42">
        <f t="shared" si="0"/>
        <v>40142967</v>
      </c>
    </row>
    <row r="62" spans="2:6" ht="12.95" customHeight="1" x14ac:dyDescent="0.2">
      <c r="B62" s="22">
        <v>44075</v>
      </c>
      <c r="C62" s="7">
        <v>32599708</v>
      </c>
      <c r="D62" s="7">
        <v>8196347</v>
      </c>
      <c r="E62" s="7">
        <v>523384</v>
      </c>
      <c r="F62" s="42">
        <f t="shared" si="0"/>
        <v>41319439</v>
      </c>
    </row>
    <row r="63" spans="2:6" ht="12.95" customHeight="1" x14ac:dyDescent="0.2">
      <c r="B63" s="22">
        <v>44105</v>
      </c>
      <c r="C63" s="7">
        <v>32809206</v>
      </c>
      <c r="D63" s="7">
        <v>8206682</v>
      </c>
      <c r="E63" s="7">
        <v>531971</v>
      </c>
      <c r="F63" s="42">
        <f t="shared" si="0"/>
        <v>41547859</v>
      </c>
    </row>
    <row r="64" spans="2:6" ht="12.95" customHeight="1" x14ac:dyDescent="0.2">
      <c r="B64" s="22">
        <v>44136</v>
      </c>
      <c r="C64" s="7">
        <v>30900514</v>
      </c>
      <c r="D64" s="7">
        <v>7356371</v>
      </c>
      <c r="E64" s="7">
        <v>499213</v>
      </c>
      <c r="F64" s="42">
        <f t="shared" si="0"/>
        <v>38756098</v>
      </c>
    </row>
    <row r="65" spans="2:6" ht="12.95" customHeight="1" x14ac:dyDescent="0.2">
      <c r="B65" s="182">
        <v>44166</v>
      </c>
      <c r="C65" s="33">
        <v>33392978</v>
      </c>
      <c r="D65" s="33">
        <v>6952764</v>
      </c>
      <c r="E65" s="33">
        <v>482220</v>
      </c>
      <c r="F65" s="33">
        <f t="shared" si="0"/>
        <v>40827962</v>
      </c>
    </row>
    <row r="66" spans="2:6" ht="12.95" customHeight="1" x14ac:dyDescent="0.2">
      <c r="B66" s="22"/>
      <c r="C66" s="7"/>
      <c r="D66" s="7"/>
      <c r="E66" s="7"/>
      <c r="F66" s="7"/>
    </row>
    <row r="67" spans="2:6" ht="12.95" customHeight="1" x14ac:dyDescent="0.2">
      <c r="B67" t="s">
        <v>152</v>
      </c>
    </row>
    <row r="68" spans="2:6" ht="12.95" customHeight="1" x14ac:dyDescent="0.2">
      <c r="B68" t="s">
        <v>2</v>
      </c>
      <c r="C68" s="36"/>
      <c r="D68" s="36"/>
      <c r="E68" s="36"/>
    </row>
  </sheetData>
  <pageMargins left="0.25" right="0.25" top="0.75" bottom="0.75" header="0.3" footer="0.3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70"/>
  <sheetViews>
    <sheetView showGridLines="0" topLeftCell="E7" zoomScaleNormal="100" workbookViewId="0"/>
  </sheetViews>
  <sheetFormatPr defaultRowHeight="12.95" customHeight="1" x14ac:dyDescent="0.2"/>
  <cols>
    <col min="1" max="1" width="2.83203125" customWidth="1"/>
    <col min="2" max="2" width="16.83203125" customWidth="1"/>
    <col min="3" max="3" width="16.5" customWidth="1"/>
    <col min="4" max="4" width="18" customWidth="1"/>
    <col min="5" max="5" width="18.33203125" customWidth="1"/>
    <col min="6" max="6" width="17.6640625" customWidth="1"/>
    <col min="7" max="7" width="12.83203125" customWidth="1"/>
  </cols>
  <sheetData>
    <row r="2" spans="2:9" ht="15.75" x14ac:dyDescent="0.25">
      <c r="B2" s="1" t="s">
        <v>234</v>
      </c>
    </row>
    <row r="5" spans="2:9" ht="22.5" x14ac:dyDescent="0.2">
      <c r="B5" s="10" t="s">
        <v>1</v>
      </c>
      <c r="C5" s="113" t="s">
        <v>46</v>
      </c>
      <c r="D5" s="113" t="s">
        <v>47</v>
      </c>
      <c r="E5" s="113" t="s">
        <v>48</v>
      </c>
      <c r="F5" s="113" t="s">
        <v>0</v>
      </c>
    </row>
    <row r="6" spans="2:9" ht="12.95" customHeight="1" x14ac:dyDescent="0.2">
      <c r="B6" s="22">
        <v>42370</v>
      </c>
      <c r="C6" s="7">
        <v>3313356181</v>
      </c>
      <c r="D6" s="7">
        <v>5526440661</v>
      </c>
      <c r="E6" s="7">
        <v>477949973</v>
      </c>
      <c r="F6" s="7">
        <f>SUM(C6:E6)</f>
        <v>9317746815</v>
      </c>
    </row>
    <row r="7" spans="2:9" ht="12.95" customHeight="1" x14ac:dyDescent="0.2">
      <c r="B7" s="22">
        <v>42401</v>
      </c>
      <c r="C7" s="80">
        <v>3248269214</v>
      </c>
      <c r="D7" s="80">
        <v>5816226861</v>
      </c>
      <c r="E7" s="80">
        <v>512324963</v>
      </c>
      <c r="F7" s="7">
        <f t="shared" ref="F7:F65" si="0">SUM(C7:E7)</f>
        <v>9576821038</v>
      </c>
    </row>
    <row r="8" spans="2:9" ht="12.95" customHeight="1" x14ac:dyDescent="0.2">
      <c r="B8" s="22">
        <v>42430</v>
      </c>
      <c r="C8" s="7">
        <v>3619679238</v>
      </c>
      <c r="D8" s="7">
        <v>6169984547</v>
      </c>
      <c r="E8" s="7">
        <v>549662940</v>
      </c>
      <c r="F8" s="7">
        <f t="shared" si="0"/>
        <v>10339326725</v>
      </c>
    </row>
    <row r="9" spans="2:9" ht="12.95" customHeight="1" x14ac:dyDescent="0.2">
      <c r="B9" s="22">
        <v>42461</v>
      </c>
      <c r="C9" s="7">
        <v>3823999818</v>
      </c>
      <c r="D9" s="7">
        <v>6419433107</v>
      </c>
      <c r="E9" s="7">
        <v>582376393</v>
      </c>
      <c r="F9" s="7">
        <f t="shared" si="0"/>
        <v>10825809318</v>
      </c>
    </row>
    <row r="10" spans="2:9" ht="12.95" customHeight="1" x14ac:dyDescent="0.2">
      <c r="B10" s="22">
        <v>42491</v>
      </c>
      <c r="C10" s="7">
        <v>3907500543</v>
      </c>
      <c r="D10" s="7">
        <v>6443747480</v>
      </c>
      <c r="E10" s="7">
        <v>604150152</v>
      </c>
      <c r="F10" s="7">
        <f t="shared" si="0"/>
        <v>10955398175</v>
      </c>
    </row>
    <row r="11" spans="2:9" ht="12.95" customHeight="1" x14ac:dyDescent="0.2">
      <c r="B11" s="22">
        <v>42522</v>
      </c>
      <c r="C11" s="7">
        <v>3992803732</v>
      </c>
      <c r="D11" s="7">
        <v>6404009850</v>
      </c>
      <c r="E11" s="7">
        <v>622163959</v>
      </c>
      <c r="F11" s="7">
        <f t="shared" si="0"/>
        <v>11018977541</v>
      </c>
    </row>
    <row r="12" spans="2:9" ht="12.95" customHeight="1" x14ac:dyDescent="0.2">
      <c r="B12" s="22">
        <v>42552</v>
      </c>
      <c r="C12" s="7">
        <v>4104443392</v>
      </c>
      <c r="D12" s="7">
        <v>6611263838</v>
      </c>
      <c r="E12" s="7">
        <v>691690069</v>
      </c>
      <c r="F12" s="7">
        <f t="shared" si="0"/>
        <v>11407397299</v>
      </c>
    </row>
    <row r="13" spans="2:9" ht="12.95" customHeight="1" x14ac:dyDescent="0.2">
      <c r="B13" s="22">
        <v>42583</v>
      </c>
      <c r="C13" s="7">
        <v>3925959988</v>
      </c>
      <c r="D13" s="7">
        <v>6621351165</v>
      </c>
      <c r="E13" s="7">
        <v>705232805</v>
      </c>
      <c r="F13" s="7">
        <f t="shared" si="0"/>
        <v>11252543958</v>
      </c>
    </row>
    <row r="14" spans="2:9" ht="12.95" customHeight="1" x14ac:dyDescent="0.2">
      <c r="B14" s="22">
        <v>42614</v>
      </c>
      <c r="C14" s="7">
        <v>4005295393</v>
      </c>
      <c r="D14" s="7">
        <v>6491524452</v>
      </c>
      <c r="E14" s="7">
        <v>655447842</v>
      </c>
      <c r="F14" s="7">
        <f t="shared" si="0"/>
        <v>11152267687</v>
      </c>
    </row>
    <row r="15" spans="2:9" ht="12.95" customHeight="1" x14ac:dyDescent="0.2">
      <c r="B15" s="22">
        <v>42644</v>
      </c>
      <c r="C15" s="7">
        <v>4184310295</v>
      </c>
      <c r="D15" s="7">
        <v>6516178632</v>
      </c>
      <c r="E15" s="7">
        <v>622806180</v>
      </c>
      <c r="F15" s="7">
        <f t="shared" si="0"/>
        <v>11323295107</v>
      </c>
      <c r="I15" s="79"/>
    </row>
    <row r="16" spans="2:9" ht="12.95" customHeight="1" x14ac:dyDescent="0.2">
      <c r="B16" s="22">
        <v>42675</v>
      </c>
      <c r="C16" s="7">
        <v>3916622974</v>
      </c>
      <c r="D16" s="7">
        <v>6192076994</v>
      </c>
      <c r="E16" s="7">
        <v>581315199</v>
      </c>
      <c r="F16" s="7">
        <f t="shared" si="0"/>
        <v>10690015167</v>
      </c>
      <c r="I16" s="79"/>
    </row>
    <row r="17" spans="2:9" ht="12.95" customHeight="1" x14ac:dyDescent="0.2">
      <c r="B17" s="53">
        <v>42705</v>
      </c>
      <c r="C17" s="42">
        <v>4585676699</v>
      </c>
      <c r="D17" s="42">
        <v>6860960168</v>
      </c>
      <c r="E17" s="42">
        <v>612347745</v>
      </c>
      <c r="F17" s="7">
        <f t="shared" si="0"/>
        <v>12058984612</v>
      </c>
      <c r="H17" s="79"/>
      <c r="I17" s="79"/>
    </row>
    <row r="18" spans="2:9" ht="12.95" customHeight="1" x14ac:dyDescent="0.2">
      <c r="B18" s="22">
        <v>42736</v>
      </c>
      <c r="C18" s="7">
        <v>3579431859</v>
      </c>
      <c r="D18" s="7">
        <v>5695813057</v>
      </c>
      <c r="E18" s="7">
        <v>505971477</v>
      </c>
      <c r="F18" s="7">
        <f t="shared" si="0"/>
        <v>9781216393</v>
      </c>
      <c r="H18" s="79"/>
      <c r="I18" s="79"/>
    </row>
    <row r="19" spans="2:9" ht="12.95" customHeight="1" x14ac:dyDescent="0.2">
      <c r="B19" s="22">
        <v>42767</v>
      </c>
      <c r="C19" s="80">
        <v>3465062471</v>
      </c>
      <c r="D19" s="80">
        <v>5905650526</v>
      </c>
      <c r="E19" s="80">
        <v>524298023</v>
      </c>
      <c r="F19" s="7">
        <f t="shared" si="0"/>
        <v>9895011020</v>
      </c>
      <c r="H19" s="79"/>
      <c r="I19" s="79"/>
    </row>
    <row r="20" spans="2:9" ht="12.95" customHeight="1" x14ac:dyDescent="0.2">
      <c r="B20" s="22">
        <v>42795</v>
      </c>
      <c r="C20" s="7">
        <v>4132110078</v>
      </c>
      <c r="D20" s="7">
        <v>6576518594</v>
      </c>
      <c r="E20" s="7">
        <v>610672899</v>
      </c>
      <c r="F20" s="7">
        <f t="shared" si="0"/>
        <v>11319301571</v>
      </c>
      <c r="H20" s="79"/>
      <c r="I20" s="79"/>
    </row>
    <row r="21" spans="2:9" ht="12.95" customHeight="1" x14ac:dyDescent="0.2">
      <c r="B21" s="22">
        <v>42826</v>
      </c>
      <c r="C21" s="7">
        <v>4146194627</v>
      </c>
      <c r="D21" s="7">
        <v>6405698115</v>
      </c>
      <c r="E21" s="7">
        <v>593283764</v>
      </c>
      <c r="F21" s="7">
        <f t="shared" si="0"/>
        <v>11145176506</v>
      </c>
      <c r="H21" s="79"/>
      <c r="I21" s="79"/>
    </row>
    <row r="22" spans="2:9" ht="12.95" customHeight="1" x14ac:dyDescent="0.2">
      <c r="B22" s="22">
        <v>42856</v>
      </c>
      <c r="C22" s="7">
        <v>4331545466</v>
      </c>
      <c r="D22" s="7">
        <v>6786132607</v>
      </c>
      <c r="E22" s="7">
        <v>656245703</v>
      </c>
      <c r="F22" s="7">
        <f t="shared" si="0"/>
        <v>11773923776</v>
      </c>
      <c r="H22" s="79"/>
      <c r="I22" s="79"/>
    </row>
    <row r="23" spans="2:9" ht="12.95" customHeight="1" x14ac:dyDescent="0.2">
      <c r="B23" s="22">
        <v>42887</v>
      </c>
      <c r="C23" s="7">
        <v>4420401084</v>
      </c>
      <c r="D23" s="7">
        <v>6720272792</v>
      </c>
      <c r="E23" s="7">
        <v>665286210</v>
      </c>
      <c r="F23" s="7">
        <f t="shared" si="0"/>
        <v>11805960086</v>
      </c>
      <c r="H23" s="79"/>
      <c r="I23" s="79"/>
    </row>
    <row r="24" spans="2:9" ht="12.95" customHeight="1" x14ac:dyDescent="0.2">
      <c r="B24" s="22">
        <v>42917</v>
      </c>
      <c r="C24" s="80">
        <v>4454191914</v>
      </c>
      <c r="D24" s="80">
        <v>6928847609</v>
      </c>
      <c r="E24" s="80">
        <v>747986708</v>
      </c>
      <c r="F24" s="7">
        <f t="shared" si="0"/>
        <v>12131026231</v>
      </c>
      <c r="H24" s="79"/>
      <c r="I24" s="79"/>
    </row>
    <row r="25" spans="2:9" ht="12.95" customHeight="1" x14ac:dyDescent="0.2">
      <c r="B25" s="22">
        <v>42948</v>
      </c>
      <c r="C25" s="7">
        <v>4303812338</v>
      </c>
      <c r="D25" s="7">
        <v>6870895799</v>
      </c>
      <c r="E25" s="7">
        <v>721612254</v>
      </c>
      <c r="F25" s="7">
        <f t="shared" si="0"/>
        <v>11896320391</v>
      </c>
      <c r="H25" s="79"/>
      <c r="I25" s="79"/>
    </row>
    <row r="26" spans="2:9" ht="12.95" customHeight="1" x14ac:dyDescent="0.2">
      <c r="B26" s="53">
        <v>42979</v>
      </c>
      <c r="C26" s="7">
        <v>4466017428</v>
      </c>
      <c r="D26" s="7">
        <v>6596491946</v>
      </c>
      <c r="E26" s="7">
        <v>666343648</v>
      </c>
      <c r="F26" s="7">
        <f t="shared" si="0"/>
        <v>11728853022</v>
      </c>
      <c r="H26" s="79"/>
      <c r="I26" s="79"/>
    </row>
    <row r="27" spans="2:9" ht="12.95" customHeight="1" x14ac:dyDescent="0.2">
      <c r="B27" s="22">
        <v>43009</v>
      </c>
      <c r="C27" s="7">
        <v>4562095306</v>
      </c>
      <c r="D27" s="7">
        <v>6775597691</v>
      </c>
      <c r="E27" s="7">
        <v>671478223</v>
      </c>
      <c r="F27" s="7">
        <f t="shared" si="0"/>
        <v>12009171220</v>
      </c>
    </row>
    <row r="28" spans="2:9" ht="12.95" customHeight="1" x14ac:dyDescent="0.2">
      <c r="B28" s="22">
        <v>43040</v>
      </c>
      <c r="C28" s="7">
        <v>4472506453</v>
      </c>
      <c r="D28" s="7">
        <v>6447912948</v>
      </c>
      <c r="E28" s="7">
        <v>614247461</v>
      </c>
      <c r="F28" s="7">
        <f t="shared" si="0"/>
        <v>11534666862</v>
      </c>
    </row>
    <row r="29" spans="2:9" ht="12.95" customHeight="1" x14ac:dyDescent="0.2">
      <c r="B29" s="138">
        <v>43070</v>
      </c>
      <c r="C29" s="42">
        <v>5070421627</v>
      </c>
      <c r="D29" s="42">
        <v>6983850032</v>
      </c>
      <c r="E29" s="42">
        <v>629795691</v>
      </c>
      <c r="F29" s="7">
        <f t="shared" si="0"/>
        <v>12684067350</v>
      </c>
    </row>
    <row r="30" spans="2:9" ht="12.95" customHeight="1" x14ac:dyDescent="0.2">
      <c r="B30" s="22">
        <v>43101</v>
      </c>
      <c r="C30" s="7">
        <v>3970761857</v>
      </c>
      <c r="D30" s="7">
        <v>6150362166</v>
      </c>
      <c r="E30" s="7">
        <v>589626186</v>
      </c>
      <c r="F30" s="7">
        <f t="shared" si="0"/>
        <v>10710750209</v>
      </c>
    </row>
    <row r="31" spans="2:9" ht="12.95" customHeight="1" x14ac:dyDescent="0.2">
      <c r="B31" s="22">
        <v>43132</v>
      </c>
      <c r="C31" s="7">
        <v>3733864233</v>
      </c>
      <c r="D31" s="7">
        <v>5839573308</v>
      </c>
      <c r="E31" s="7">
        <v>543621541</v>
      </c>
      <c r="F31" s="7">
        <f t="shared" si="0"/>
        <v>10117059082</v>
      </c>
    </row>
    <row r="32" spans="2:9" ht="12.95" customHeight="1" x14ac:dyDescent="0.2">
      <c r="B32" s="22">
        <v>43160</v>
      </c>
      <c r="C32" s="7">
        <v>4601099257</v>
      </c>
      <c r="D32" s="7">
        <v>6763550284</v>
      </c>
      <c r="E32" s="7">
        <v>636323928</v>
      </c>
      <c r="F32" s="7">
        <f t="shared" si="0"/>
        <v>12000973469</v>
      </c>
    </row>
    <row r="33" spans="2:6" ht="12.95" customHeight="1" x14ac:dyDescent="0.2">
      <c r="B33" s="22">
        <v>43191</v>
      </c>
      <c r="C33" s="7">
        <v>4656855796</v>
      </c>
      <c r="D33" s="7">
        <v>6758416318</v>
      </c>
      <c r="E33" s="7">
        <v>666318190</v>
      </c>
      <c r="F33" s="7">
        <f t="shared" si="0"/>
        <v>12081590304</v>
      </c>
    </row>
    <row r="34" spans="2:6" ht="12.95" customHeight="1" x14ac:dyDescent="0.2">
      <c r="B34" s="22">
        <v>43221</v>
      </c>
      <c r="C34" s="7">
        <v>4939643042</v>
      </c>
      <c r="D34" s="7">
        <v>7046946339</v>
      </c>
      <c r="E34" s="7">
        <v>727001511</v>
      </c>
      <c r="F34" s="7">
        <f t="shared" si="0"/>
        <v>12713590892</v>
      </c>
    </row>
    <row r="35" spans="2:6" ht="12.95" customHeight="1" x14ac:dyDescent="0.2">
      <c r="B35" s="22">
        <v>43252</v>
      </c>
      <c r="C35" s="7">
        <v>4893590961</v>
      </c>
      <c r="D35" s="7">
        <v>6958546377</v>
      </c>
      <c r="E35" s="7">
        <v>742529375</v>
      </c>
      <c r="F35" s="7">
        <f t="shared" si="0"/>
        <v>12594666713</v>
      </c>
    </row>
    <row r="36" spans="2:6" ht="12.95" customHeight="1" x14ac:dyDescent="0.2">
      <c r="B36" s="22">
        <v>43282</v>
      </c>
      <c r="C36" s="7">
        <v>4972659540</v>
      </c>
      <c r="D36" s="7">
        <v>7371645378</v>
      </c>
      <c r="E36" s="7">
        <v>840639109</v>
      </c>
      <c r="F36" s="7">
        <f t="shared" si="0"/>
        <v>13184944027</v>
      </c>
    </row>
    <row r="37" spans="2:6" ht="12.95" customHeight="1" x14ac:dyDescent="0.2">
      <c r="B37" s="53">
        <v>43313</v>
      </c>
      <c r="C37" s="7">
        <v>4926174170</v>
      </c>
      <c r="D37" s="7">
        <v>7398539225</v>
      </c>
      <c r="E37" s="7">
        <v>833062337</v>
      </c>
      <c r="F37" s="7">
        <f t="shared" si="0"/>
        <v>13157775732</v>
      </c>
    </row>
    <row r="38" spans="2:6" ht="12.95" customHeight="1" x14ac:dyDescent="0.2">
      <c r="B38" s="22">
        <v>43344</v>
      </c>
      <c r="C38" s="7">
        <v>4951898400</v>
      </c>
      <c r="D38" s="7">
        <v>7103767194</v>
      </c>
      <c r="E38" s="7">
        <v>779834670</v>
      </c>
      <c r="F38" s="7">
        <f t="shared" si="0"/>
        <v>12835500264</v>
      </c>
    </row>
    <row r="39" spans="2:6" ht="12.95" customHeight="1" x14ac:dyDescent="0.2">
      <c r="B39" s="22">
        <v>43374</v>
      </c>
      <c r="C39" s="7">
        <v>5105376765</v>
      </c>
      <c r="D39" s="7">
        <v>7425052401</v>
      </c>
      <c r="E39" s="7">
        <v>811243501</v>
      </c>
      <c r="F39" s="7">
        <f t="shared" si="0"/>
        <v>13341672667</v>
      </c>
    </row>
    <row r="40" spans="2:6" ht="12.95" customHeight="1" x14ac:dyDescent="0.2">
      <c r="B40" s="22">
        <v>43405</v>
      </c>
      <c r="C40" s="7">
        <v>5091284082</v>
      </c>
      <c r="D40" s="7">
        <v>7038340122</v>
      </c>
      <c r="E40" s="7">
        <v>744465124</v>
      </c>
      <c r="F40" s="7">
        <f t="shared" si="0"/>
        <v>12874089328</v>
      </c>
    </row>
    <row r="41" spans="2:6" ht="12.95" customHeight="1" x14ac:dyDescent="0.2">
      <c r="B41" s="138">
        <v>43435</v>
      </c>
      <c r="C41" s="42">
        <v>5567481107</v>
      </c>
      <c r="D41" s="42">
        <v>7376065076</v>
      </c>
      <c r="E41" s="42">
        <v>776815255</v>
      </c>
      <c r="F41" s="7">
        <f t="shared" si="0"/>
        <v>13720361438</v>
      </c>
    </row>
    <row r="42" spans="2:6" ht="12.95" customHeight="1" x14ac:dyDescent="0.2">
      <c r="B42" s="22">
        <v>43466</v>
      </c>
      <c r="C42" s="40">
        <v>4442907364</v>
      </c>
      <c r="D42" s="40">
        <v>6275899917</v>
      </c>
      <c r="E42" s="40">
        <v>711926385</v>
      </c>
      <c r="F42" s="7">
        <f t="shared" si="0"/>
        <v>11430733666</v>
      </c>
    </row>
    <row r="43" spans="2:6" ht="12.95" customHeight="1" x14ac:dyDescent="0.2">
      <c r="B43" s="22">
        <v>43497</v>
      </c>
      <c r="C43" s="80">
        <v>4320140350</v>
      </c>
      <c r="D43" s="80">
        <v>6362058436</v>
      </c>
      <c r="E43" s="80">
        <v>732202511</v>
      </c>
      <c r="F43" s="7">
        <f t="shared" si="0"/>
        <v>11414401297</v>
      </c>
    </row>
    <row r="44" spans="2:6" ht="12.95" customHeight="1" x14ac:dyDescent="0.2">
      <c r="B44" s="22">
        <v>43525</v>
      </c>
      <c r="C44" s="7">
        <v>5140700342</v>
      </c>
      <c r="D44" s="7">
        <v>7015376109</v>
      </c>
      <c r="E44" s="7">
        <v>810345480</v>
      </c>
      <c r="F44" s="7">
        <f t="shared" si="0"/>
        <v>12966421931</v>
      </c>
    </row>
    <row r="45" spans="2:6" ht="12.95" customHeight="1" x14ac:dyDescent="0.2">
      <c r="B45" s="22">
        <v>43556</v>
      </c>
      <c r="C45" s="7">
        <v>5200880169</v>
      </c>
      <c r="D45" s="7">
        <v>7071002942</v>
      </c>
      <c r="E45" s="7">
        <v>918546770</v>
      </c>
      <c r="F45" s="7">
        <f t="shared" si="0"/>
        <v>13190429881</v>
      </c>
    </row>
    <row r="46" spans="2:6" ht="12.95" customHeight="1" x14ac:dyDescent="0.2">
      <c r="B46" s="22">
        <v>43586</v>
      </c>
      <c r="C46" s="7">
        <v>5335825539</v>
      </c>
      <c r="D46" s="7">
        <v>7273046006</v>
      </c>
      <c r="E46" s="7">
        <v>971493355</v>
      </c>
      <c r="F46" s="7">
        <f t="shared" si="0"/>
        <v>13580364900</v>
      </c>
    </row>
    <row r="47" spans="2:6" ht="12.95" customHeight="1" x14ac:dyDescent="0.2">
      <c r="B47" s="22">
        <v>43617</v>
      </c>
      <c r="C47" s="7">
        <v>5574421491</v>
      </c>
      <c r="D47" s="7">
        <v>7149231768</v>
      </c>
      <c r="E47" s="7">
        <v>1037709822</v>
      </c>
      <c r="F47" s="7">
        <f t="shared" si="0"/>
        <v>13761363081</v>
      </c>
    </row>
    <row r="48" spans="2:6" ht="12.95" customHeight="1" x14ac:dyDescent="0.2">
      <c r="B48" s="22">
        <v>43647</v>
      </c>
      <c r="C48" s="80">
        <v>5630367051</v>
      </c>
      <c r="D48" s="80">
        <v>7178062210</v>
      </c>
      <c r="E48" s="80">
        <v>1279840153</v>
      </c>
      <c r="F48" s="7">
        <f t="shared" si="0"/>
        <v>14088269414</v>
      </c>
    </row>
    <row r="49" spans="2:6" ht="12.95" customHeight="1" x14ac:dyDescent="0.2">
      <c r="B49" s="22">
        <v>43678</v>
      </c>
      <c r="C49" s="7">
        <v>5380446332</v>
      </c>
      <c r="D49" s="7">
        <v>7462486991</v>
      </c>
      <c r="E49" s="7">
        <v>1235675585</v>
      </c>
      <c r="F49" s="7">
        <f t="shared" si="0"/>
        <v>14078608908</v>
      </c>
    </row>
    <row r="50" spans="2:6" ht="12.95" customHeight="1" x14ac:dyDescent="0.2">
      <c r="B50" s="22">
        <v>43709</v>
      </c>
      <c r="C50" s="7">
        <v>5554968525</v>
      </c>
      <c r="D50" s="7">
        <v>7308487837</v>
      </c>
      <c r="E50" s="7">
        <v>1208971161</v>
      </c>
      <c r="F50" s="7">
        <f t="shared" si="0"/>
        <v>14072427523</v>
      </c>
    </row>
    <row r="51" spans="2:6" ht="12.95" customHeight="1" x14ac:dyDescent="0.2">
      <c r="B51" s="22">
        <v>43739</v>
      </c>
      <c r="C51" s="80">
        <v>5618367099</v>
      </c>
      <c r="D51" s="80">
        <v>7443204522</v>
      </c>
      <c r="E51" s="7">
        <v>1185647618</v>
      </c>
      <c r="F51" s="7">
        <f t="shared" si="0"/>
        <v>14247219239</v>
      </c>
    </row>
    <row r="52" spans="2:6" ht="12.95" customHeight="1" x14ac:dyDescent="0.2">
      <c r="B52" s="22">
        <v>43770</v>
      </c>
      <c r="C52" s="7">
        <v>5576230333</v>
      </c>
      <c r="D52" s="7">
        <v>7062691220</v>
      </c>
      <c r="E52" s="7">
        <v>1093097042</v>
      </c>
      <c r="F52" s="7">
        <f t="shared" si="0"/>
        <v>13732018595</v>
      </c>
    </row>
    <row r="53" spans="2:6" ht="12.95" customHeight="1" x14ac:dyDescent="0.2">
      <c r="B53" s="53">
        <v>43800</v>
      </c>
      <c r="C53" s="42">
        <v>6259150208</v>
      </c>
      <c r="D53" s="42">
        <v>7883134692</v>
      </c>
      <c r="E53" s="42">
        <v>1183230457</v>
      </c>
      <c r="F53" s="7">
        <f t="shared" si="0"/>
        <v>15325515357</v>
      </c>
    </row>
    <row r="54" spans="2:6" ht="12.95" customHeight="1" x14ac:dyDescent="0.2">
      <c r="B54" s="22">
        <v>43831</v>
      </c>
      <c r="C54" s="7">
        <v>5018727938</v>
      </c>
      <c r="D54" s="7">
        <v>6699897228</v>
      </c>
      <c r="E54" s="7">
        <v>1069343650</v>
      </c>
      <c r="F54" s="7">
        <f>SUM(C54:E54)</f>
        <v>12787968816</v>
      </c>
    </row>
    <row r="55" spans="2:6" ht="12.95" customHeight="1" x14ac:dyDescent="0.2">
      <c r="B55" s="22">
        <v>43862</v>
      </c>
      <c r="C55" s="7">
        <v>5004372294</v>
      </c>
      <c r="D55" s="7">
        <v>6851937184</v>
      </c>
      <c r="E55" s="7">
        <v>1096436396</v>
      </c>
      <c r="F55" s="7">
        <f t="shared" si="0"/>
        <v>12952745874</v>
      </c>
    </row>
    <row r="56" spans="2:6" ht="12.95" customHeight="1" x14ac:dyDescent="0.2">
      <c r="B56" s="22">
        <v>43891</v>
      </c>
      <c r="C56" s="80">
        <v>5025958668</v>
      </c>
      <c r="D56" s="80">
        <v>6617821862</v>
      </c>
      <c r="E56" s="80">
        <v>1040121794</v>
      </c>
      <c r="F56" s="7">
        <f t="shared" si="0"/>
        <v>12683902324</v>
      </c>
    </row>
    <row r="57" spans="2:6" ht="12.95" customHeight="1" x14ac:dyDescent="0.2">
      <c r="B57" s="138">
        <v>43922</v>
      </c>
      <c r="C57" s="7">
        <v>4153664385</v>
      </c>
      <c r="D57" s="7">
        <v>5330943234</v>
      </c>
      <c r="E57" s="7">
        <v>820799905</v>
      </c>
      <c r="F57" s="7">
        <f t="shared" si="0"/>
        <v>10305407524</v>
      </c>
    </row>
    <row r="58" spans="2:6" ht="12.95" customHeight="1" x14ac:dyDescent="0.2">
      <c r="B58" s="22">
        <v>43952</v>
      </c>
      <c r="C58" s="7">
        <v>5643947112</v>
      </c>
      <c r="D58" s="7">
        <v>6578274915</v>
      </c>
      <c r="E58" s="7">
        <v>1065001388</v>
      </c>
      <c r="F58" s="7">
        <f t="shared" si="0"/>
        <v>13287223415</v>
      </c>
    </row>
    <row r="59" spans="2:6" ht="12.95" customHeight="1" x14ac:dyDescent="0.2">
      <c r="B59" s="22">
        <v>43983</v>
      </c>
      <c r="C59" s="7">
        <v>6075241804</v>
      </c>
      <c r="D59" s="7">
        <v>7326012542</v>
      </c>
      <c r="E59" s="7">
        <v>1243910150</v>
      </c>
      <c r="F59" s="7">
        <f t="shared" si="0"/>
        <v>14645164496</v>
      </c>
    </row>
    <row r="60" spans="2:6" ht="12.95" customHeight="1" x14ac:dyDescent="0.2">
      <c r="B60" s="22">
        <v>44013</v>
      </c>
      <c r="C60" s="7">
        <v>6159193196</v>
      </c>
      <c r="D60" s="7">
        <v>7631600828</v>
      </c>
      <c r="E60" s="7">
        <v>1477183426</v>
      </c>
      <c r="F60" s="7">
        <f t="shared" si="0"/>
        <v>15267977450</v>
      </c>
    </row>
    <row r="61" spans="2:6" ht="12.95" customHeight="1" x14ac:dyDescent="0.2">
      <c r="B61" s="22">
        <v>44044</v>
      </c>
      <c r="C61" s="7">
        <v>5768657876</v>
      </c>
      <c r="D61" s="7">
        <v>7176491381</v>
      </c>
      <c r="E61" s="7">
        <v>1417248104</v>
      </c>
      <c r="F61" s="7">
        <f t="shared" si="0"/>
        <v>14362397361</v>
      </c>
    </row>
    <row r="62" spans="2:6" ht="12.95" customHeight="1" x14ac:dyDescent="0.2">
      <c r="B62" s="22">
        <v>44075</v>
      </c>
      <c r="C62" s="7">
        <v>5876724832</v>
      </c>
      <c r="D62" s="7">
        <v>7195986179</v>
      </c>
      <c r="E62" s="7">
        <v>1421948483</v>
      </c>
      <c r="F62" s="7">
        <f t="shared" si="0"/>
        <v>14494659494</v>
      </c>
    </row>
    <row r="63" spans="2:6" ht="12.95" customHeight="1" x14ac:dyDescent="0.2">
      <c r="B63" s="22">
        <v>44105</v>
      </c>
      <c r="C63" s="7">
        <v>5974550525</v>
      </c>
      <c r="D63" s="7">
        <v>7253249955</v>
      </c>
      <c r="E63" s="7">
        <v>1386259219</v>
      </c>
      <c r="F63" s="7">
        <f t="shared" si="0"/>
        <v>14614059699</v>
      </c>
    </row>
    <row r="64" spans="2:6" ht="12.95" customHeight="1" x14ac:dyDescent="0.2">
      <c r="B64" s="22">
        <v>44136</v>
      </c>
      <c r="C64" s="7">
        <v>5781314069</v>
      </c>
      <c r="D64" s="7">
        <v>6723548470</v>
      </c>
      <c r="E64" s="7">
        <v>1272147177</v>
      </c>
      <c r="F64" s="7">
        <f t="shared" si="0"/>
        <v>13777009716</v>
      </c>
    </row>
    <row r="65" spans="2:6" ht="12.95" customHeight="1" x14ac:dyDescent="0.2">
      <c r="B65" s="196">
        <v>44166</v>
      </c>
      <c r="C65" s="197">
        <v>6250512362</v>
      </c>
      <c r="D65" s="197">
        <v>7003078018</v>
      </c>
      <c r="E65" s="197">
        <v>1221823167</v>
      </c>
      <c r="F65" s="197">
        <f t="shared" si="0"/>
        <v>14475413547</v>
      </c>
    </row>
    <row r="66" spans="2:6" ht="12.95" customHeight="1" x14ac:dyDescent="0.2">
      <c r="C66" s="7"/>
      <c r="D66" s="7"/>
      <c r="E66" s="7"/>
      <c r="F66" s="7"/>
    </row>
    <row r="67" spans="2:6" ht="12.95" customHeight="1" x14ac:dyDescent="0.2">
      <c r="B67" t="s">
        <v>179</v>
      </c>
    </row>
    <row r="68" spans="2:6" ht="12.95" customHeight="1" x14ac:dyDescent="0.2">
      <c r="B68" t="s">
        <v>2</v>
      </c>
      <c r="C68" s="36"/>
      <c r="D68" s="36"/>
      <c r="E68" s="36"/>
      <c r="F68" s="205"/>
    </row>
    <row r="69" spans="2:6" ht="12.95" customHeight="1" x14ac:dyDescent="0.2">
      <c r="C69" s="7"/>
      <c r="D69" s="7"/>
      <c r="E69" s="7"/>
      <c r="F69" s="7"/>
    </row>
    <row r="70" spans="2:6" ht="12.95" customHeight="1" x14ac:dyDescent="0.2">
      <c r="C70" s="36"/>
      <c r="D70" s="36"/>
      <c r="E70" s="36"/>
      <c r="F70" s="36"/>
    </row>
  </sheetData>
  <pageMargins left="0.25" right="0.25" top="0.75" bottom="0.75" header="0.3" footer="0.3"/>
  <pageSetup paperSize="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7"/>
  <sheetViews>
    <sheetView showGridLines="0" topLeftCell="F1" zoomScaleNormal="100" workbookViewId="0"/>
  </sheetViews>
  <sheetFormatPr defaultColWidth="19.33203125" defaultRowHeight="12.95" customHeight="1" x14ac:dyDescent="0.2"/>
  <cols>
    <col min="1" max="1" width="2.83203125" style="93" customWidth="1"/>
    <col min="2" max="2" width="19.33203125" style="93"/>
    <col min="3" max="8" width="17.5" style="93" customWidth="1"/>
    <col min="9" max="16384" width="19.33203125" style="93"/>
  </cols>
  <sheetData>
    <row r="2" spans="2:8" ht="15.75" x14ac:dyDescent="0.25">
      <c r="B2" s="52" t="s">
        <v>161</v>
      </c>
    </row>
    <row r="5" spans="2:8" ht="30.75" customHeight="1" x14ac:dyDescent="0.2">
      <c r="B5" s="91" t="s">
        <v>1</v>
      </c>
      <c r="C5" s="92" t="s">
        <v>180</v>
      </c>
      <c r="D5" s="92" t="s">
        <v>172</v>
      </c>
      <c r="E5" s="92" t="s">
        <v>173</v>
      </c>
      <c r="F5" s="92" t="s">
        <v>174</v>
      </c>
      <c r="G5" s="92" t="s">
        <v>181</v>
      </c>
      <c r="H5" s="92" t="s">
        <v>182</v>
      </c>
    </row>
    <row r="6" spans="2:8" ht="12.95" customHeight="1" x14ac:dyDescent="0.2">
      <c r="B6" s="22">
        <v>43831</v>
      </c>
      <c r="C6" s="7">
        <v>26631620</v>
      </c>
      <c r="D6" s="7">
        <v>4517900633</v>
      </c>
      <c r="E6" s="7">
        <v>1201093</v>
      </c>
      <c r="F6" s="7">
        <v>500827305</v>
      </c>
      <c r="G6" s="7">
        <f>C6+E6</f>
        <v>27832713</v>
      </c>
      <c r="H6" s="7">
        <f>D6+F6</f>
        <v>5018727938</v>
      </c>
    </row>
    <row r="7" spans="2:8" ht="12.95" customHeight="1" x14ac:dyDescent="0.2">
      <c r="B7" s="22">
        <v>43862</v>
      </c>
      <c r="C7" s="7">
        <v>27065175</v>
      </c>
      <c r="D7" s="7">
        <v>4481519468</v>
      </c>
      <c r="E7" s="7">
        <v>1258987</v>
      </c>
      <c r="F7" s="7">
        <v>522852826</v>
      </c>
      <c r="G7" s="7">
        <f t="shared" ref="G7:H16" si="0">C7+E7</f>
        <v>28324162</v>
      </c>
      <c r="H7" s="7">
        <f t="shared" si="0"/>
        <v>5004372294</v>
      </c>
    </row>
    <row r="8" spans="2:8" ht="12.95" customHeight="1" x14ac:dyDescent="0.2">
      <c r="B8" s="22">
        <v>43891</v>
      </c>
      <c r="C8" s="7">
        <v>25901319</v>
      </c>
      <c r="D8" s="7">
        <v>4566613170</v>
      </c>
      <c r="E8" s="7">
        <v>1127481</v>
      </c>
      <c r="F8" s="7">
        <v>459345498</v>
      </c>
      <c r="G8" s="7">
        <f t="shared" si="0"/>
        <v>27028800</v>
      </c>
      <c r="H8" s="7">
        <f t="shared" si="0"/>
        <v>5025958668</v>
      </c>
    </row>
    <row r="9" spans="2:8" ht="12.95" customHeight="1" x14ac:dyDescent="0.2">
      <c r="B9" s="138">
        <v>43922</v>
      </c>
      <c r="C9" s="7">
        <v>21201683</v>
      </c>
      <c r="D9" s="7">
        <v>3845805534</v>
      </c>
      <c r="E9" s="7">
        <v>787067</v>
      </c>
      <c r="F9" s="7">
        <v>307858851</v>
      </c>
      <c r="G9" s="7">
        <f t="shared" si="0"/>
        <v>21988750</v>
      </c>
      <c r="H9" s="7">
        <f t="shared" si="0"/>
        <v>4153664385</v>
      </c>
    </row>
    <row r="10" spans="2:8" ht="12.95" customHeight="1" x14ac:dyDescent="0.2">
      <c r="B10" s="22">
        <v>43952</v>
      </c>
      <c r="C10" s="7">
        <v>28521987</v>
      </c>
      <c r="D10" s="7">
        <v>5167323625</v>
      </c>
      <c r="E10" s="7">
        <v>1171159</v>
      </c>
      <c r="F10" s="7">
        <v>476623487</v>
      </c>
      <c r="G10" s="7">
        <f t="shared" si="0"/>
        <v>29693146</v>
      </c>
      <c r="H10" s="7">
        <f t="shared" si="0"/>
        <v>5643947112</v>
      </c>
    </row>
    <row r="11" spans="2:8" ht="12.95" customHeight="1" x14ac:dyDescent="0.2">
      <c r="B11" s="22">
        <v>43983</v>
      </c>
      <c r="C11" s="7">
        <v>30992789</v>
      </c>
      <c r="D11" s="7">
        <v>5504068731</v>
      </c>
      <c r="E11" s="7">
        <v>1357343</v>
      </c>
      <c r="F11" s="7">
        <v>571173073</v>
      </c>
      <c r="G11" s="7">
        <f t="shared" si="0"/>
        <v>32350132</v>
      </c>
      <c r="H11" s="7">
        <f t="shared" si="0"/>
        <v>6075241804</v>
      </c>
    </row>
    <row r="12" spans="2:8" ht="12.95" customHeight="1" x14ac:dyDescent="0.2">
      <c r="B12" s="22">
        <v>44013</v>
      </c>
      <c r="C12" s="7">
        <v>32185478</v>
      </c>
      <c r="D12" s="7">
        <v>5536338586</v>
      </c>
      <c r="E12" s="7">
        <v>1477599</v>
      </c>
      <c r="F12" s="7">
        <v>622854610</v>
      </c>
      <c r="G12" s="7">
        <f t="shared" si="0"/>
        <v>33663077</v>
      </c>
      <c r="H12" s="7">
        <f t="shared" si="0"/>
        <v>6159193196</v>
      </c>
    </row>
    <row r="13" spans="2:8" ht="12.95" customHeight="1" x14ac:dyDescent="0.2">
      <c r="B13" s="22">
        <v>44044</v>
      </c>
      <c r="C13" s="7">
        <v>30430650</v>
      </c>
      <c r="D13" s="7">
        <v>5226619434</v>
      </c>
      <c r="E13" s="7">
        <v>1275702</v>
      </c>
      <c r="F13" s="7">
        <v>542038442</v>
      </c>
      <c r="G13" s="7">
        <f t="shared" si="0"/>
        <v>31706352</v>
      </c>
      <c r="H13" s="7">
        <f t="shared" si="0"/>
        <v>5768657876</v>
      </c>
    </row>
    <row r="14" spans="2:8" ht="12.95" customHeight="1" x14ac:dyDescent="0.2">
      <c r="B14" s="22">
        <v>44075</v>
      </c>
      <c r="C14" s="7">
        <v>31246003</v>
      </c>
      <c r="D14" s="7">
        <v>5337793573</v>
      </c>
      <c r="E14" s="7">
        <v>1353705</v>
      </c>
      <c r="F14" s="7">
        <v>538931259</v>
      </c>
      <c r="G14" s="7">
        <f t="shared" si="0"/>
        <v>32599708</v>
      </c>
      <c r="H14" s="7">
        <f t="shared" si="0"/>
        <v>5876724832</v>
      </c>
    </row>
    <row r="15" spans="2:8" ht="12.95" customHeight="1" x14ac:dyDescent="0.2">
      <c r="B15" s="22">
        <v>44105</v>
      </c>
      <c r="C15" s="7">
        <v>31461709</v>
      </c>
      <c r="D15" s="7">
        <v>5437906480</v>
      </c>
      <c r="E15" s="7">
        <v>1347497</v>
      </c>
      <c r="F15" s="7">
        <v>536644045</v>
      </c>
      <c r="G15" s="7">
        <f t="shared" si="0"/>
        <v>32809206</v>
      </c>
      <c r="H15" s="7">
        <f t="shared" si="0"/>
        <v>5974550525</v>
      </c>
    </row>
    <row r="16" spans="2:8" ht="12.95" customHeight="1" x14ac:dyDescent="0.2">
      <c r="B16" s="22">
        <v>44136</v>
      </c>
      <c r="C16" s="7">
        <v>29676988</v>
      </c>
      <c r="D16" s="7">
        <v>5293357248</v>
      </c>
      <c r="E16" s="7">
        <v>1223526</v>
      </c>
      <c r="F16" s="7">
        <v>487956821</v>
      </c>
      <c r="G16" s="7">
        <f t="shared" si="0"/>
        <v>30900514</v>
      </c>
      <c r="H16" s="7">
        <f t="shared" si="0"/>
        <v>5781314069</v>
      </c>
    </row>
    <row r="17" spans="2:8" ht="12.95" customHeight="1" x14ac:dyDescent="0.2">
      <c r="B17" s="196">
        <v>44166</v>
      </c>
      <c r="C17" s="33">
        <v>32236619</v>
      </c>
      <c r="D17" s="33">
        <v>5772951224</v>
      </c>
      <c r="E17" s="33">
        <v>1156359</v>
      </c>
      <c r="F17" s="33">
        <v>477561138</v>
      </c>
      <c r="G17" s="33">
        <f>C17+E17</f>
        <v>33392978</v>
      </c>
      <c r="H17" s="33">
        <f>D17+F17</f>
        <v>6250512362</v>
      </c>
    </row>
    <row r="18" spans="2:8" ht="12.95" customHeight="1" x14ac:dyDescent="0.2">
      <c r="B18" s="95" t="s">
        <v>162</v>
      </c>
      <c r="C18" s="33">
        <f>SUM(C6:C17)</f>
        <v>347552020</v>
      </c>
      <c r="D18" s="87">
        <f t="shared" ref="D18:G18" si="1">SUM(D6:D17)</f>
        <v>60688197706</v>
      </c>
      <c r="E18" s="87">
        <f t="shared" si="1"/>
        <v>14737518</v>
      </c>
      <c r="F18" s="33">
        <f t="shared" si="1"/>
        <v>6044667355</v>
      </c>
      <c r="G18" s="33">
        <f t="shared" si="1"/>
        <v>362289538</v>
      </c>
      <c r="H18" s="33">
        <f>SUM(H6:H17)</f>
        <v>66732865061</v>
      </c>
    </row>
    <row r="19" spans="2:8" ht="12.95" customHeight="1" x14ac:dyDescent="0.2">
      <c r="C19" s="36"/>
      <c r="D19" s="36"/>
      <c r="E19" s="36"/>
      <c r="F19" s="36"/>
    </row>
    <row r="20" spans="2:8" ht="12.95" customHeight="1" x14ac:dyDescent="0.2">
      <c r="B20" s="93" t="s">
        <v>193</v>
      </c>
    </row>
    <row r="21" spans="2:8" ht="12.95" customHeight="1" x14ac:dyDescent="0.2">
      <c r="B21" s="93" t="s">
        <v>2</v>
      </c>
    </row>
    <row r="23" spans="2:8" ht="12.95" customHeight="1" x14ac:dyDescent="0.2">
      <c r="C23" s="72"/>
      <c r="D23" s="72"/>
      <c r="E23" s="72"/>
      <c r="F23" s="72"/>
    </row>
    <row r="29" spans="2:8" ht="12.95" customHeight="1" x14ac:dyDescent="0.2">
      <c r="G29" s="169"/>
    </row>
    <row r="30" spans="2:8" ht="12.95" customHeight="1" x14ac:dyDescent="0.2">
      <c r="D30" s="68"/>
      <c r="F30" s="68"/>
    </row>
    <row r="31" spans="2:8" ht="12.95" customHeight="1" x14ac:dyDescent="0.2">
      <c r="D31" s="68"/>
      <c r="F31" s="68"/>
    </row>
    <row r="32" spans="2:8" ht="12.95" customHeight="1" x14ac:dyDescent="0.2">
      <c r="D32" s="68"/>
      <c r="E32" s="149"/>
      <c r="F32" s="68"/>
      <c r="G32" s="149"/>
    </row>
    <row r="66" spans="3:6" ht="12.95" customHeight="1" x14ac:dyDescent="0.2">
      <c r="C66" s="97"/>
      <c r="D66" s="97"/>
      <c r="E66" s="97"/>
      <c r="F66" s="97"/>
    </row>
    <row r="67" spans="3:6" ht="12.95" customHeight="1" x14ac:dyDescent="0.2">
      <c r="C67" s="97"/>
      <c r="D67" s="97"/>
      <c r="E67" s="97"/>
      <c r="F67" s="97"/>
    </row>
  </sheetData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7"/>
  <sheetViews>
    <sheetView showGridLines="0" topLeftCell="G1" zoomScaleNormal="100" workbookViewId="0"/>
  </sheetViews>
  <sheetFormatPr defaultColWidth="19.33203125" defaultRowHeight="12.95" customHeight="1" x14ac:dyDescent="0.2"/>
  <cols>
    <col min="1" max="1" width="2.83203125" style="93" customWidth="1"/>
    <col min="2" max="2" width="19.33203125" style="93"/>
    <col min="3" max="3" width="17.6640625" style="93" customWidth="1"/>
    <col min="4" max="8" width="18.5" style="93" customWidth="1"/>
    <col min="9" max="16384" width="19.33203125" style="93"/>
  </cols>
  <sheetData>
    <row r="2" spans="2:8" ht="15.75" x14ac:dyDescent="0.25">
      <c r="B2" s="52" t="s">
        <v>163</v>
      </c>
    </row>
    <row r="5" spans="2:8" ht="30.75" customHeight="1" x14ac:dyDescent="0.2">
      <c r="B5" s="91" t="s">
        <v>1</v>
      </c>
      <c r="C5" s="92" t="s">
        <v>171</v>
      </c>
      <c r="D5" s="92" t="s">
        <v>172</v>
      </c>
      <c r="E5" s="92" t="s">
        <v>173</v>
      </c>
      <c r="F5" s="92" t="s">
        <v>174</v>
      </c>
      <c r="G5" s="92" t="s">
        <v>181</v>
      </c>
      <c r="H5" s="92" t="s">
        <v>182</v>
      </c>
    </row>
    <row r="6" spans="2:8" ht="12.95" customHeight="1" x14ac:dyDescent="0.2">
      <c r="B6" s="22">
        <v>43831</v>
      </c>
      <c r="C6" s="7">
        <v>8077306</v>
      </c>
      <c r="D6" s="7">
        <v>6259548798</v>
      </c>
      <c r="E6" s="7">
        <v>255062</v>
      </c>
      <c r="F6" s="7">
        <v>440348430</v>
      </c>
      <c r="G6" s="7">
        <f>C6+E6</f>
        <v>8332368</v>
      </c>
      <c r="H6" s="7">
        <f>D6+F6</f>
        <v>6699897228</v>
      </c>
    </row>
    <row r="7" spans="2:8" ht="12.95" customHeight="1" x14ac:dyDescent="0.2">
      <c r="B7" s="22">
        <v>43862</v>
      </c>
      <c r="C7" s="7">
        <v>8213082</v>
      </c>
      <c r="D7" s="7">
        <v>6388256454</v>
      </c>
      <c r="E7" s="7">
        <v>269899</v>
      </c>
      <c r="F7" s="7">
        <v>463676080</v>
      </c>
      <c r="G7" s="7">
        <f t="shared" ref="G7:H16" si="0">C7+E7</f>
        <v>8482981</v>
      </c>
      <c r="H7" s="7">
        <f t="shared" si="0"/>
        <v>6851932534</v>
      </c>
    </row>
    <row r="8" spans="2:8" ht="12.95" customHeight="1" x14ac:dyDescent="0.2">
      <c r="B8" s="22">
        <v>43891</v>
      </c>
      <c r="C8" s="7">
        <v>6647908</v>
      </c>
      <c r="D8" s="7">
        <v>6172725100</v>
      </c>
      <c r="E8" s="7">
        <v>234018</v>
      </c>
      <c r="F8" s="7">
        <v>445095762</v>
      </c>
      <c r="G8" s="7">
        <f t="shared" si="0"/>
        <v>6881926</v>
      </c>
      <c r="H8" s="7">
        <f t="shared" si="0"/>
        <v>6617820862</v>
      </c>
    </row>
    <row r="9" spans="2:8" ht="12.95" customHeight="1" x14ac:dyDescent="0.2">
      <c r="B9" s="138">
        <v>43922</v>
      </c>
      <c r="C9" s="7">
        <v>4802981</v>
      </c>
      <c r="D9" s="7">
        <v>4998021226</v>
      </c>
      <c r="E9" s="7">
        <v>170868</v>
      </c>
      <c r="F9" s="7">
        <v>332920558</v>
      </c>
      <c r="G9" s="7">
        <f t="shared" si="0"/>
        <v>4973849</v>
      </c>
      <c r="H9" s="7">
        <f t="shared" si="0"/>
        <v>5330941784</v>
      </c>
    </row>
    <row r="10" spans="2:8" ht="12.95" customHeight="1" x14ac:dyDescent="0.2">
      <c r="B10" s="22">
        <v>43952</v>
      </c>
      <c r="C10" s="7">
        <v>6933914</v>
      </c>
      <c r="D10" s="7">
        <v>6146022505</v>
      </c>
      <c r="E10" s="7">
        <v>240357</v>
      </c>
      <c r="F10" s="7">
        <v>432251910</v>
      </c>
      <c r="G10" s="7">
        <f t="shared" si="0"/>
        <v>7174271</v>
      </c>
      <c r="H10" s="7">
        <f t="shared" si="0"/>
        <v>6578274415</v>
      </c>
    </row>
    <row r="11" spans="2:8" ht="12.95" customHeight="1" x14ac:dyDescent="0.2">
      <c r="B11" s="22">
        <v>43983</v>
      </c>
      <c r="C11" s="7">
        <v>8125621</v>
      </c>
      <c r="D11" s="7">
        <v>6810557937</v>
      </c>
      <c r="E11" s="7">
        <v>281612</v>
      </c>
      <c r="F11" s="7">
        <v>515453705</v>
      </c>
      <c r="G11" s="7">
        <f t="shared" si="0"/>
        <v>8407233</v>
      </c>
      <c r="H11" s="7">
        <f t="shared" si="0"/>
        <v>7326011642</v>
      </c>
    </row>
    <row r="12" spans="2:8" ht="12.95" customHeight="1" x14ac:dyDescent="0.2">
      <c r="B12" s="22">
        <v>44013</v>
      </c>
      <c r="C12" s="7">
        <v>8176169</v>
      </c>
      <c r="D12" s="7">
        <v>7036618457</v>
      </c>
      <c r="E12" s="7">
        <v>298476</v>
      </c>
      <c r="F12" s="7">
        <v>594979871</v>
      </c>
      <c r="G12" s="7">
        <f t="shared" si="0"/>
        <v>8474645</v>
      </c>
      <c r="H12" s="7">
        <f t="shared" si="0"/>
        <v>7631598328</v>
      </c>
    </row>
    <row r="13" spans="2:8" ht="12.95" customHeight="1" x14ac:dyDescent="0.2">
      <c r="B13" s="22">
        <v>44044</v>
      </c>
      <c r="C13" s="7">
        <v>7675347</v>
      </c>
      <c r="D13" s="7">
        <v>6630406431</v>
      </c>
      <c r="E13" s="7">
        <v>275225</v>
      </c>
      <c r="F13" s="7">
        <v>546084550</v>
      </c>
      <c r="G13" s="7">
        <f t="shared" si="0"/>
        <v>7950572</v>
      </c>
      <c r="H13" s="7">
        <f t="shared" si="0"/>
        <v>7176490981</v>
      </c>
    </row>
    <row r="14" spans="2:8" ht="12.95" customHeight="1" x14ac:dyDescent="0.2">
      <c r="B14" s="22">
        <v>44075</v>
      </c>
      <c r="C14" s="7">
        <v>7910487</v>
      </c>
      <c r="D14" s="7">
        <v>6682054825</v>
      </c>
      <c r="E14" s="7">
        <v>285859</v>
      </c>
      <c r="F14" s="7">
        <v>513931054</v>
      </c>
      <c r="G14" s="7">
        <f t="shared" si="0"/>
        <v>8196346</v>
      </c>
      <c r="H14" s="7">
        <f t="shared" si="0"/>
        <v>7195985879</v>
      </c>
    </row>
    <row r="15" spans="2:8" ht="12.95" customHeight="1" x14ac:dyDescent="0.2">
      <c r="B15" s="22">
        <v>44105</v>
      </c>
      <c r="C15" s="7">
        <v>7925396</v>
      </c>
      <c r="D15" s="7">
        <v>6745138538</v>
      </c>
      <c r="E15" s="7">
        <v>281286</v>
      </c>
      <c r="F15" s="7">
        <v>508111417</v>
      </c>
      <c r="G15" s="7">
        <f t="shared" si="0"/>
        <v>8206682</v>
      </c>
      <c r="H15" s="7">
        <f t="shared" si="0"/>
        <v>7253249955</v>
      </c>
    </row>
    <row r="16" spans="2:8" ht="12.95" customHeight="1" x14ac:dyDescent="0.2">
      <c r="B16" s="22">
        <v>44136</v>
      </c>
      <c r="C16" s="7">
        <v>7092119</v>
      </c>
      <c r="D16" s="7">
        <v>6244269911</v>
      </c>
      <c r="E16" s="7">
        <v>264251</v>
      </c>
      <c r="F16" s="7">
        <v>479277559</v>
      </c>
      <c r="G16" s="7">
        <f t="shared" si="0"/>
        <v>7356370</v>
      </c>
      <c r="H16" s="7">
        <f t="shared" si="0"/>
        <v>6723547470</v>
      </c>
    </row>
    <row r="17" spans="2:8" ht="12.95" customHeight="1" x14ac:dyDescent="0.2">
      <c r="B17" s="196">
        <v>44166</v>
      </c>
      <c r="C17" s="33">
        <v>6691800</v>
      </c>
      <c r="D17" s="33">
        <v>6486364263</v>
      </c>
      <c r="E17" s="33">
        <v>260962</v>
      </c>
      <c r="F17" s="33">
        <v>516710755</v>
      </c>
      <c r="G17" s="33">
        <f>C17+E17</f>
        <v>6952762</v>
      </c>
      <c r="H17" s="33">
        <f>D17+F17</f>
        <v>7003075018</v>
      </c>
    </row>
    <row r="18" spans="2:8" ht="12.95" customHeight="1" x14ac:dyDescent="0.2">
      <c r="B18" s="95" t="s">
        <v>162</v>
      </c>
      <c r="C18" s="33">
        <f t="shared" ref="C18:H18" si="1">SUM(C6:C17)</f>
        <v>88272130</v>
      </c>
      <c r="D18" s="87">
        <f t="shared" si="1"/>
        <v>76599984445</v>
      </c>
      <c r="E18" s="87">
        <f t="shared" si="1"/>
        <v>3117875</v>
      </c>
      <c r="F18" s="33">
        <f t="shared" si="1"/>
        <v>5788841651</v>
      </c>
      <c r="G18" s="33">
        <f t="shared" si="1"/>
        <v>91390005</v>
      </c>
      <c r="H18" s="33">
        <f t="shared" si="1"/>
        <v>82388826096</v>
      </c>
    </row>
    <row r="19" spans="2:8" ht="12.95" customHeight="1" x14ac:dyDescent="0.2">
      <c r="C19" s="36"/>
      <c r="D19" s="36"/>
      <c r="E19" s="36"/>
      <c r="F19" s="36"/>
    </row>
    <row r="20" spans="2:8" ht="12.95" customHeight="1" x14ac:dyDescent="0.2">
      <c r="B20" s="93" t="s">
        <v>194</v>
      </c>
    </row>
    <row r="21" spans="2:8" ht="12.95" customHeight="1" x14ac:dyDescent="0.2">
      <c r="B21" s="93" t="s">
        <v>2</v>
      </c>
    </row>
    <row r="23" spans="2:8" ht="12.95" customHeight="1" x14ac:dyDescent="0.2">
      <c r="C23" s="72"/>
      <c r="D23" s="72"/>
      <c r="E23" s="72"/>
      <c r="F23" s="72"/>
    </row>
    <row r="26" spans="2:8" ht="12.95" customHeight="1" x14ac:dyDescent="0.2">
      <c r="C26" s="36"/>
      <c r="D26" s="36"/>
    </row>
    <row r="28" spans="2:8" ht="12.95" customHeight="1" x14ac:dyDescent="0.2">
      <c r="D28" s="149"/>
      <c r="E28" s="149"/>
      <c r="F28" s="149"/>
      <c r="G28" s="149"/>
    </row>
    <row r="29" spans="2:8" ht="12.95" customHeight="1" x14ac:dyDescent="0.2">
      <c r="D29" s="149"/>
      <c r="E29" s="149"/>
      <c r="F29" s="149"/>
      <c r="G29" s="149"/>
    </row>
    <row r="30" spans="2:8" ht="12.95" customHeight="1" x14ac:dyDescent="0.2">
      <c r="D30" s="68"/>
      <c r="E30" s="149"/>
      <c r="F30" s="68"/>
      <c r="G30" s="149"/>
    </row>
    <row r="31" spans="2:8" ht="12.95" customHeight="1" x14ac:dyDescent="0.2">
      <c r="D31" s="68"/>
      <c r="E31" s="149"/>
      <c r="F31" s="68"/>
      <c r="G31" s="149"/>
    </row>
    <row r="32" spans="2:8" ht="12.95" customHeight="1" x14ac:dyDescent="0.2">
      <c r="D32" s="68"/>
      <c r="E32" s="149"/>
      <c r="F32" s="68"/>
      <c r="G32" s="149"/>
    </row>
    <row r="33" spans="4:7" ht="12.95" customHeight="1" x14ac:dyDescent="0.2">
      <c r="D33" s="149"/>
      <c r="E33" s="149"/>
      <c r="F33" s="149"/>
      <c r="G33" s="149"/>
    </row>
    <row r="66" spans="3:6" ht="12.95" customHeight="1" x14ac:dyDescent="0.2">
      <c r="C66" s="97"/>
      <c r="D66" s="97"/>
      <c r="E66" s="97"/>
      <c r="F66" s="97"/>
    </row>
    <row r="67" spans="3:6" ht="12.95" customHeight="1" x14ac:dyDescent="0.2">
      <c r="C67" s="97"/>
      <c r="D67" s="97"/>
      <c r="E67" s="97"/>
      <c r="F67" s="97"/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7"/>
  <sheetViews>
    <sheetView showGridLines="0" topLeftCell="G10" zoomScale="130" zoomScaleNormal="130" workbookViewId="0"/>
  </sheetViews>
  <sheetFormatPr defaultColWidth="19.33203125" defaultRowHeight="12.95" customHeight="1" x14ac:dyDescent="0.2"/>
  <cols>
    <col min="1" max="1" width="2.83203125" style="93" customWidth="1"/>
    <col min="2" max="2" width="15.83203125" style="93" customWidth="1"/>
    <col min="3" max="8" width="18.6640625" style="93" customWidth="1"/>
    <col min="9" max="16384" width="19.33203125" style="93"/>
  </cols>
  <sheetData>
    <row r="2" spans="2:8" ht="15.75" x14ac:dyDescent="0.25">
      <c r="B2" s="52" t="s">
        <v>183</v>
      </c>
    </row>
    <row r="4" spans="2:8" ht="9" customHeight="1" x14ac:dyDescent="0.2"/>
    <row r="5" spans="2:8" ht="36.75" customHeight="1" x14ac:dyDescent="0.2">
      <c r="B5" s="91" t="s">
        <v>1</v>
      </c>
      <c r="C5" s="92" t="s">
        <v>180</v>
      </c>
      <c r="D5" s="92" t="s">
        <v>172</v>
      </c>
      <c r="E5" s="92" t="s">
        <v>173</v>
      </c>
      <c r="F5" s="92" t="s">
        <v>174</v>
      </c>
      <c r="G5" s="92" t="s">
        <v>175</v>
      </c>
      <c r="H5" s="92" t="s">
        <v>176</v>
      </c>
    </row>
    <row r="6" spans="2:8" ht="12.95" customHeight="1" x14ac:dyDescent="0.2">
      <c r="B6" s="22">
        <v>43831</v>
      </c>
      <c r="C6" s="7">
        <v>337652</v>
      </c>
      <c r="D6" s="7">
        <v>596017392</v>
      </c>
      <c r="E6" s="7">
        <v>113226</v>
      </c>
      <c r="F6" s="7">
        <v>473326258</v>
      </c>
      <c r="G6" s="7">
        <f>C6+E6</f>
        <v>450878</v>
      </c>
      <c r="H6" s="7">
        <f>D6+F6</f>
        <v>1069343650</v>
      </c>
    </row>
    <row r="7" spans="2:8" ht="12.95" customHeight="1" x14ac:dyDescent="0.2">
      <c r="B7" s="22">
        <v>43862</v>
      </c>
      <c r="C7" s="7">
        <v>329933</v>
      </c>
      <c r="D7" s="7">
        <v>594774497</v>
      </c>
      <c r="E7" s="7">
        <v>117837</v>
      </c>
      <c r="F7" s="7">
        <v>501661899</v>
      </c>
      <c r="G7" s="7">
        <f t="shared" ref="G7:G17" si="0">C7+E7</f>
        <v>447770</v>
      </c>
      <c r="H7" s="7">
        <f t="shared" ref="H7:H16" si="1">D7+F7</f>
        <v>1096436396</v>
      </c>
    </row>
    <row r="8" spans="2:8" ht="12.95" customHeight="1" x14ac:dyDescent="0.2">
      <c r="B8" s="22">
        <v>43891</v>
      </c>
      <c r="C8" s="7">
        <v>308869</v>
      </c>
      <c r="D8" s="7">
        <v>581245192</v>
      </c>
      <c r="E8" s="7">
        <v>101897</v>
      </c>
      <c r="F8" s="7">
        <v>458876602</v>
      </c>
      <c r="G8" s="7">
        <f t="shared" si="0"/>
        <v>410766</v>
      </c>
      <c r="H8" s="7">
        <f t="shared" si="1"/>
        <v>1040121794</v>
      </c>
    </row>
    <row r="9" spans="2:8" ht="12.95" customHeight="1" x14ac:dyDescent="0.2">
      <c r="B9" s="138">
        <v>43922</v>
      </c>
      <c r="C9" s="7">
        <v>277433</v>
      </c>
      <c r="D9" s="7">
        <v>530914666</v>
      </c>
      <c r="E9" s="7">
        <v>58429</v>
      </c>
      <c r="F9" s="7">
        <v>289885239</v>
      </c>
      <c r="G9" s="7">
        <f t="shared" si="0"/>
        <v>335862</v>
      </c>
      <c r="H9" s="7">
        <f t="shared" si="1"/>
        <v>820799905</v>
      </c>
    </row>
    <row r="10" spans="2:8" ht="12.95" customHeight="1" x14ac:dyDescent="0.2">
      <c r="B10" s="22">
        <v>43952</v>
      </c>
      <c r="C10" s="7">
        <v>310477</v>
      </c>
      <c r="D10" s="7">
        <v>599845225</v>
      </c>
      <c r="E10" s="7">
        <v>99426</v>
      </c>
      <c r="F10" s="7">
        <v>465156163</v>
      </c>
      <c r="G10" s="7">
        <f t="shared" si="0"/>
        <v>409903</v>
      </c>
      <c r="H10" s="7">
        <f t="shared" si="1"/>
        <v>1065001388</v>
      </c>
    </row>
    <row r="11" spans="2:8" ht="12.95" customHeight="1" x14ac:dyDescent="0.2">
      <c r="B11" s="22">
        <v>43983</v>
      </c>
      <c r="C11" s="7">
        <v>328325</v>
      </c>
      <c r="D11" s="7">
        <v>636561358</v>
      </c>
      <c r="E11" s="7">
        <v>124269</v>
      </c>
      <c r="F11" s="7">
        <v>607348792</v>
      </c>
      <c r="G11" s="7">
        <f t="shared" si="0"/>
        <v>452594</v>
      </c>
      <c r="H11" s="7">
        <f t="shared" si="1"/>
        <v>1243910150</v>
      </c>
    </row>
    <row r="12" spans="2:8" ht="12.95" customHeight="1" x14ac:dyDescent="0.2">
      <c r="B12" s="22">
        <v>44013</v>
      </c>
      <c r="C12" s="7">
        <v>364695</v>
      </c>
      <c r="D12" s="7">
        <v>725323748</v>
      </c>
      <c r="E12" s="7">
        <v>148883</v>
      </c>
      <c r="F12" s="7">
        <v>751859678</v>
      </c>
      <c r="G12" s="7">
        <f t="shared" si="0"/>
        <v>513578</v>
      </c>
      <c r="H12" s="7">
        <f t="shared" si="1"/>
        <v>1477183426</v>
      </c>
    </row>
    <row r="13" spans="2:8" ht="12.95" customHeight="1" x14ac:dyDescent="0.2">
      <c r="B13" s="22">
        <v>44044</v>
      </c>
      <c r="C13" s="7">
        <v>345221</v>
      </c>
      <c r="D13" s="7">
        <v>675737554</v>
      </c>
      <c r="E13" s="7">
        <v>140821</v>
      </c>
      <c r="F13" s="7">
        <v>741510550</v>
      </c>
      <c r="G13" s="7">
        <f t="shared" si="0"/>
        <v>486042</v>
      </c>
      <c r="H13" s="7">
        <f t="shared" si="1"/>
        <v>1417248104</v>
      </c>
    </row>
    <row r="14" spans="2:8" ht="12.95" customHeight="1" x14ac:dyDescent="0.2">
      <c r="B14" s="22">
        <v>44075</v>
      </c>
      <c r="C14" s="7">
        <v>380508</v>
      </c>
      <c r="D14" s="7">
        <v>740952089</v>
      </c>
      <c r="E14" s="7">
        <v>142876</v>
      </c>
      <c r="F14" s="7">
        <v>680996394</v>
      </c>
      <c r="G14" s="7">
        <f t="shared" si="0"/>
        <v>523384</v>
      </c>
      <c r="H14" s="7">
        <f t="shared" si="1"/>
        <v>1421948483</v>
      </c>
    </row>
    <row r="15" spans="2:8" ht="12.95" customHeight="1" x14ac:dyDescent="0.2">
      <c r="B15" s="22">
        <v>44105</v>
      </c>
      <c r="C15" s="7">
        <v>393563</v>
      </c>
      <c r="D15" s="7">
        <v>749690535</v>
      </c>
      <c r="E15" s="7">
        <v>138408</v>
      </c>
      <c r="F15" s="7">
        <v>636568684</v>
      </c>
      <c r="G15" s="7">
        <f t="shared" si="0"/>
        <v>531971</v>
      </c>
      <c r="H15" s="7">
        <f t="shared" si="1"/>
        <v>1386259219</v>
      </c>
    </row>
    <row r="16" spans="2:8" ht="12.95" customHeight="1" x14ac:dyDescent="0.2">
      <c r="B16" s="22">
        <v>44136</v>
      </c>
      <c r="C16" s="7">
        <v>375609</v>
      </c>
      <c r="D16" s="7">
        <v>710425484</v>
      </c>
      <c r="E16" s="7">
        <v>123604</v>
      </c>
      <c r="F16" s="7">
        <v>561721693</v>
      </c>
      <c r="G16" s="7">
        <f t="shared" si="0"/>
        <v>499213</v>
      </c>
      <c r="H16" s="7">
        <f t="shared" si="1"/>
        <v>1272147177</v>
      </c>
    </row>
    <row r="17" spans="2:8" ht="12.95" customHeight="1" x14ac:dyDescent="0.2">
      <c r="B17" s="196">
        <v>44166</v>
      </c>
      <c r="C17" s="33">
        <v>374294</v>
      </c>
      <c r="D17" s="33">
        <v>722320135</v>
      </c>
      <c r="E17" s="33">
        <v>107926</v>
      </c>
      <c r="F17" s="33">
        <v>499503032</v>
      </c>
      <c r="G17" s="33">
        <f t="shared" si="0"/>
        <v>482220</v>
      </c>
      <c r="H17" s="33">
        <f>D17+F17</f>
        <v>1221823167</v>
      </c>
    </row>
    <row r="18" spans="2:8" ht="12.95" customHeight="1" x14ac:dyDescent="0.2">
      <c r="B18" s="155" t="s">
        <v>162</v>
      </c>
      <c r="C18" s="85">
        <f t="shared" ref="C18:H18" si="2">SUM(C6:C17)</f>
        <v>4126579</v>
      </c>
      <c r="D18" s="88">
        <f t="shared" si="2"/>
        <v>7863807875</v>
      </c>
      <c r="E18" s="88">
        <f t="shared" si="2"/>
        <v>1417602</v>
      </c>
      <c r="F18" s="85">
        <f t="shared" si="2"/>
        <v>6668414984</v>
      </c>
      <c r="G18" s="85">
        <f t="shared" si="2"/>
        <v>5544181</v>
      </c>
      <c r="H18" s="85">
        <f t="shared" si="2"/>
        <v>14532222859</v>
      </c>
    </row>
    <row r="19" spans="2:8" ht="12.95" customHeight="1" x14ac:dyDescent="0.2">
      <c r="C19" s="36"/>
      <c r="D19" s="36"/>
      <c r="E19" s="36"/>
      <c r="F19" s="36"/>
    </row>
    <row r="20" spans="2:8" ht="12.95" customHeight="1" x14ac:dyDescent="0.2">
      <c r="B20" s="109" t="s">
        <v>195</v>
      </c>
    </row>
    <row r="21" spans="2:8" ht="12.95" customHeight="1" x14ac:dyDescent="0.2">
      <c r="B21" s="109" t="s">
        <v>2</v>
      </c>
    </row>
    <row r="23" spans="2:8" ht="12.95" customHeight="1" x14ac:dyDescent="0.2">
      <c r="C23" s="72"/>
      <c r="D23" s="72"/>
      <c r="E23" s="72"/>
      <c r="F23" s="72"/>
    </row>
    <row r="26" spans="2:8" ht="12.95" customHeight="1" x14ac:dyDescent="0.2">
      <c r="C26" s="36"/>
      <c r="D26" s="36"/>
    </row>
    <row r="66" spans="3:6" ht="12.95" customHeight="1" x14ac:dyDescent="0.2">
      <c r="C66" s="97"/>
      <c r="D66" s="97"/>
      <c r="E66" s="97"/>
      <c r="F66" s="97"/>
    </row>
    <row r="67" spans="3:6" ht="12.95" customHeight="1" x14ac:dyDescent="0.2">
      <c r="C67" s="97"/>
      <c r="D67" s="97"/>
      <c r="E67" s="97"/>
      <c r="F67" s="97"/>
    </row>
  </sheetData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67"/>
  <sheetViews>
    <sheetView showGridLines="0" zoomScale="145" zoomScaleNormal="145" workbookViewId="0"/>
  </sheetViews>
  <sheetFormatPr defaultRowHeight="12.95" customHeight="1" x14ac:dyDescent="0.2"/>
  <cols>
    <col min="1" max="1" width="2.83203125" customWidth="1"/>
    <col min="2" max="2" width="16" customWidth="1"/>
    <col min="3" max="5" width="16.6640625" customWidth="1"/>
    <col min="6" max="6" width="18" customWidth="1"/>
    <col min="7" max="7" width="14.5" customWidth="1"/>
  </cols>
  <sheetData>
    <row r="2" spans="2:8" ht="15.75" x14ac:dyDescent="0.25">
      <c r="B2" s="1" t="s">
        <v>232</v>
      </c>
    </row>
    <row r="5" spans="2:8" ht="22.5" x14ac:dyDescent="0.2">
      <c r="B5" s="10" t="s">
        <v>1</v>
      </c>
      <c r="C5" s="3" t="s">
        <v>51</v>
      </c>
      <c r="D5" s="3" t="s">
        <v>52</v>
      </c>
      <c r="E5" s="3" t="s">
        <v>53</v>
      </c>
      <c r="F5" s="3" t="s">
        <v>9</v>
      </c>
      <c r="G5" s="108" t="s">
        <v>0</v>
      </c>
    </row>
    <row r="6" spans="2:8" ht="12.95" customHeight="1" x14ac:dyDescent="0.2">
      <c r="B6" s="22">
        <v>43831</v>
      </c>
      <c r="C6" s="7">
        <v>198318</v>
      </c>
      <c r="D6" s="7">
        <v>1242939</v>
      </c>
      <c r="E6" s="7">
        <v>65079</v>
      </c>
      <c r="F6" s="7">
        <v>5593</v>
      </c>
      <c r="G6" s="7">
        <f t="shared" ref="G6:G17" si="0">SUM(C6:F6)</f>
        <v>1511929</v>
      </c>
    </row>
    <row r="7" spans="2:8" ht="12.95" customHeight="1" x14ac:dyDescent="0.2">
      <c r="B7" s="22">
        <v>43862</v>
      </c>
      <c r="C7" s="7">
        <v>178625</v>
      </c>
      <c r="D7" s="7">
        <v>1154176</v>
      </c>
      <c r="E7" s="7">
        <v>68271</v>
      </c>
      <c r="F7" s="7">
        <v>5538</v>
      </c>
      <c r="G7" s="7">
        <f t="shared" si="0"/>
        <v>1406610</v>
      </c>
      <c r="H7" s="7"/>
    </row>
    <row r="8" spans="2:8" ht="12.95" customHeight="1" x14ac:dyDescent="0.2">
      <c r="B8" s="22">
        <v>43891</v>
      </c>
      <c r="C8" s="7">
        <v>127748</v>
      </c>
      <c r="D8" s="7">
        <v>728550</v>
      </c>
      <c r="E8" s="7">
        <v>49288</v>
      </c>
      <c r="F8" s="7">
        <v>4624</v>
      </c>
      <c r="G8" s="7">
        <f t="shared" si="0"/>
        <v>910210</v>
      </c>
      <c r="H8" s="7"/>
    </row>
    <row r="9" spans="2:8" ht="12.95" customHeight="1" x14ac:dyDescent="0.2">
      <c r="B9" s="138">
        <v>43922</v>
      </c>
      <c r="C9" s="7">
        <v>87014</v>
      </c>
      <c r="D9" s="7">
        <v>353983</v>
      </c>
      <c r="E9" s="7">
        <v>42855</v>
      </c>
      <c r="F9" s="7">
        <v>4371</v>
      </c>
      <c r="G9" s="7">
        <f t="shared" si="0"/>
        <v>488223</v>
      </c>
    </row>
    <row r="10" spans="2:8" ht="12.95" customHeight="1" x14ac:dyDescent="0.2">
      <c r="B10" s="22">
        <v>43952</v>
      </c>
      <c r="C10" s="7">
        <v>143255</v>
      </c>
      <c r="D10" s="7">
        <v>691751</v>
      </c>
      <c r="E10" s="7">
        <v>51431</v>
      </c>
      <c r="F10" s="7">
        <v>5599</v>
      </c>
      <c r="G10" s="7">
        <f t="shared" si="0"/>
        <v>892036</v>
      </c>
    </row>
    <row r="11" spans="2:8" ht="12.95" customHeight="1" x14ac:dyDescent="0.2">
      <c r="B11" s="22">
        <v>43983</v>
      </c>
      <c r="C11" s="7">
        <v>444252</v>
      </c>
      <c r="D11" s="7">
        <v>2489799</v>
      </c>
      <c r="E11" s="7">
        <v>91144</v>
      </c>
      <c r="F11" s="7">
        <v>9360</v>
      </c>
      <c r="G11" s="7">
        <f t="shared" si="0"/>
        <v>3034555</v>
      </c>
    </row>
    <row r="12" spans="2:8" ht="12.95" customHeight="1" x14ac:dyDescent="0.2">
      <c r="B12" s="22">
        <v>44013</v>
      </c>
      <c r="C12" s="7">
        <v>1243444</v>
      </c>
      <c r="D12" s="7">
        <v>6935316</v>
      </c>
      <c r="E12" s="7">
        <v>163685</v>
      </c>
      <c r="F12" s="7">
        <v>16801</v>
      </c>
      <c r="G12" s="7">
        <f t="shared" si="0"/>
        <v>8359246</v>
      </c>
    </row>
    <row r="13" spans="2:8" ht="12.95" customHeight="1" x14ac:dyDescent="0.2">
      <c r="B13" s="22">
        <v>44044</v>
      </c>
      <c r="C13" s="7">
        <v>1466100</v>
      </c>
      <c r="D13" s="7">
        <v>8509455</v>
      </c>
      <c r="E13" s="7">
        <v>183115</v>
      </c>
      <c r="F13" s="7">
        <v>16759</v>
      </c>
      <c r="G13" s="7">
        <f t="shared" si="0"/>
        <v>10175429</v>
      </c>
    </row>
    <row r="14" spans="2:8" ht="12.95" customHeight="1" x14ac:dyDescent="0.2">
      <c r="B14" s="22">
        <v>44075</v>
      </c>
      <c r="C14" s="7">
        <v>425695</v>
      </c>
      <c r="D14" s="7">
        <v>2704344</v>
      </c>
      <c r="E14" s="7">
        <v>82577</v>
      </c>
      <c r="F14" s="7">
        <v>9682</v>
      </c>
      <c r="G14" s="7">
        <f t="shared" si="0"/>
        <v>3222298</v>
      </c>
    </row>
    <row r="15" spans="2:8" ht="12.95" customHeight="1" x14ac:dyDescent="0.2">
      <c r="B15" s="22">
        <v>44105</v>
      </c>
      <c r="C15" s="7">
        <v>195361</v>
      </c>
      <c r="D15" s="7">
        <v>1349430</v>
      </c>
      <c r="E15" s="7">
        <v>67506</v>
      </c>
      <c r="F15" s="7">
        <v>7762</v>
      </c>
      <c r="G15" s="7">
        <f t="shared" si="0"/>
        <v>1620059</v>
      </c>
    </row>
    <row r="16" spans="2:8" ht="12.95" customHeight="1" x14ac:dyDescent="0.2">
      <c r="B16" s="22">
        <v>44136</v>
      </c>
      <c r="C16" s="7">
        <v>134327</v>
      </c>
      <c r="D16" s="7">
        <v>947839</v>
      </c>
      <c r="E16" s="7">
        <v>66016</v>
      </c>
      <c r="F16" s="7">
        <v>5855</v>
      </c>
      <c r="G16" s="7">
        <f t="shared" si="0"/>
        <v>1154037</v>
      </c>
    </row>
    <row r="17" spans="2:7" ht="12.95" customHeight="1" x14ac:dyDescent="0.2">
      <c r="B17" s="196">
        <v>44166</v>
      </c>
      <c r="C17" s="8">
        <v>121551</v>
      </c>
      <c r="D17" s="8">
        <v>875276</v>
      </c>
      <c r="E17" s="8">
        <v>67991</v>
      </c>
      <c r="F17" s="8">
        <v>5709</v>
      </c>
      <c r="G17" s="8">
        <f t="shared" si="0"/>
        <v>1070527</v>
      </c>
    </row>
    <row r="18" spans="2:7" s="2" customFormat="1" ht="12.95" customHeight="1" x14ac:dyDescent="0.2">
      <c r="B18" s="63" t="s">
        <v>0</v>
      </c>
      <c r="C18" s="64">
        <f>SUM(C6:C17)</f>
        <v>4765690</v>
      </c>
      <c r="D18" s="123">
        <f>SUM(D6:D17)</f>
        <v>27982858</v>
      </c>
      <c r="E18" s="123">
        <f>SUM(E6:E17)</f>
        <v>998958</v>
      </c>
      <c r="F18" s="64">
        <f>SUM(F6:F17)</f>
        <v>97653</v>
      </c>
      <c r="G18" s="64">
        <f>SUM(G6:G17)</f>
        <v>33845159</v>
      </c>
    </row>
    <row r="19" spans="2:7" s="2" customFormat="1" ht="12.95" customHeight="1" x14ac:dyDescent="0.2">
      <c r="C19" s="57"/>
      <c r="D19" s="57"/>
      <c r="E19" s="57"/>
      <c r="F19" s="57"/>
    </row>
    <row r="20" spans="2:7" ht="12.95" customHeight="1" x14ac:dyDescent="0.2">
      <c r="B20" s="73" t="s">
        <v>254</v>
      </c>
    </row>
    <row r="21" spans="2:7" ht="12.95" customHeight="1" x14ac:dyDescent="0.2">
      <c r="B21" t="s">
        <v>2</v>
      </c>
      <c r="C21" s="164"/>
      <c r="D21" s="164"/>
      <c r="E21" s="164"/>
      <c r="F21" s="164"/>
    </row>
    <row r="22" spans="2:7" ht="12.95" customHeight="1" x14ac:dyDescent="0.2">
      <c r="C22" s="49"/>
      <c r="D22" s="49"/>
      <c r="E22" s="49"/>
      <c r="F22" s="49"/>
    </row>
    <row r="23" spans="2:7" ht="12.95" customHeight="1" x14ac:dyDescent="0.2">
      <c r="C23" s="161"/>
      <c r="D23" s="161"/>
      <c r="E23" s="161"/>
      <c r="F23" s="161"/>
      <c r="G23" s="72"/>
    </row>
    <row r="24" spans="2:7" ht="12.95" customHeight="1" x14ac:dyDescent="0.2">
      <c r="C24" s="36"/>
      <c r="D24" s="36"/>
      <c r="E24" s="72"/>
      <c r="F24" s="36"/>
    </row>
    <row r="25" spans="2:7" ht="12.95" customHeight="1" x14ac:dyDescent="0.2">
      <c r="C25" s="57"/>
      <c r="D25" s="57"/>
      <c r="E25" s="57"/>
      <c r="F25" s="57"/>
    </row>
    <row r="26" spans="2:7" ht="12.95" customHeight="1" x14ac:dyDescent="0.2">
      <c r="C26" s="68"/>
      <c r="D26" s="68"/>
      <c r="E26" s="68"/>
      <c r="F26" s="68"/>
    </row>
    <row r="27" spans="2:7" ht="12.95" customHeight="1" x14ac:dyDescent="0.2">
      <c r="C27" s="68"/>
      <c r="D27" s="68"/>
      <c r="E27" s="68"/>
      <c r="F27" s="68"/>
    </row>
    <row r="28" spans="2:7" ht="12.95" customHeight="1" x14ac:dyDescent="0.2">
      <c r="C28" s="7"/>
    </row>
    <row r="66" spans="3:6" ht="12.95" customHeight="1" x14ac:dyDescent="0.2">
      <c r="C66" s="97"/>
      <c r="D66" s="97"/>
      <c r="E66" s="97"/>
      <c r="F66" s="97"/>
    </row>
    <row r="67" spans="3:6" ht="12.95" customHeight="1" x14ac:dyDescent="0.2">
      <c r="C67" s="97"/>
      <c r="D67" s="97"/>
      <c r="E67" s="97"/>
      <c r="F67" s="97"/>
    </row>
  </sheetData>
  <pageMargins left="0.25" right="0.25" top="0.75" bottom="0.75" header="0.3" footer="0.3"/>
  <pageSetup paperSize="9" scale="88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67"/>
  <sheetViews>
    <sheetView showGridLines="0" topLeftCell="A7" zoomScale="130" zoomScaleNormal="130" workbookViewId="0"/>
  </sheetViews>
  <sheetFormatPr defaultRowHeight="12.95" customHeight="1" x14ac:dyDescent="0.2"/>
  <cols>
    <col min="1" max="1" width="2.83203125" customWidth="1"/>
    <col min="2" max="2" width="15.33203125" customWidth="1"/>
    <col min="3" max="3" width="15" customWidth="1"/>
    <col min="4" max="4" width="16.33203125" customWidth="1"/>
    <col min="5" max="5" width="15" customWidth="1"/>
    <col min="6" max="6" width="17.1640625" customWidth="1"/>
    <col min="7" max="7" width="19.6640625" customWidth="1"/>
    <col min="8" max="8" width="11.1640625" bestFit="1" customWidth="1"/>
  </cols>
  <sheetData>
    <row r="2" spans="2:8" ht="15.75" x14ac:dyDescent="0.25">
      <c r="B2" s="52" t="s">
        <v>233</v>
      </c>
    </row>
    <row r="3" spans="2:8" ht="12.95" customHeight="1" x14ac:dyDescent="0.2">
      <c r="B3" t="s">
        <v>74</v>
      </c>
    </row>
    <row r="5" spans="2:8" ht="22.5" x14ac:dyDescent="0.2">
      <c r="B5" s="10" t="s">
        <v>1</v>
      </c>
      <c r="C5" s="3" t="s">
        <v>51</v>
      </c>
      <c r="D5" s="3" t="s">
        <v>52</v>
      </c>
      <c r="E5" s="3" t="s">
        <v>53</v>
      </c>
      <c r="F5" s="3" t="s">
        <v>9</v>
      </c>
      <c r="G5" s="101" t="s">
        <v>0</v>
      </c>
    </row>
    <row r="6" spans="2:8" ht="12.95" customHeight="1" x14ac:dyDescent="0.2">
      <c r="B6" s="22">
        <v>43831</v>
      </c>
      <c r="C6" s="7">
        <v>230381079</v>
      </c>
      <c r="D6" s="7">
        <v>378864437</v>
      </c>
      <c r="E6" s="7">
        <v>80756261</v>
      </c>
      <c r="F6" s="7">
        <v>11883535</v>
      </c>
      <c r="G6" s="7">
        <f>SUM(C6:F6)</f>
        <v>701885312</v>
      </c>
    </row>
    <row r="7" spans="2:8" ht="12.95" customHeight="1" x14ac:dyDescent="0.2">
      <c r="B7" s="22">
        <v>43862</v>
      </c>
      <c r="C7" s="7">
        <v>210209491</v>
      </c>
      <c r="D7" s="7">
        <v>338508530</v>
      </c>
      <c r="E7" s="7">
        <v>80175557</v>
      </c>
      <c r="F7" s="7">
        <v>11500058</v>
      </c>
      <c r="G7" s="7">
        <f t="shared" ref="G7:G16" si="0">SUM(C7:F7)</f>
        <v>640393636</v>
      </c>
    </row>
    <row r="8" spans="2:8" ht="12.95" customHeight="1" x14ac:dyDescent="0.2">
      <c r="B8" s="22">
        <v>43891</v>
      </c>
      <c r="C8" s="7">
        <v>178839404</v>
      </c>
      <c r="D8" s="7">
        <v>196314904</v>
      </c>
      <c r="E8" s="7">
        <v>37057834</v>
      </c>
      <c r="F8" s="7">
        <v>10298339</v>
      </c>
      <c r="G8" s="7">
        <f t="shared" si="0"/>
        <v>422510481</v>
      </c>
      <c r="H8" s="7"/>
    </row>
    <row r="9" spans="2:8" ht="12.95" customHeight="1" x14ac:dyDescent="0.2">
      <c r="B9" s="138">
        <v>43922</v>
      </c>
      <c r="C9" s="7">
        <v>146075741</v>
      </c>
      <c r="D9" s="7">
        <v>82547398</v>
      </c>
      <c r="E9" s="7">
        <v>26522431</v>
      </c>
      <c r="F9" s="7">
        <v>9364179</v>
      </c>
      <c r="G9" s="7">
        <f t="shared" si="0"/>
        <v>264509749</v>
      </c>
    </row>
    <row r="10" spans="2:8" ht="12.95" customHeight="1" x14ac:dyDescent="0.2">
      <c r="B10" s="22">
        <v>43952</v>
      </c>
      <c r="C10" s="7">
        <v>213357405</v>
      </c>
      <c r="D10" s="7">
        <v>185022529</v>
      </c>
      <c r="E10" s="7">
        <v>33904745</v>
      </c>
      <c r="F10" s="7">
        <v>12018970</v>
      </c>
      <c r="G10" s="7">
        <f t="shared" si="0"/>
        <v>444303649</v>
      </c>
    </row>
    <row r="11" spans="2:8" ht="12.95" customHeight="1" x14ac:dyDescent="0.2">
      <c r="B11" s="22">
        <v>43983</v>
      </c>
      <c r="C11" s="7">
        <v>573689462</v>
      </c>
      <c r="D11" s="7">
        <v>843615225</v>
      </c>
      <c r="E11" s="7">
        <v>89459814</v>
      </c>
      <c r="F11" s="7">
        <v>18525148</v>
      </c>
      <c r="G11" s="7">
        <f t="shared" si="0"/>
        <v>1525289649</v>
      </c>
    </row>
    <row r="12" spans="2:8" ht="12.95" customHeight="1" x14ac:dyDescent="0.2">
      <c r="B12" s="22">
        <v>44013</v>
      </c>
      <c r="C12" s="7">
        <v>1521089198</v>
      </c>
      <c r="D12" s="7">
        <v>2507841352</v>
      </c>
      <c r="E12" s="7">
        <v>113874379</v>
      </c>
      <c r="F12" s="7">
        <v>30583595</v>
      </c>
      <c r="G12" s="7">
        <f t="shared" si="0"/>
        <v>4173388524</v>
      </c>
    </row>
    <row r="13" spans="2:8" ht="12.95" customHeight="1" x14ac:dyDescent="0.2">
      <c r="B13" s="22">
        <v>44044</v>
      </c>
      <c r="C13" s="7">
        <v>1684871112</v>
      </c>
      <c r="D13" s="7">
        <v>3171853584</v>
      </c>
      <c r="E13" s="7">
        <v>99655111</v>
      </c>
      <c r="F13" s="7">
        <v>28997620</v>
      </c>
      <c r="G13" s="7">
        <f t="shared" si="0"/>
        <v>4985377427</v>
      </c>
    </row>
    <row r="14" spans="2:8" ht="12.95" customHeight="1" x14ac:dyDescent="0.2">
      <c r="B14" s="22">
        <v>44075</v>
      </c>
      <c r="C14" s="7">
        <v>520338632</v>
      </c>
      <c r="D14" s="7">
        <v>874289000</v>
      </c>
      <c r="E14" s="7">
        <v>39013246</v>
      </c>
      <c r="F14" s="7">
        <v>21077459</v>
      </c>
      <c r="G14" s="7">
        <f t="shared" si="0"/>
        <v>1454718337</v>
      </c>
    </row>
    <row r="15" spans="2:8" ht="12.95" customHeight="1" x14ac:dyDescent="0.2">
      <c r="B15" s="22">
        <v>44105</v>
      </c>
      <c r="C15" s="7">
        <v>266033551</v>
      </c>
      <c r="D15" s="7">
        <v>383259625</v>
      </c>
      <c r="E15" s="7">
        <v>33331597</v>
      </c>
      <c r="F15" s="7">
        <v>17861176</v>
      </c>
      <c r="G15" s="7">
        <f t="shared" si="0"/>
        <v>700485949</v>
      </c>
    </row>
    <row r="16" spans="2:8" ht="12.95" customHeight="1" x14ac:dyDescent="0.2">
      <c r="B16" s="22">
        <v>44136</v>
      </c>
      <c r="C16" s="7">
        <v>186461363</v>
      </c>
      <c r="D16" s="7">
        <v>243673039</v>
      </c>
      <c r="E16" s="7">
        <v>34017126</v>
      </c>
      <c r="F16" s="7">
        <v>13463885</v>
      </c>
      <c r="G16" s="7">
        <f t="shared" si="0"/>
        <v>477615413</v>
      </c>
    </row>
    <row r="17" spans="2:7" ht="12.95" customHeight="1" x14ac:dyDescent="0.2">
      <c r="B17" s="196">
        <v>44166</v>
      </c>
      <c r="C17" s="8">
        <v>189903368</v>
      </c>
      <c r="D17" s="8">
        <v>222033432</v>
      </c>
      <c r="E17" s="8">
        <v>34195923</v>
      </c>
      <c r="F17" s="8">
        <v>13851181</v>
      </c>
      <c r="G17" s="8">
        <f>SUM(C17:F17)</f>
        <v>459983904</v>
      </c>
    </row>
    <row r="18" spans="2:7" s="2" customFormat="1" ht="12.95" customHeight="1" x14ac:dyDescent="0.2">
      <c r="B18" s="63" t="s">
        <v>0</v>
      </c>
      <c r="C18" s="64">
        <f>SUM(C6:C17)</f>
        <v>5921249806</v>
      </c>
      <c r="D18" s="123">
        <f>SUM(D6:D17)</f>
        <v>9427823055</v>
      </c>
      <c r="E18" s="123">
        <f>SUM(E6:E17)</f>
        <v>701964024</v>
      </c>
      <c r="F18" s="64">
        <f>SUM(F6:F17)</f>
        <v>199425145</v>
      </c>
      <c r="G18" s="64">
        <f>SUM(G6:G17)</f>
        <v>16250462030</v>
      </c>
    </row>
    <row r="19" spans="2:7" s="2" customFormat="1" ht="12.95" customHeight="1" x14ac:dyDescent="0.2">
      <c r="C19" s="57"/>
      <c r="D19" s="57"/>
      <c r="E19" s="57"/>
      <c r="F19" s="57"/>
      <c r="G19" s="7"/>
    </row>
    <row r="20" spans="2:7" ht="12.95" customHeight="1" x14ac:dyDescent="0.2">
      <c r="B20" s="73" t="s">
        <v>255</v>
      </c>
    </row>
    <row r="21" spans="2:7" ht="12.95" customHeight="1" x14ac:dyDescent="0.2">
      <c r="B21" t="s">
        <v>2</v>
      </c>
    </row>
    <row r="22" spans="2:7" ht="12.95" customHeight="1" x14ac:dyDescent="0.2">
      <c r="C22" s="49"/>
      <c r="D22" s="49"/>
      <c r="E22" s="49"/>
      <c r="F22" s="49"/>
      <c r="G22" s="7"/>
    </row>
    <row r="23" spans="2:7" ht="12.95" customHeight="1" x14ac:dyDescent="0.2">
      <c r="C23" s="72"/>
      <c r="D23" s="72"/>
      <c r="E23" s="72"/>
      <c r="F23" s="72"/>
      <c r="G23" s="72"/>
    </row>
    <row r="24" spans="2:7" ht="12.95" customHeight="1" x14ac:dyDescent="0.25">
      <c r="G24" s="180"/>
    </row>
    <row r="25" spans="2:7" ht="12.95" customHeight="1" x14ac:dyDescent="0.2">
      <c r="C25" s="56"/>
      <c r="D25" s="56"/>
      <c r="E25" s="56"/>
      <c r="F25" s="56"/>
      <c r="G25" s="72"/>
    </row>
    <row r="26" spans="2:7" ht="12.95" customHeight="1" x14ac:dyDescent="0.2">
      <c r="E26" s="68"/>
    </row>
    <row r="27" spans="2:7" ht="12.95" customHeight="1" x14ac:dyDescent="0.2">
      <c r="C27" s="7"/>
    </row>
    <row r="28" spans="2:7" ht="12.95" customHeight="1" x14ac:dyDescent="0.2">
      <c r="C28" s="7"/>
      <c r="G28" s="72"/>
    </row>
    <row r="66" spans="3:6" ht="12.95" customHeight="1" x14ac:dyDescent="0.2">
      <c r="C66" s="97"/>
      <c r="D66" s="97"/>
      <c r="E66" s="97"/>
      <c r="F66" s="97"/>
    </row>
    <row r="67" spans="3:6" ht="12.95" customHeight="1" x14ac:dyDescent="0.2">
      <c r="C67" s="97"/>
      <c r="D67" s="97"/>
      <c r="E67" s="97"/>
      <c r="F67" s="97"/>
    </row>
  </sheetData>
  <pageMargins left="0.25" right="0.25" top="0.75" bottom="0.75" header="0.3" footer="0.3"/>
  <pageSetup paperSize="9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67"/>
  <sheetViews>
    <sheetView showGridLines="0" topLeftCell="F13" zoomScale="160" zoomScaleNormal="160" workbookViewId="0"/>
  </sheetViews>
  <sheetFormatPr defaultColWidth="9.33203125" defaultRowHeight="12.95" customHeight="1" x14ac:dyDescent="0.2"/>
  <cols>
    <col min="1" max="1" width="2.83203125" style="93" customWidth="1"/>
    <col min="2" max="2" width="13.5" style="102" customWidth="1"/>
    <col min="3" max="3" width="18.83203125" style="102" bestFit="1" customWidth="1"/>
    <col min="4" max="4" width="21.83203125" style="93" customWidth="1"/>
    <col min="5" max="9" width="16.33203125" style="93" customWidth="1"/>
    <col min="10" max="10" width="16" style="93" customWidth="1"/>
    <col min="11" max="11" width="9.33203125" style="93"/>
    <col min="12" max="12" width="10.83203125" style="93" bestFit="1" customWidth="1"/>
    <col min="13" max="16384" width="9.33203125" style="93"/>
  </cols>
  <sheetData>
    <row r="2" spans="2:14" ht="15.75" x14ac:dyDescent="0.25">
      <c r="B2" s="52" t="s">
        <v>164</v>
      </c>
    </row>
    <row r="5" spans="2:14" ht="33.75" x14ac:dyDescent="0.2">
      <c r="B5" s="100" t="s">
        <v>168</v>
      </c>
      <c r="C5" s="100"/>
      <c r="D5" s="100" t="s">
        <v>167</v>
      </c>
      <c r="E5" s="100" t="s">
        <v>51</v>
      </c>
      <c r="F5" s="100" t="s">
        <v>52</v>
      </c>
      <c r="G5" s="100" t="s">
        <v>53</v>
      </c>
      <c r="H5" s="100" t="s">
        <v>9</v>
      </c>
      <c r="I5" s="100" t="s">
        <v>162</v>
      </c>
    </row>
    <row r="6" spans="2:14" ht="12.95" customHeight="1" x14ac:dyDescent="0.2">
      <c r="B6" s="218" t="s">
        <v>165</v>
      </c>
      <c r="C6" s="218" t="s">
        <v>45</v>
      </c>
      <c r="D6" s="103" t="s">
        <v>46</v>
      </c>
      <c r="E6" s="139">
        <v>5144</v>
      </c>
      <c r="F6" s="139">
        <v>26737166</v>
      </c>
      <c r="G6" s="139">
        <v>953188</v>
      </c>
      <c r="H6" s="139"/>
      <c r="I6" s="105">
        <f t="shared" ref="I6:I13" si="0">SUM(E6:H6)</f>
        <v>27695498</v>
      </c>
      <c r="J6" s="7"/>
    </row>
    <row r="7" spans="2:14" ht="12.95" customHeight="1" x14ac:dyDescent="0.2">
      <c r="B7" s="218"/>
      <c r="C7" s="218"/>
      <c r="D7" s="103" t="s">
        <v>47</v>
      </c>
      <c r="E7" s="139">
        <v>4693947</v>
      </c>
      <c r="F7" s="139"/>
      <c r="G7" s="139"/>
      <c r="H7" s="139">
        <v>94413</v>
      </c>
      <c r="I7" s="105">
        <f t="shared" si="0"/>
        <v>4788360</v>
      </c>
      <c r="J7" s="7"/>
    </row>
    <row r="8" spans="2:14" ht="12.95" customHeight="1" x14ac:dyDescent="0.2">
      <c r="B8" s="218"/>
      <c r="C8" s="218" t="s">
        <v>44</v>
      </c>
      <c r="D8" s="103" t="s">
        <v>46</v>
      </c>
      <c r="E8" s="139">
        <v>449086</v>
      </c>
      <c r="F8" s="139">
        <v>8788234900</v>
      </c>
      <c r="G8" s="139">
        <v>628941278</v>
      </c>
      <c r="H8" s="139"/>
      <c r="I8" s="105">
        <f t="shared" si="0"/>
        <v>9417625264</v>
      </c>
      <c r="J8" s="7"/>
      <c r="N8" s="72"/>
    </row>
    <row r="9" spans="2:14" ht="12.95" customHeight="1" x14ac:dyDescent="0.2">
      <c r="B9" s="218"/>
      <c r="C9" s="218"/>
      <c r="D9" s="103" t="s">
        <v>47</v>
      </c>
      <c r="E9" s="139">
        <v>5814316776</v>
      </c>
      <c r="F9" s="139"/>
      <c r="G9" s="139"/>
      <c r="H9" s="139">
        <v>191447347</v>
      </c>
      <c r="I9" s="105">
        <f t="shared" si="0"/>
        <v>6005764123</v>
      </c>
      <c r="J9" s="7"/>
      <c r="M9" s="135"/>
      <c r="N9" s="72"/>
    </row>
    <row r="10" spans="2:14" ht="12.95" customHeight="1" x14ac:dyDescent="0.2">
      <c r="B10" s="218" t="s">
        <v>166</v>
      </c>
      <c r="C10" s="218" t="s">
        <v>45</v>
      </c>
      <c r="D10" s="103" t="s">
        <v>46</v>
      </c>
      <c r="E10" s="139">
        <v>88</v>
      </c>
      <c r="F10" s="139">
        <v>1245692</v>
      </c>
      <c r="G10" s="139">
        <v>45770</v>
      </c>
      <c r="H10" s="139"/>
      <c r="I10" s="105">
        <v>1291550</v>
      </c>
      <c r="J10" s="7"/>
      <c r="N10" s="72"/>
    </row>
    <row r="11" spans="2:14" ht="12.95" customHeight="1" x14ac:dyDescent="0.2">
      <c r="B11" s="218"/>
      <c r="C11" s="218"/>
      <c r="D11" s="103" t="s">
        <v>47</v>
      </c>
      <c r="E11" s="139">
        <v>66511</v>
      </c>
      <c r="F11" s="139"/>
      <c r="G11" s="139"/>
      <c r="H11" s="139">
        <v>3240</v>
      </c>
      <c r="I11" s="105">
        <v>69751</v>
      </c>
      <c r="J11" s="7"/>
      <c r="L11" s="135"/>
      <c r="M11" s="135"/>
      <c r="N11" s="72"/>
    </row>
    <row r="12" spans="2:14" ht="12.95" customHeight="1" x14ac:dyDescent="0.2">
      <c r="B12" s="218"/>
      <c r="C12" s="218" t="s">
        <v>44</v>
      </c>
      <c r="D12" s="103" t="s">
        <v>46</v>
      </c>
      <c r="E12" s="139">
        <v>8738</v>
      </c>
      <c r="F12" s="139">
        <v>639588155</v>
      </c>
      <c r="G12" s="139">
        <v>73022746</v>
      </c>
      <c r="H12" s="139"/>
      <c r="I12" s="105">
        <f t="shared" si="0"/>
        <v>712619639</v>
      </c>
      <c r="J12" s="7"/>
      <c r="L12" s="135"/>
      <c r="M12" s="135"/>
      <c r="N12" s="72"/>
    </row>
    <row r="13" spans="2:14" ht="12.95" customHeight="1" x14ac:dyDescent="0.2">
      <c r="B13" s="219"/>
      <c r="C13" s="218"/>
      <c r="D13" s="110" t="s">
        <v>47</v>
      </c>
      <c r="E13" s="139">
        <v>106475206</v>
      </c>
      <c r="F13" s="139"/>
      <c r="G13" s="139"/>
      <c r="H13" s="139">
        <v>7977798</v>
      </c>
      <c r="I13" s="105">
        <f t="shared" si="0"/>
        <v>114453004</v>
      </c>
      <c r="J13" s="7"/>
      <c r="L13" s="135"/>
      <c r="M13" s="135"/>
      <c r="N13" s="72"/>
    </row>
    <row r="14" spans="2:14" ht="12.95" customHeight="1" x14ac:dyDescent="0.2">
      <c r="B14" s="215" t="s">
        <v>188</v>
      </c>
      <c r="C14" s="215"/>
      <c r="D14" s="103" t="s">
        <v>46</v>
      </c>
      <c r="E14" s="111">
        <f>E6+E10</f>
        <v>5232</v>
      </c>
      <c r="F14" s="111">
        <f t="shared" ref="F14:H14" si="1">F6+F10</f>
        <v>27982858</v>
      </c>
      <c r="G14" s="111">
        <f t="shared" si="1"/>
        <v>998958</v>
      </c>
      <c r="H14" s="111">
        <f t="shared" si="1"/>
        <v>0</v>
      </c>
      <c r="I14" s="111">
        <f>I6+I10</f>
        <v>28987048</v>
      </c>
      <c r="J14" s="36"/>
    </row>
    <row r="15" spans="2:14" s="109" customFormat="1" ht="12.95" customHeight="1" x14ac:dyDescent="0.2">
      <c r="B15" s="216"/>
      <c r="C15" s="216"/>
      <c r="D15" s="103" t="s">
        <v>47</v>
      </c>
      <c r="E15" s="112">
        <f>E7+E11</f>
        <v>4760458</v>
      </c>
      <c r="F15" s="112">
        <f t="shared" ref="F15:H15" si="2">F7+F11</f>
        <v>0</v>
      </c>
      <c r="G15" s="112">
        <f t="shared" si="2"/>
        <v>0</v>
      </c>
      <c r="H15" s="112">
        <f t="shared" si="2"/>
        <v>97653</v>
      </c>
      <c r="I15" s="112">
        <f>I7+I11</f>
        <v>4858111</v>
      </c>
      <c r="J15" s="36"/>
    </row>
    <row r="16" spans="2:14" s="109" customFormat="1" ht="12.95" customHeight="1" x14ac:dyDescent="0.2">
      <c r="B16" s="217"/>
      <c r="C16" s="217"/>
      <c r="D16" s="110" t="s">
        <v>0</v>
      </c>
      <c r="E16" s="88">
        <f>SUM(E14:E15)</f>
        <v>4765690</v>
      </c>
      <c r="F16" s="88">
        <f t="shared" ref="F16:I16" si="3">SUM(F14:F15)</f>
        <v>27982858</v>
      </c>
      <c r="G16" s="88">
        <f t="shared" si="3"/>
        <v>998958</v>
      </c>
      <c r="H16" s="88">
        <f t="shared" si="3"/>
        <v>97653</v>
      </c>
      <c r="I16" s="88">
        <f t="shared" si="3"/>
        <v>33845159</v>
      </c>
      <c r="J16" s="36"/>
    </row>
    <row r="17" spans="2:12" ht="12.95" customHeight="1" x14ac:dyDescent="0.2">
      <c r="B17" s="215" t="s">
        <v>189</v>
      </c>
      <c r="C17" s="215"/>
      <c r="D17" s="103" t="s">
        <v>46</v>
      </c>
      <c r="E17" s="111">
        <f>E8+E12</f>
        <v>457824</v>
      </c>
      <c r="F17" s="111">
        <f t="shared" ref="F17:H17" si="4">F8+F12</f>
        <v>9427823055</v>
      </c>
      <c r="G17" s="111">
        <f t="shared" si="4"/>
        <v>701964024</v>
      </c>
      <c r="H17" s="111">
        <f t="shared" si="4"/>
        <v>0</v>
      </c>
      <c r="I17" s="111">
        <f>I8+I12</f>
        <v>10130244903</v>
      </c>
      <c r="J17" s="36"/>
    </row>
    <row r="18" spans="2:12" ht="12.95" customHeight="1" x14ac:dyDescent="0.2">
      <c r="B18" s="216"/>
      <c r="C18" s="216"/>
      <c r="D18" s="103" t="s">
        <v>47</v>
      </c>
      <c r="E18" s="112">
        <f>E9+E13</f>
        <v>5920791982</v>
      </c>
      <c r="F18" s="112">
        <f t="shared" ref="F18:H18" si="5">F9+F13</f>
        <v>0</v>
      </c>
      <c r="G18" s="112">
        <f t="shared" si="5"/>
        <v>0</v>
      </c>
      <c r="H18" s="112">
        <f t="shared" si="5"/>
        <v>199425145</v>
      </c>
      <c r="I18" s="112">
        <f>I9+I13</f>
        <v>6120217127</v>
      </c>
      <c r="J18" s="36"/>
    </row>
    <row r="19" spans="2:12" ht="12.95" customHeight="1" x14ac:dyDescent="0.2">
      <c r="B19" s="217"/>
      <c r="C19" s="217"/>
      <c r="D19" s="110" t="s">
        <v>0</v>
      </c>
      <c r="E19" s="88">
        <f>SUM(E17:E18)</f>
        <v>5921249806</v>
      </c>
      <c r="F19" s="88">
        <f>SUM(F17:F18)</f>
        <v>9427823055</v>
      </c>
      <c r="G19" s="88">
        <f>SUM(G17:G18)</f>
        <v>701964024</v>
      </c>
      <c r="H19" s="88">
        <f>SUM(H17:H18)</f>
        <v>199425145</v>
      </c>
      <c r="I19" s="88">
        <f>SUM(I17:I18)</f>
        <v>16250462030</v>
      </c>
      <c r="J19" s="7"/>
      <c r="L19" s="7"/>
    </row>
    <row r="20" spans="2:12" ht="12.95" customHeight="1" x14ac:dyDescent="0.2">
      <c r="E20" s="56"/>
      <c r="F20" s="56"/>
      <c r="G20" s="56"/>
      <c r="H20" s="56"/>
      <c r="I20" s="56"/>
    </row>
    <row r="21" spans="2:12" ht="12.95" customHeight="1" x14ac:dyDescent="0.2">
      <c r="B21" s="93" t="s">
        <v>256</v>
      </c>
    </row>
    <row r="22" spans="2:12" ht="12.95" customHeight="1" x14ac:dyDescent="0.2">
      <c r="B22" s="93" t="s">
        <v>2</v>
      </c>
      <c r="I22" s="7"/>
    </row>
    <row r="27" spans="2:12" ht="12.95" customHeight="1" x14ac:dyDescent="0.2">
      <c r="G27" s="154"/>
      <c r="H27" s="36"/>
    </row>
    <row r="28" spans="2:12" ht="12.95" customHeight="1" x14ac:dyDescent="0.2">
      <c r="G28" s="154"/>
      <c r="H28" s="36"/>
    </row>
    <row r="29" spans="2:12" ht="12.95" customHeight="1" x14ac:dyDescent="0.2">
      <c r="H29" s="36"/>
    </row>
    <row r="30" spans="2:12" ht="12.95" customHeight="1" x14ac:dyDescent="0.2">
      <c r="G30" s="154"/>
      <c r="H30" s="36"/>
    </row>
    <row r="31" spans="2:12" ht="12.95" customHeight="1" x14ac:dyDescent="0.2">
      <c r="G31" s="154"/>
      <c r="H31" s="36"/>
    </row>
    <row r="66" spans="3:6" ht="12.95" customHeight="1" x14ac:dyDescent="0.2">
      <c r="C66" s="97"/>
      <c r="D66" s="97"/>
      <c r="E66" s="97"/>
      <c r="F66" s="97"/>
    </row>
    <row r="67" spans="3:6" ht="12.95" customHeight="1" x14ac:dyDescent="0.2">
      <c r="C67" s="97"/>
      <c r="D67" s="97"/>
      <c r="E67" s="97"/>
      <c r="F67" s="97"/>
    </row>
  </sheetData>
  <mergeCells count="8">
    <mergeCell ref="B14:C16"/>
    <mergeCell ref="B17:C19"/>
    <mergeCell ref="B6:B9"/>
    <mergeCell ref="B10:B13"/>
    <mergeCell ref="C6:C7"/>
    <mergeCell ref="C8:C9"/>
    <mergeCell ref="C10:C11"/>
    <mergeCell ref="C12:C13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72"/>
  <sheetViews>
    <sheetView showGridLines="0" zoomScaleNormal="100" workbookViewId="0"/>
  </sheetViews>
  <sheetFormatPr defaultRowHeight="12.95" customHeight="1" x14ac:dyDescent="0.2"/>
  <cols>
    <col min="1" max="1" width="2.83203125" customWidth="1"/>
    <col min="2" max="2" width="18.33203125" customWidth="1"/>
    <col min="3" max="3" width="20.33203125" customWidth="1"/>
    <col min="4" max="4" width="24.83203125" customWidth="1"/>
    <col min="5" max="5" width="9.5" customWidth="1"/>
  </cols>
  <sheetData>
    <row r="2" spans="2:15" ht="15.75" x14ac:dyDescent="0.25">
      <c r="B2" s="65" t="s">
        <v>238</v>
      </c>
      <c r="C2" s="66"/>
      <c r="D2" s="66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5" spans="2:15" ht="22.5" x14ac:dyDescent="0.2">
      <c r="B5" s="3"/>
      <c r="C5" s="100" t="s">
        <v>132</v>
      </c>
      <c r="D5" s="100" t="s">
        <v>133</v>
      </c>
    </row>
    <row r="6" spans="2:15" ht="12.95" customHeight="1" x14ac:dyDescent="0.2">
      <c r="B6" t="s">
        <v>65</v>
      </c>
      <c r="C6" s="7">
        <v>3414059</v>
      </c>
      <c r="D6" s="7">
        <v>1162908769</v>
      </c>
      <c r="E6" s="56"/>
    </row>
    <row r="7" spans="2:15" ht="12.95" customHeight="1" x14ac:dyDescent="0.2">
      <c r="B7" t="s">
        <v>70</v>
      </c>
      <c r="C7" s="7">
        <v>1588364</v>
      </c>
      <c r="D7" s="7">
        <v>1037805741</v>
      </c>
      <c r="E7" s="56"/>
    </row>
    <row r="8" spans="2:15" ht="12.95" customHeight="1" x14ac:dyDescent="0.2">
      <c r="B8" t="s">
        <v>67</v>
      </c>
      <c r="C8" s="7">
        <v>993582</v>
      </c>
      <c r="D8" s="7">
        <v>578291354</v>
      </c>
      <c r="E8" s="56"/>
    </row>
    <row r="9" spans="2:15" s="202" customFormat="1" ht="12.95" customHeight="1" x14ac:dyDescent="0.2">
      <c r="B9" s="202" t="s">
        <v>258</v>
      </c>
      <c r="C9" s="7">
        <v>583353</v>
      </c>
      <c r="D9" s="7">
        <v>519056963</v>
      </c>
      <c r="E9" s="56"/>
    </row>
    <row r="10" spans="2:15" s="202" customFormat="1" ht="12.95" customHeight="1" x14ac:dyDescent="0.2">
      <c r="B10" s="202" t="s">
        <v>259</v>
      </c>
      <c r="C10" s="7">
        <v>1675239</v>
      </c>
      <c r="D10" s="7">
        <v>586780091</v>
      </c>
      <c r="E10" s="56"/>
    </row>
    <row r="11" spans="2:15" ht="12.95" customHeight="1" x14ac:dyDescent="0.2">
      <c r="B11" t="s">
        <v>66</v>
      </c>
      <c r="C11" s="7">
        <v>11537137</v>
      </c>
      <c r="D11" s="7">
        <v>6459848442</v>
      </c>
      <c r="E11" s="56"/>
    </row>
    <row r="12" spans="2:15" s="177" customFormat="1" ht="12.95" customHeight="1" x14ac:dyDescent="0.2">
      <c r="B12" t="s">
        <v>69</v>
      </c>
      <c r="C12" s="7">
        <v>3063841</v>
      </c>
      <c r="D12" s="7">
        <v>1213324893</v>
      </c>
      <c r="E12" s="56"/>
    </row>
    <row r="13" spans="2:15" s="202" customFormat="1" ht="12.95" customHeight="1" x14ac:dyDescent="0.2">
      <c r="B13" s="202" t="s">
        <v>257</v>
      </c>
      <c r="C13" s="7">
        <v>2551766</v>
      </c>
      <c r="D13" s="7">
        <v>735794266</v>
      </c>
      <c r="E13" s="56"/>
    </row>
    <row r="14" spans="2:15" ht="12.95" customHeight="1" x14ac:dyDescent="0.2">
      <c r="B14" s="9" t="s">
        <v>68</v>
      </c>
      <c r="C14" s="8">
        <v>925301</v>
      </c>
      <c r="D14" s="8">
        <v>600164342</v>
      </c>
      <c r="E14" s="56"/>
    </row>
    <row r="15" spans="2:15" s="177" customFormat="1" ht="12.95" customHeight="1" x14ac:dyDescent="0.2">
      <c r="B15" s="2"/>
      <c r="C15" s="7"/>
      <c r="D15" s="7"/>
      <c r="E15" s="56"/>
    </row>
    <row r="16" spans="2:15" ht="12.95" customHeight="1" x14ac:dyDescent="0.2">
      <c r="B16" s="2"/>
      <c r="C16" s="7"/>
      <c r="D16" s="7"/>
      <c r="E16" s="56"/>
    </row>
    <row r="17" spans="2:8" s="2" customFormat="1" ht="12.95" customHeight="1" x14ac:dyDescent="0.2">
      <c r="B17" s="73" t="s">
        <v>184</v>
      </c>
      <c r="C17"/>
      <c r="D17"/>
      <c r="E17" s="7"/>
      <c r="G17" s="62"/>
      <c r="H17" s="62"/>
    </row>
    <row r="18" spans="2:8" s="2" customFormat="1" ht="12.95" customHeight="1" x14ac:dyDescent="0.2">
      <c r="B18" t="s">
        <v>2</v>
      </c>
      <c r="C18" s="68"/>
      <c r="D18" s="68"/>
      <c r="F18" s="36"/>
      <c r="G18" s="36"/>
    </row>
    <row r="20" spans="2:8" ht="12.95" customHeight="1" x14ac:dyDescent="0.2">
      <c r="C20" s="36"/>
    </row>
    <row r="21" spans="2:8" ht="12.95" customHeight="1" x14ac:dyDescent="0.2">
      <c r="B21" s="153"/>
      <c r="C21" s="206"/>
      <c r="D21" s="206"/>
    </row>
    <row r="22" spans="2:8" ht="12.95" customHeight="1" x14ac:dyDescent="0.2">
      <c r="B22" s="150"/>
      <c r="C22" s="7"/>
      <c r="D22" s="7"/>
    </row>
    <row r="23" spans="2:8" ht="21" customHeight="1" x14ac:dyDescent="0.2">
      <c r="B23" s="150"/>
      <c r="C23" s="7"/>
      <c r="D23" s="7"/>
      <c r="E23" s="76"/>
    </row>
    <row r="24" spans="2:8" ht="12.95" customHeight="1" x14ac:dyDescent="0.2">
      <c r="B24" s="150"/>
      <c r="C24" s="7"/>
      <c r="D24" s="7"/>
      <c r="E24" s="56"/>
    </row>
    <row r="25" spans="2:8" ht="12.95" customHeight="1" x14ac:dyDescent="0.2">
      <c r="B25" s="150"/>
      <c r="C25" s="7"/>
      <c r="D25" s="7"/>
      <c r="E25" s="56"/>
    </row>
    <row r="26" spans="2:8" ht="12.95" customHeight="1" x14ac:dyDescent="0.2">
      <c r="B26" s="150"/>
      <c r="C26" s="7"/>
      <c r="D26" s="7"/>
      <c r="E26" s="56"/>
    </row>
    <row r="27" spans="2:8" ht="12.95" customHeight="1" x14ac:dyDescent="0.2">
      <c r="B27" s="151"/>
      <c r="C27" s="43"/>
      <c r="D27" s="43"/>
      <c r="E27" s="56"/>
    </row>
    <row r="28" spans="2:8" ht="12.95" customHeight="1" x14ac:dyDescent="0.2">
      <c r="B28" s="152"/>
      <c r="C28" s="54"/>
      <c r="D28" s="54"/>
      <c r="E28" s="56"/>
    </row>
    <row r="29" spans="2:8" ht="12.95" customHeight="1" x14ac:dyDescent="0.2">
      <c r="B29" s="152"/>
      <c r="C29" s="54"/>
      <c r="D29" s="54"/>
      <c r="E29" s="56"/>
    </row>
    <row r="30" spans="2:8" ht="12.95" customHeight="1" x14ac:dyDescent="0.2">
      <c r="B30" s="152"/>
      <c r="C30" s="54"/>
      <c r="D30" s="54"/>
      <c r="E30" s="56"/>
    </row>
    <row r="31" spans="2:8" ht="12.95" customHeight="1" x14ac:dyDescent="0.2">
      <c r="B31" s="152"/>
      <c r="C31" s="54"/>
      <c r="D31" s="54"/>
      <c r="E31" s="56"/>
    </row>
    <row r="32" spans="2:8" ht="12.95" customHeight="1" x14ac:dyDescent="0.2">
      <c r="C32" s="7"/>
      <c r="D32" s="7"/>
      <c r="E32" s="56"/>
    </row>
    <row r="33" spans="3:5" ht="12.95" customHeight="1" x14ac:dyDescent="0.2">
      <c r="C33" s="220"/>
      <c r="D33" s="220"/>
      <c r="E33" s="56"/>
    </row>
    <row r="53" spans="3:4" ht="12.95" customHeight="1" x14ac:dyDescent="0.2">
      <c r="C53" s="220"/>
      <c r="D53" s="220"/>
    </row>
    <row r="69" spans="3:6" ht="12.95" customHeight="1" x14ac:dyDescent="0.2">
      <c r="C69" s="97"/>
      <c r="D69" s="97"/>
    </row>
    <row r="70" spans="3:6" ht="12.95" customHeight="1" x14ac:dyDescent="0.2">
      <c r="C70" s="97"/>
      <c r="D70" s="97"/>
    </row>
    <row r="71" spans="3:6" ht="12.95" customHeight="1" x14ac:dyDescent="0.2">
      <c r="E71" s="97"/>
      <c r="F71" s="97"/>
    </row>
    <row r="72" spans="3:6" ht="12.95" customHeight="1" x14ac:dyDescent="0.2">
      <c r="E72" s="97"/>
      <c r="F72" s="97"/>
    </row>
  </sheetData>
  <mergeCells count="2">
    <mergeCell ref="C33:D33"/>
    <mergeCell ref="C53:D53"/>
  </mergeCells>
  <pageMargins left="0.25" right="0.25" top="0.75" bottom="0.75" header="0.3" footer="0.3"/>
  <pageSetup paperSize="9"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63"/>
  <sheetViews>
    <sheetView showGridLines="0" zoomScale="130" zoomScaleNormal="130" workbookViewId="0">
      <selection activeCell="E34" sqref="E34"/>
    </sheetView>
  </sheetViews>
  <sheetFormatPr defaultRowHeight="12.95" customHeight="1" x14ac:dyDescent="0.2"/>
  <cols>
    <col min="1" max="1" width="2.83203125" customWidth="1"/>
    <col min="2" max="2" width="15.1640625" customWidth="1"/>
    <col min="3" max="3" width="20.6640625" customWidth="1"/>
    <col min="4" max="4" width="24.6640625" customWidth="1"/>
    <col min="5" max="5" width="18.83203125" customWidth="1"/>
    <col min="6" max="6" width="17.1640625" customWidth="1"/>
    <col min="7" max="7" width="9.33203125" customWidth="1"/>
  </cols>
  <sheetData>
    <row r="2" spans="2:6" ht="15.75" x14ac:dyDescent="0.25">
      <c r="B2" s="1" t="s">
        <v>105</v>
      </c>
    </row>
    <row r="5" spans="2:6" ht="22.5" x14ac:dyDescent="0.2">
      <c r="B5" s="10" t="s">
        <v>1</v>
      </c>
      <c r="C5" s="34" t="s">
        <v>79</v>
      </c>
      <c r="D5" s="35" t="s">
        <v>113</v>
      </c>
      <c r="E5" s="35" t="s">
        <v>154</v>
      </c>
      <c r="F5" s="35" t="s">
        <v>0</v>
      </c>
    </row>
    <row r="6" spans="2:6" s="30" customFormat="1" ht="12.95" customHeight="1" x14ac:dyDescent="0.2">
      <c r="B6" s="11">
        <v>43861</v>
      </c>
      <c r="C6" s="7">
        <v>21088</v>
      </c>
      <c r="D6" s="7">
        <v>88509</v>
      </c>
      <c r="E6" s="7">
        <v>894</v>
      </c>
      <c r="F6" s="19">
        <f t="shared" ref="F6:F17" si="0">SUM(C6:E6)</f>
        <v>110491</v>
      </c>
    </row>
    <row r="7" spans="2:6" s="30" customFormat="1" ht="12.95" customHeight="1" x14ac:dyDescent="0.2">
      <c r="B7" s="11">
        <v>43889</v>
      </c>
      <c r="C7" s="7">
        <v>21282</v>
      </c>
      <c r="D7" s="7">
        <v>88185</v>
      </c>
      <c r="E7" s="7">
        <v>898</v>
      </c>
      <c r="F7" s="19">
        <f t="shared" si="0"/>
        <v>110365</v>
      </c>
    </row>
    <row r="8" spans="2:6" s="30" customFormat="1" ht="12.95" customHeight="1" x14ac:dyDescent="0.2">
      <c r="B8" s="11">
        <v>43921</v>
      </c>
      <c r="C8" s="7">
        <v>21743</v>
      </c>
      <c r="D8" s="7">
        <v>88356</v>
      </c>
      <c r="E8" s="7">
        <v>896</v>
      </c>
      <c r="F8" s="19">
        <f t="shared" si="0"/>
        <v>110995</v>
      </c>
    </row>
    <row r="9" spans="2:6" s="30" customFormat="1" ht="12.95" customHeight="1" x14ac:dyDescent="0.2">
      <c r="B9" s="11">
        <v>43951</v>
      </c>
      <c r="C9" s="7">
        <v>22295</v>
      </c>
      <c r="D9" s="7">
        <v>88671</v>
      </c>
      <c r="E9" s="7">
        <v>896</v>
      </c>
      <c r="F9" s="19">
        <f t="shared" si="0"/>
        <v>111862</v>
      </c>
    </row>
    <row r="10" spans="2:6" s="30" customFormat="1" ht="12.95" customHeight="1" x14ac:dyDescent="0.2">
      <c r="B10" s="11">
        <v>43982</v>
      </c>
      <c r="C10" s="7">
        <v>23154</v>
      </c>
      <c r="D10" s="7">
        <v>88678</v>
      </c>
      <c r="E10" s="7">
        <v>1425</v>
      </c>
      <c r="F10" s="19">
        <f t="shared" si="0"/>
        <v>113257</v>
      </c>
    </row>
    <row r="11" spans="2:6" s="30" customFormat="1" ht="12.95" customHeight="1" x14ac:dyDescent="0.2">
      <c r="B11" s="11">
        <v>44012</v>
      </c>
      <c r="C11" s="7">
        <v>23666</v>
      </c>
      <c r="D11" s="7">
        <v>89166</v>
      </c>
      <c r="E11" s="7">
        <v>1449</v>
      </c>
      <c r="F11" s="19">
        <f t="shared" si="0"/>
        <v>114281</v>
      </c>
    </row>
    <row r="12" spans="2:6" s="30" customFormat="1" ht="12.95" customHeight="1" x14ac:dyDescent="0.2">
      <c r="B12" s="11">
        <v>44043</v>
      </c>
      <c r="C12" s="7">
        <v>23928</v>
      </c>
      <c r="D12" s="7">
        <v>86492</v>
      </c>
      <c r="E12" s="7">
        <v>1450</v>
      </c>
      <c r="F12" s="19">
        <f t="shared" si="0"/>
        <v>111870</v>
      </c>
    </row>
    <row r="13" spans="2:6" s="30" customFormat="1" ht="12.95" customHeight="1" x14ac:dyDescent="0.2">
      <c r="B13" s="11">
        <v>44074</v>
      </c>
      <c r="C13" s="7">
        <v>23965</v>
      </c>
      <c r="D13" s="7">
        <v>85956</v>
      </c>
      <c r="E13" s="7">
        <v>1452</v>
      </c>
      <c r="F13" s="19">
        <f t="shared" si="0"/>
        <v>111373</v>
      </c>
    </row>
    <row r="14" spans="2:6" s="30" customFormat="1" ht="12.95" customHeight="1" x14ac:dyDescent="0.2">
      <c r="B14" s="11">
        <v>44104</v>
      </c>
      <c r="C14" s="7">
        <v>23451</v>
      </c>
      <c r="D14" s="7">
        <v>84783</v>
      </c>
      <c r="E14" s="7">
        <v>1433</v>
      </c>
      <c r="F14" s="19">
        <f t="shared" si="0"/>
        <v>109667</v>
      </c>
    </row>
    <row r="15" spans="2:6" s="30" customFormat="1" ht="12.95" customHeight="1" x14ac:dyDescent="0.2">
      <c r="B15" s="11">
        <v>44135</v>
      </c>
      <c r="C15" s="7">
        <v>23194</v>
      </c>
      <c r="D15" s="7">
        <v>83689</v>
      </c>
      <c r="E15" s="7">
        <v>1427</v>
      </c>
      <c r="F15" s="19">
        <f t="shared" si="0"/>
        <v>108310</v>
      </c>
    </row>
    <row r="16" spans="2:6" s="30" customFormat="1" ht="12.95" customHeight="1" x14ac:dyDescent="0.2">
      <c r="B16" s="11">
        <v>44165</v>
      </c>
      <c r="C16" s="7">
        <v>23279</v>
      </c>
      <c r="D16" s="7">
        <v>83003</v>
      </c>
      <c r="E16" s="7">
        <v>1421</v>
      </c>
      <c r="F16" s="19">
        <f t="shared" si="0"/>
        <v>107703</v>
      </c>
    </row>
    <row r="17" spans="2:7" s="30" customFormat="1" ht="12.95" customHeight="1" x14ac:dyDescent="0.2">
      <c r="B17" s="12">
        <v>44196</v>
      </c>
      <c r="C17" s="33">
        <v>23030</v>
      </c>
      <c r="D17" s="33">
        <v>83204</v>
      </c>
      <c r="E17" s="33">
        <v>1420</v>
      </c>
      <c r="F17" s="85">
        <f t="shared" si="0"/>
        <v>107654</v>
      </c>
      <c r="G17" s="36"/>
    </row>
    <row r="18" spans="2:7" s="2" customFormat="1" ht="12.95" customHeight="1" x14ac:dyDescent="0.2">
      <c r="B18" s="6"/>
      <c r="D18" s="141"/>
      <c r="E18" s="104"/>
    </row>
    <row r="19" spans="2:7" s="2" customFormat="1" ht="12.95" customHeight="1" x14ac:dyDescent="0.2">
      <c r="B19" s="6"/>
      <c r="D19" s="36"/>
      <c r="E19" s="36"/>
    </row>
    <row r="20" spans="2:7" ht="12.95" customHeight="1" x14ac:dyDescent="0.2">
      <c r="B20" s="70" t="s">
        <v>241</v>
      </c>
    </row>
    <row r="21" spans="2:7" ht="12.95" customHeight="1" x14ac:dyDescent="0.2">
      <c r="B21" t="s">
        <v>2</v>
      </c>
    </row>
    <row r="22" spans="2:7" ht="12.95" customHeight="1" x14ac:dyDescent="0.2">
      <c r="D22" s="7"/>
      <c r="E22" s="7"/>
    </row>
    <row r="23" spans="2:7" ht="12.95" customHeight="1" x14ac:dyDescent="0.2">
      <c r="D23" s="72"/>
      <c r="E23" s="36"/>
    </row>
    <row r="24" spans="2:7" ht="12.95" customHeight="1" x14ac:dyDescent="0.2">
      <c r="E24" s="72"/>
    </row>
    <row r="25" spans="2:7" ht="12.95" customHeight="1" x14ac:dyDescent="0.2">
      <c r="E25" s="7"/>
    </row>
    <row r="26" spans="2:7" ht="12.95" customHeight="1" x14ac:dyDescent="0.2">
      <c r="E26" s="7"/>
    </row>
    <row r="27" spans="2:7" ht="12.95" customHeight="1" x14ac:dyDescent="0.2">
      <c r="E27" s="7"/>
    </row>
    <row r="28" spans="2:7" ht="12.95" customHeight="1" x14ac:dyDescent="0.2">
      <c r="D28" s="72"/>
      <c r="E28" s="7"/>
    </row>
    <row r="29" spans="2:7" ht="12.95" customHeight="1" x14ac:dyDescent="0.2">
      <c r="E29" s="7"/>
    </row>
    <row r="30" spans="2:7" ht="12.95" customHeight="1" x14ac:dyDescent="0.2">
      <c r="E30" s="7"/>
    </row>
    <row r="31" spans="2:7" ht="12.95" customHeight="1" x14ac:dyDescent="0.2">
      <c r="E31" s="7"/>
    </row>
    <row r="32" spans="2:7" ht="12.95" customHeight="1" x14ac:dyDescent="0.2">
      <c r="E32" s="7"/>
    </row>
    <row r="33" spans="5:5" ht="12.95" customHeight="1" x14ac:dyDescent="0.2">
      <c r="E33" s="7"/>
    </row>
    <row r="34" spans="5:5" ht="12.95" customHeight="1" x14ac:dyDescent="0.2">
      <c r="E34" s="7"/>
    </row>
    <row r="35" spans="5:5" ht="12.95" customHeight="1" x14ac:dyDescent="0.2">
      <c r="E35" s="7"/>
    </row>
    <row r="36" spans="5:5" ht="12.95" customHeight="1" x14ac:dyDescent="0.2">
      <c r="E36" s="7"/>
    </row>
    <row r="37" spans="5:5" ht="12.95" customHeight="1" x14ac:dyDescent="0.2">
      <c r="E37" s="7"/>
    </row>
    <row r="38" spans="5:5" ht="12.95" customHeight="1" x14ac:dyDescent="0.2">
      <c r="E38" s="7"/>
    </row>
    <row r="39" spans="5:5" ht="12.95" customHeight="1" x14ac:dyDescent="0.2">
      <c r="E39" s="7"/>
    </row>
    <row r="40" spans="5:5" ht="12.95" customHeight="1" x14ac:dyDescent="0.2">
      <c r="E40" s="7"/>
    </row>
    <row r="41" spans="5:5" ht="12.95" customHeight="1" x14ac:dyDescent="0.2">
      <c r="E41" s="7"/>
    </row>
    <row r="42" spans="5:5" ht="12.95" customHeight="1" x14ac:dyDescent="0.2">
      <c r="E42" s="7"/>
    </row>
    <row r="62" spans="3:6" ht="12.95" customHeight="1" x14ac:dyDescent="0.2">
      <c r="C62" s="97"/>
      <c r="D62" s="97"/>
      <c r="E62" s="97"/>
      <c r="F62" s="97"/>
    </row>
    <row r="63" spans="3:6" ht="12.95" customHeight="1" x14ac:dyDescent="0.2">
      <c r="C63" s="97"/>
      <c r="D63" s="97"/>
      <c r="E63" s="97"/>
      <c r="F63" s="97"/>
    </row>
  </sheetData>
  <pageMargins left="0.25" right="0.25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67"/>
  <sheetViews>
    <sheetView showGridLines="0" zoomScaleNormal="100" workbookViewId="0">
      <selection activeCell="X25" sqref="X25"/>
    </sheetView>
  </sheetViews>
  <sheetFormatPr defaultColWidth="9.33203125" defaultRowHeight="12.95" customHeight="1" x14ac:dyDescent="0.2"/>
  <cols>
    <col min="1" max="1" width="2.83203125" style="30" customWidth="1"/>
    <col min="2" max="2" width="15.1640625" style="30" customWidth="1"/>
    <col min="3" max="3" width="15.83203125" style="30" customWidth="1"/>
    <col min="4" max="4" width="19" style="30" customWidth="1"/>
    <col min="5" max="5" width="16.33203125" style="30" customWidth="1"/>
    <col min="6" max="6" width="18.6640625" style="30" customWidth="1"/>
    <col min="7" max="7" width="18.83203125" style="30" customWidth="1"/>
    <col min="8" max="8" width="15.83203125" style="30" customWidth="1"/>
    <col min="9" max="16384" width="9.33203125" style="30"/>
  </cols>
  <sheetData>
    <row r="2" spans="2:7" ht="15.75" x14ac:dyDescent="0.25">
      <c r="B2" s="29" t="s">
        <v>106</v>
      </c>
    </row>
    <row r="5" spans="2:7" ht="22.5" x14ac:dyDescent="0.2">
      <c r="B5" s="31" t="s">
        <v>1</v>
      </c>
      <c r="C5" s="35" t="s">
        <v>150</v>
      </c>
      <c r="D5" s="35" t="s">
        <v>191</v>
      </c>
      <c r="E5" s="35" t="s">
        <v>198</v>
      </c>
      <c r="F5" s="35" t="s">
        <v>237</v>
      </c>
      <c r="G5" s="35" t="s">
        <v>242</v>
      </c>
    </row>
    <row r="6" spans="2:7" ht="12.95" customHeight="1" x14ac:dyDescent="0.2">
      <c r="B6" s="11" t="s">
        <v>80</v>
      </c>
      <c r="C6" s="7">
        <v>28886</v>
      </c>
      <c r="D6" s="7">
        <v>39595</v>
      </c>
      <c r="E6" s="7">
        <v>53611</v>
      </c>
      <c r="F6" s="7">
        <v>70573</v>
      </c>
      <c r="G6" s="7">
        <v>89403</v>
      </c>
    </row>
    <row r="7" spans="2:7" ht="12.95" customHeight="1" x14ac:dyDescent="0.2">
      <c r="B7" s="11" t="s">
        <v>81</v>
      </c>
      <c r="C7" s="7">
        <v>29684</v>
      </c>
      <c r="D7" s="7">
        <v>40260</v>
      </c>
      <c r="E7" s="7">
        <v>54109</v>
      </c>
      <c r="F7" s="7">
        <v>72693</v>
      </c>
      <c r="G7" s="7">
        <v>89083</v>
      </c>
    </row>
    <row r="8" spans="2:7" ht="12.95" customHeight="1" x14ac:dyDescent="0.2">
      <c r="B8" s="11" t="s">
        <v>82</v>
      </c>
      <c r="C8" s="7">
        <v>30602</v>
      </c>
      <c r="D8" s="7">
        <v>41220</v>
      </c>
      <c r="E8" s="7">
        <v>52707</v>
      </c>
      <c r="F8" s="7">
        <v>70989</v>
      </c>
      <c r="G8" s="7">
        <v>89252</v>
      </c>
    </row>
    <row r="9" spans="2:7" ht="12.95" customHeight="1" x14ac:dyDescent="0.2">
      <c r="B9" s="11" t="s">
        <v>83</v>
      </c>
      <c r="C9" s="7">
        <v>31534</v>
      </c>
      <c r="D9" s="7">
        <v>41783</v>
      </c>
      <c r="E9" s="7">
        <v>54162</v>
      </c>
      <c r="F9" s="7">
        <v>75819</v>
      </c>
      <c r="G9" s="7">
        <v>89567</v>
      </c>
    </row>
    <row r="10" spans="2:7" ht="12.95" customHeight="1" x14ac:dyDescent="0.2">
      <c r="B10" s="11" t="s">
        <v>84</v>
      </c>
      <c r="C10" s="7">
        <v>33168</v>
      </c>
      <c r="D10" s="7">
        <v>43082</v>
      </c>
      <c r="E10" s="7">
        <v>55739</v>
      </c>
      <c r="F10" s="7">
        <v>76699</v>
      </c>
      <c r="G10" s="7">
        <v>90103</v>
      </c>
    </row>
    <row r="11" spans="2:7" ht="12.95" customHeight="1" x14ac:dyDescent="0.2">
      <c r="B11" s="11" t="s">
        <v>85</v>
      </c>
      <c r="C11" s="7">
        <v>34200</v>
      </c>
      <c r="D11" s="7">
        <v>44387</v>
      </c>
      <c r="E11" s="7">
        <v>56615</v>
      </c>
      <c r="F11" s="7">
        <v>77072</v>
      </c>
      <c r="G11" s="7">
        <v>90615</v>
      </c>
    </row>
    <row r="12" spans="2:7" ht="12.95" customHeight="1" x14ac:dyDescent="0.2">
      <c r="B12" s="11" t="s">
        <v>86</v>
      </c>
      <c r="C12" s="7">
        <v>35239</v>
      </c>
      <c r="D12" s="7">
        <v>44864</v>
      </c>
      <c r="E12" s="7">
        <v>58482</v>
      </c>
      <c r="F12" s="7">
        <v>79301</v>
      </c>
      <c r="G12" s="7">
        <v>87942</v>
      </c>
    </row>
    <row r="13" spans="2:7" ht="12.95" customHeight="1" x14ac:dyDescent="0.2">
      <c r="B13" s="11" t="s">
        <v>87</v>
      </c>
      <c r="C13" s="7">
        <v>35983</v>
      </c>
      <c r="D13" s="7">
        <v>47191</v>
      </c>
      <c r="E13" s="7">
        <v>59349</v>
      </c>
      <c r="F13" s="7">
        <v>79413</v>
      </c>
      <c r="G13" s="7">
        <v>87408</v>
      </c>
    </row>
    <row r="14" spans="2:7" ht="12.95" customHeight="1" x14ac:dyDescent="0.2">
      <c r="B14" s="11" t="s">
        <v>88</v>
      </c>
      <c r="C14" s="7">
        <v>36419</v>
      </c>
      <c r="D14" s="7">
        <v>47669</v>
      </c>
      <c r="E14" s="7">
        <v>59513</v>
      </c>
      <c r="F14" s="7">
        <v>79325</v>
      </c>
      <c r="G14" s="7">
        <v>86216</v>
      </c>
    </row>
    <row r="15" spans="2:7" ht="12.95" customHeight="1" x14ac:dyDescent="0.2">
      <c r="B15" s="11" t="s">
        <v>89</v>
      </c>
      <c r="C15" s="7">
        <v>36774</v>
      </c>
      <c r="D15" s="7">
        <v>48229</v>
      </c>
      <c r="E15" s="7">
        <v>59593</v>
      </c>
      <c r="F15" s="7">
        <v>79013</v>
      </c>
      <c r="G15" s="7">
        <v>85116</v>
      </c>
    </row>
    <row r="16" spans="2:7" ht="12.95" customHeight="1" x14ac:dyDescent="0.2">
      <c r="B16" s="11" t="s">
        <v>90</v>
      </c>
      <c r="C16" s="7">
        <v>38396</v>
      </c>
      <c r="D16" s="7">
        <v>48750</v>
      </c>
      <c r="E16" s="7">
        <v>59522</v>
      </c>
      <c r="F16" s="7">
        <v>79561</v>
      </c>
      <c r="G16" s="7">
        <v>84424</v>
      </c>
    </row>
    <row r="17" spans="2:7" ht="12.95" customHeight="1" x14ac:dyDescent="0.2">
      <c r="B17" s="32" t="s">
        <v>91</v>
      </c>
      <c r="C17" s="33">
        <v>39458</v>
      </c>
      <c r="D17" s="33">
        <v>49476</v>
      </c>
      <c r="E17" s="33">
        <v>68284</v>
      </c>
      <c r="F17" s="33">
        <v>80884</v>
      </c>
      <c r="G17" s="33">
        <v>84624</v>
      </c>
    </row>
    <row r="18" spans="2:7" ht="12.95" customHeight="1" x14ac:dyDescent="0.2">
      <c r="B18" s="6"/>
      <c r="D18" s="116"/>
      <c r="E18" s="116"/>
    </row>
    <row r="19" spans="2:7" ht="12.95" customHeight="1" x14ac:dyDescent="0.2">
      <c r="B19" s="6"/>
    </row>
    <row r="20" spans="2:7" ht="12.95" customHeight="1" x14ac:dyDescent="0.2">
      <c r="B20" s="70" t="s">
        <v>114</v>
      </c>
    </row>
    <row r="21" spans="2:7" ht="12.95" customHeight="1" x14ac:dyDescent="0.2">
      <c r="B21" s="30" t="s">
        <v>2</v>
      </c>
    </row>
    <row r="22" spans="2:7" ht="12.95" customHeight="1" x14ac:dyDescent="0.2">
      <c r="D22" s="36"/>
    </row>
    <row r="66" spans="3:6" ht="12.95" customHeight="1" x14ac:dyDescent="0.2">
      <c r="C66" s="97"/>
      <c r="D66" s="97"/>
      <c r="E66" s="97"/>
      <c r="F66" s="97"/>
    </row>
    <row r="67" spans="3:6" ht="12.95" customHeight="1" x14ac:dyDescent="0.2">
      <c r="C67" s="97"/>
      <c r="D67" s="97"/>
      <c r="E67" s="97"/>
      <c r="F67" s="97"/>
    </row>
  </sheetData>
  <pageMargins left="0.25" right="0.25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68"/>
  <sheetViews>
    <sheetView showGridLines="0" zoomScale="130" zoomScaleNormal="130" workbookViewId="0">
      <selection activeCell="U13" sqref="U13"/>
    </sheetView>
  </sheetViews>
  <sheetFormatPr defaultColWidth="9.33203125" defaultRowHeight="12.95" customHeight="1" x14ac:dyDescent="0.2"/>
  <cols>
    <col min="1" max="1" width="2.83203125" style="76" customWidth="1"/>
    <col min="2" max="2" width="15.1640625" style="76" customWidth="1"/>
    <col min="3" max="3" width="16.33203125" style="76" customWidth="1"/>
    <col min="4" max="4" width="15" style="76" customWidth="1"/>
    <col min="5" max="5" width="16.6640625" style="76" customWidth="1"/>
    <col min="6" max="6" width="11.6640625" style="76" customWidth="1"/>
    <col min="7" max="7" width="10.33203125" style="76" customWidth="1"/>
    <col min="8" max="9" width="9.33203125" style="76"/>
    <col min="10" max="10" width="10.5" style="76" bestFit="1" customWidth="1"/>
    <col min="11" max="16384" width="9.33203125" style="76"/>
  </cols>
  <sheetData>
    <row r="2" spans="2:13" ht="15.75" x14ac:dyDescent="0.2">
      <c r="B2" s="75" t="s">
        <v>107</v>
      </c>
    </row>
    <row r="5" spans="2:13" ht="22.5" x14ac:dyDescent="0.2">
      <c r="B5" s="114" t="s">
        <v>1</v>
      </c>
      <c r="C5" s="114" t="s">
        <v>21</v>
      </c>
      <c r="D5" s="114" t="s">
        <v>25</v>
      </c>
      <c r="E5" s="114" t="s">
        <v>0</v>
      </c>
    </row>
    <row r="6" spans="2:13" ht="12.95" customHeight="1" x14ac:dyDescent="0.2">
      <c r="B6" s="120">
        <v>42400</v>
      </c>
      <c r="C6" s="96">
        <v>6871715</v>
      </c>
      <c r="D6" s="96">
        <v>1870448</v>
      </c>
      <c r="E6" s="104">
        <f>C6+D6</f>
        <v>8742163</v>
      </c>
    </row>
    <row r="7" spans="2:13" ht="12.95" customHeight="1" x14ac:dyDescent="0.2">
      <c r="B7" s="120">
        <v>42429</v>
      </c>
      <c r="C7" s="96">
        <v>6863998</v>
      </c>
      <c r="D7" s="96">
        <v>1839395</v>
      </c>
      <c r="E7" s="104">
        <f t="shared" ref="E7:E17" si="0">C7+D7</f>
        <v>8703393</v>
      </c>
    </row>
    <row r="8" spans="2:13" ht="12.95" customHeight="1" x14ac:dyDescent="0.2">
      <c r="B8" s="120">
        <v>42460</v>
      </c>
      <c r="C8" s="96">
        <v>6868674</v>
      </c>
      <c r="D8" s="96">
        <v>1872768</v>
      </c>
      <c r="E8" s="104">
        <f t="shared" si="0"/>
        <v>8741442</v>
      </c>
    </row>
    <row r="9" spans="2:13" ht="12.95" customHeight="1" x14ac:dyDescent="0.2">
      <c r="B9" s="120">
        <v>42490</v>
      </c>
      <c r="C9" s="96">
        <v>6881735</v>
      </c>
      <c r="D9" s="96">
        <v>1874715</v>
      </c>
      <c r="E9" s="104">
        <f t="shared" si="0"/>
        <v>8756450</v>
      </c>
    </row>
    <row r="10" spans="2:13" ht="12.95" customHeight="1" x14ac:dyDescent="0.2">
      <c r="B10" s="120">
        <v>42521</v>
      </c>
      <c r="C10" s="96">
        <v>6906936</v>
      </c>
      <c r="D10" s="96">
        <v>1873945</v>
      </c>
      <c r="E10" s="104">
        <f t="shared" si="0"/>
        <v>8780881</v>
      </c>
    </row>
    <row r="11" spans="2:13" ht="12.95" customHeight="1" x14ac:dyDescent="0.2">
      <c r="B11" s="120">
        <v>42551</v>
      </c>
      <c r="C11" s="96">
        <v>6943474</v>
      </c>
      <c r="D11" s="96">
        <v>1878621</v>
      </c>
      <c r="E11" s="104">
        <f t="shared" si="0"/>
        <v>8822095</v>
      </c>
    </row>
    <row r="12" spans="2:13" ht="12.95" customHeight="1" x14ac:dyDescent="0.2">
      <c r="B12" s="120">
        <v>42582</v>
      </c>
      <c r="C12" s="96">
        <v>6945024</v>
      </c>
      <c r="D12" s="96">
        <v>1872211</v>
      </c>
      <c r="E12" s="104">
        <f t="shared" si="0"/>
        <v>8817235</v>
      </c>
    </row>
    <row r="13" spans="2:13" ht="12.95" customHeight="1" x14ac:dyDescent="0.2">
      <c r="B13" s="120">
        <v>42613</v>
      </c>
      <c r="C13" s="96">
        <v>6988808</v>
      </c>
      <c r="D13" s="96">
        <v>1878626</v>
      </c>
      <c r="E13" s="104">
        <f t="shared" si="0"/>
        <v>8867434</v>
      </c>
      <c r="J13" s="136"/>
      <c r="K13" s="136"/>
      <c r="L13" s="136"/>
      <c r="M13" s="136"/>
    </row>
    <row r="14" spans="2:13" ht="12.95" customHeight="1" x14ac:dyDescent="0.2">
      <c r="B14" s="120">
        <v>42643</v>
      </c>
      <c r="C14" s="96">
        <v>6931731</v>
      </c>
      <c r="D14" s="96">
        <v>1879552</v>
      </c>
      <c r="E14" s="104">
        <f t="shared" si="0"/>
        <v>8811283</v>
      </c>
    </row>
    <row r="15" spans="2:13" ht="12.95" customHeight="1" x14ac:dyDescent="0.2">
      <c r="B15" s="120">
        <v>42674</v>
      </c>
      <c r="C15" s="96">
        <v>6951022</v>
      </c>
      <c r="D15" s="96">
        <v>1878009</v>
      </c>
      <c r="E15" s="104">
        <f t="shared" si="0"/>
        <v>8829031</v>
      </c>
    </row>
    <row r="16" spans="2:13" ht="12.95" customHeight="1" x14ac:dyDescent="0.2">
      <c r="B16" s="120">
        <v>42704</v>
      </c>
      <c r="C16" s="96">
        <v>6935749</v>
      </c>
      <c r="D16" s="96">
        <v>1883222</v>
      </c>
      <c r="E16" s="104">
        <f t="shared" si="0"/>
        <v>8818971</v>
      </c>
    </row>
    <row r="17" spans="2:8" ht="12.95" customHeight="1" x14ac:dyDescent="0.2">
      <c r="B17" s="121">
        <v>42735</v>
      </c>
      <c r="C17" s="132">
        <v>6944246</v>
      </c>
      <c r="D17" s="124">
        <v>1878574</v>
      </c>
      <c r="E17" s="133">
        <f t="shared" si="0"/>
        <v>8822820</v>
      </c>
      <c r="F17" s="117"/>
      <c r="G17" s="117"/>
      <c r="H17" s="117"/>
    </row>
    <row r="18" spans="2:8" ht="12.95" customHeight="1" x14ac:dyDescent="0.2">
      <c r="B18" s="120">
        <v>42766</v>
      </c>
      <c r="C18" s="96">
        <v>6955287</v>
      </c>
      <c r="D18" s="96">
        <v>1877986</v>
      </c>
      <c r="E18" s="104">
        <v>8833273</v>
      </c>
      <c r="F18" s="104"/>
      <c r="G18" s="104"/>
    </row>
    <row r="19" spans="2:8" ht="12.95" customHeight="1" x14ac:dyDescent="0.2">
      <c r="B19" s="120">
        <v>42794</v>
      </c>
      <c r="C19" s="96">
        <v>6943938</v>
      </c>
      <c r="D19" s="96">
        <v>1876563</v>
      </c>
      <c r="E19" s="104">
        <v>8820501</v>
      </c>
      <c r="F19" s="104"/>
      <c r="G19" s="104"/>
    </row>
    <row r="20" spans="2:8" ht="12.95" customHeight="1" x14ac:dyDescent="0.2">
      <c r="B20" s="120">
        <v>42825</v>
      </c>
      <c r="C20" s="96">
        <v>6919607</v>
      </c>
      <c r="D20" s="96">
        <v>1875571</v>
      </c>
      <c r="E20" s="104">
        <v>8795178</v>
      </c>
      <c r="F20" s="104"/>
      <c r="G20" s="104"/>
    </row>
    <row r="21" spans="2:8" ht="12.95" customHeight="1" x14ac:dyDescent="0.2">
      <c r="B21" s="120">
        <v>42855</v>
      </c>
      <c r="C21" s="96">
        <v>6927449</v>
      </c>
      <c r="D21" s="96">
        <v>1877245</v>
      </c>
      <c r="E21" s="104">
        <v>8804694</v>
      </c>
      <c r="F21" s="104"/>
      <c r="G21" s="104"/>
    </row>
    <row r="22" spans="2:8" ht="12.95" customHeight="1" x14ac:dyDescent="0.2">
      <c r="B22" s="120">
        <v>42886</v>
      </c>
      <c r="C22" s="96">
        <v>6990988</v>
      </c>
      <c r="D22" s="96">
        <v>1872699</v>
      </c>
      <c r="E22" s="104">
        <v>8863687</v>
      </c>
      <c r="F22" s="104"/>
      <c r="G22" s="104"/>
    </row>
    <row r="23" spans="2:8" ht="12.95" customHeight="1" x14ac:dyDescent="0.2">
      <c r="B23" s="120">
        <v>42916</v>
      </c>
      <c r="C23" s="96">
        <v>7009774</v>
      </c>
      <c r="D23" s="96">
        <v>1870901</v>
      </c>
      <c r="E23" s="104">
        <v>8880675</v>
      </c>
      <c r="F23" s="104"/>
      <c r="G23" s="104"/>
    </row>
    <row r="24" spans="2:8" ht="12.95" customHeight="1" x14ac:dyDescent="0.2">
      <c r="B24" s="120">
        <v>42947</v>
      </c>
      <c r="C24" s="96">
        <v>7020284</v>
      </c>
      <c r="D24" s="96">
        <v>1870524</v>
      </c>
      <c r="E24" s="104">
        <v>8890808</v>
      </c>
      <c r="F24" s="104"/>
      <c r="G24" s="104"/>
    </row>
    <row r="25" spans="2:8" ht="12.95" customHeight="1" x14ac:dyDescent="0.2">
      <c r="B25" s="120">
        <v>42978</v>
      </c>
      <c r="C25" s="96">
        <v>7027351</v>
      </c>
      <c r="D25" s="96">
        <v>1871548</v>
      </c>
      <c r="E25" s="104">
        <v>8898899</v>
      </c>
      <c r="F25" s="104"/>
      <c r="G25" s="104"/>
    </row>
    <row r="26" spans="2:8" ht="12.95" customHeight="1" x14ac:dyDescent="0.2">
      <c r="B26" s="121">
        <v>43008</v>
      </c>
      <c r="C26" s="132">
        <v>7078014</v>
      </c>
      <c r="D26" s="96">
        <v>1878518</v>
      </c>
      <c r="E26" s="104">
        <v>8956532</v>
      </c>
      <c r="F26" s="104"/>
      <c r="G26" s="104"/>
    </row>
    <row r="27" spans="2:8" ht="12.95" customHeight="1" x14ac:dyDescent="0.2">
      <c r="B27" s="120">
        <v>43039</v>
      </c>
      <c r="C27" s="96">
        <v>7046614</v>
      </c>
      <c r="D27" s="96">
        <v>1885573</v>
      </c>
      <c r="E27" s="104">
        <v>8932187</v>
      </c>
      <c r="F27" s="104"/>
      <c r="G27" s="104"/>
    </row>
    <row r="28" spans="2:8" ht="12.95" customHeight="1" x14ac:dyDescent="0.2">
      <c r="B28" s="120">
        <v>43069</v>
      </c>
      <c r="C28" s="96">
        <v>7030070</v>
      </c>
      <c r="D28" s="96">
        <v>1883973</v>
      </c>
      <c r="E28" s="104">
        <v>8914043</v>
      </c>
      <c r="F28" s="104"/>
      <c r="G28" s="104"/>
    </row>
    <row r="29" spans="2:8" ht="12.95" customHeight="1" x14ac:dyDescent="0.2">
      <c r="B29" s="121">
        <v>43100</v>
      </c>
      <c r="C29" s="132">
        <v>7012090</v>
      </c>
      <c r="D29" s="132">
        <v>1882082</v>
      </c>
      <c r="E29" s="133">
        <v>8894172</v>
      </c>
      <c r="F29" s="117"/>
      <c r="G29" s="117"/>
      <c r="H29" s="117"/>
    </row>
    <row r="30" spans="2:8" ht="12.95" customHeight="1" x14ac:dyDescent="0.2">
      <c r="B30" s="120">
        <v>43131</v>
      </c>
      <c r="C30" s="96">
        <v>6989500</v>
      </c>
      <c r="D30" s="96">
        <v>1882590</v>
      </c>
      <c r="E30" s="104">
        <v>8872090</v>
      </c>
      <c r="F30" s="104"/>
      <c r="G30" s="104"/>
    </row>
    <row r="31" spans="2:8" ht="12.95" customHeight="1" x14ac:dyDescent="0.2">
      <c r="B31" s="120">
        <v>43159</v>
      </c>
      <c r="C31" s="104">
        <v>6986527</v>
      </c>
      <c r="D31" s="104">
        <v>1879851</v>
      </c>
      <c r="E31" s="104">
        <v>8866378</v>
      </c>
      <c r="F31" s="104"/>
      <c r="G31" s="104"/>
    </row>
    <row r="32" spans="2:8" ht="12.95" customHeight="1" x14ac:dyDescent="0.2">
      <c r="B32" s="120">
        <v>43190</v>
      </c>
      <c r="C32" s="104">
        <v>6985426</v>
      </c>
      <c r="D32" s="104">
        <v>1881438</v>
      </c>
      <c r="E32" s="104">
        <v>8866864</v>
      </c>
      <c r="F32" s="104"/>
      <c r="G32" s="104"/>
    </row>
    <row r="33" spans="2:13" ht="12.95" customHeight="1" x14ac:dyDescent="0.2">
      <c r="B33" s="120">
        <v>43220</v>
      </c>
      <c r="C33" s="104">
        <v>6980244</v>
      </c>
      <c r="D33" s="104">
        <v>1877861</v>
      </c>
      <c r="E33" s="104">
        <v>8858105</v>
      </c>
      <c r="F33" s="104"/>
      <c r="G33" s="104"/>
    </row>
    <row r="34" spans="2:13" ht="12.95" customHeight="1" x14ac:dyDescent="0.2">
      <c r="B34" s="120">
        <v>43251</v>
      </c>
      <c r="C34" s="122">
        <v>6989572</v>
      </c>
      <c r="D34" s="122">
        <v>1877613</v>
      </c>
      <c r="E34" s="104">
        <v>8867185</v>
      </c>
      <c r="F34" s="104"/>
      <c r="G34" s="104"/>
    </row>
    <row r="35" spans="2:13" ht="12.95" customHeight="1" x14ac:dyDescent="0.2">
      <c r="B35" s="120">
        <v>43281</v>
      </c>
      <c r="C35" s="104">
        <v>6622370</v>
      </c>
      <c r="D35" s="104">
        <v>1848137</v>
      </c>
      <c r="E35" s="104">
        <v>8470507</v>
      </c>
      <c r="F35" s="104"/>
      <c r="G35" s="104"/>
    </row>
    <row r="36" spans="2:13" ht="12.95" customHeight="1" x14ac:dyDescent="0.2">
      <c r="B36" s="120">
        <v>43312</v>
      </c>
      <c r="C36" s="104">
        <v>6643303</v>
      </c>
      <c r="D36" s="104">
        <v>1850432</v>
      </c>
      <c r="E36" s="104">
        <v>8493735</v>
      </c>
      <c r="F36" s="104"/>
      <c r="G36" s="104"/>
    </row>
    <row r="37" spans="2:13" ht="12.95" customHeight="1" x14ac:dyDescent="0.2">
      <c r="B37" s="121">
        <v>43343</v>
      </c>
      <c r="C37" s="104">
        <v>6645377</v>
      </c>
      <c r="D37" s="104">
        <v>1848571</v>
      </c>
      <c r="E37" s="104">
        <v>8493948</v>
      </c>
      <c r="F37" s="104"/>
      <c r="G37" s="104"/>
    </row>
    <row r="38" spans="2:13" ht="12.95" customHeight="1" x14ac:dyDescent="0.2">
      <c r="B38" s="120">
        <v>43373</v>
      </c>
      <c r="C38" s="104">
        <v>6673293</v>
      </c>
      <c r="D38" s="104">
        <v>1839450</v>
      </c>
      <c r="E38" s="104">
        <v>8512743</v>
      </c>
      <c r="F38" s="104"/>
      <c r="G38" s="104"/>
    </row>
    <row r="39" spans="2:13" ht="12.95" customHeight="1" x14ac:dyDescent="0.2">
      <c r="B39" s="120">
        <v>43404</v>
      </c>
      <c r="C39" s="104">
        <v>6693959</v>
      </c>
      <c r="D39" s="104">
        <v>1844733</v>
      </c>
      <c r="E39" s="104">
        <v>8538692</v>
      </c>
      <c r="F39" s="104"/>
      <c r="G39" s="104"/>
    </row>
    <row r="40" spans="2:13" ht="12.95" customHeight="1" x14ac:dyDescent="0.2">
      <c r="B40" s="121">
        <v>43434</v>
      </c>
      <c r="C40" s="104">
        <v>6685787</v>
      </c>
      <c r="D40" s="104">
        <v>1848599</v>
      </c>
      <c r="E40" s="104">
        <v>8534386</v>
      </c>
      <c r="F40" s="104"/>
      <c r="G40" s="104"/>
    </row>
    <row r="41" spans="2:13" ht="12.95" customHeight="1" x14ac:dyDescent="0.2">
      <c r="B41" s="121">
        <v>43465</v>
      </c>
      <c r="C41" s="133">
        <v>6704952</v>
      </c>
      <c r="D41" s="133">
        <v>1852631</v>
      </c>
      <c r="E41" s="133">
        <v>8557583</v>
      </c>
      <c r="G41" s="142"/>
    </row>
    <row r="42" spans="2:13" ht="12.95" customHeight="1" x14ac:dyDescent="0.2">
      <c r="B42" s="11">
        <v>43496</v>
      </c>
      <c r="C42" s="122">
        <v>6710856</v>
      </c>
      <c r="D42" s="122">
        <v>1855343</v>
      </c>
      <c r="E42" s="122">
        <v>8566199</v>
      </c>
      <c r="F42" s="126"/>
    </row>
    <row r="43" spans="2:13" ht="12.95" customHeight="1" x14ac:dyDescent="0.2">
      <c r="B43" s="11">
        <v>43524</v>
      </c>
      <c r="C43" s="126">
        <v>6731559</v>
      </c>
      <c r="D43" s="126">
        <v>1861563</v>
      </c>
      <c r="E43" s="126">
        <v>8593122</v>
      </c>
      <c r="F43" s="126"/>
    </row>
    <row r="44" spans="2:13" ht="12.95" customHeight="1" x14ac:dyDescent="0.2">
      <c r="B44" s="11">
        <v>43555</v>
      </c>
      <c r="C44" s="104">
        <v>6755640</v>
      </c>
      <c r="D44" s="104">
        <v>1865554</v>
      </c>
      <c r="E44" s="104">
        <v>8621194</v>
      </c>
      <c r="F44" s="126"/>
    </row>
    <row r="45" spans="2:13" ht="12.95" customHeight="1" x14ac:dyDescent="0.2">
      <c r="B45" s="11">
        <v>43585</v>
      </c>
      <c r="C45" s="104">
        <v>6754844</v>
      </c>
      <c r="D45" s="104">
        <v>1863771</v>
      </c>
      <c r="E45" s="104">
        <v>8618615</v>
      </c>
      <c r="F45" s="126"/>
    </row>
    <row r="46" spans="2:13" ht="12.95" customHeight="1" x14ac:dyDescent="0.2">
      <c r="B46" s="11">
        <v>43616</v>
      </c>
      <c r="C46" s="104">
        <v>6777832</v>
      </c>
      <c r="D46" s="104">
        <v>1867915</v>
      </c>
      <c r="E46" s="104">
        <v>8645747</v>
      </c>
      <c r="F46" s="126"/>
    </row>
    <row r="47" spans="2:13" ht="12.95" customHeight="1" x14ac:dyDescent="0.2">
      <c r="B47" s="11">
        <v>43646</v>
      </c>
      <c r="C47" s="104">
        <v>6797480</v>
      </c>
      <c r="D47" s="104">
        <v>1879793</v>
      </c>
      <c r="E47" s="104">
        <v>8677273</v>
      </c>
      <c r="F47" s="126"/>
      <c r="K47" s="104"/>
      <c r="L47" s="104"/>
      <c r="M47" s="104"/>
    </row>
    <row r="48" spans="2:13" ht="12.95" customHeight="1" x14ac:dyDescent="0.2">
      <c r="B48" s="11">
        <v>43677</v>
      </c>
      <c r="C48" s="104">
        <v>6824152</v>
      </c>
      <c r="D48" s="104">
        <v>1857506</v>
      </c>
      <c r="E48" s="104">
        <v>8681658</v>
      </c>
      <c r="F48" s="126"/>
      <c r="K48" s="104"/>
      <c r="L48" s="104"/>
      <c r="M48" s="104"/>
    </row>
    <row r="49" spans="2:13" ht="12.95" customHeight="1" x14ac:dyDescent="0.2">
      <c r="B49" s="11">
        <v>43708</v>
      </c>
      <c r="C49" s="104">
        <v>6833379</v>
      </c>
      <c r="D49" s="104">
        <v>1877457</v>
      </c>
      <c r="E49" s="104">
        <v>8710836</v>
      </c>
      <c r="F49" s="126"/>
      <c r="K49" s="104"/>
      <c r="L49" s="104"/>
      <c r="M49" s="104"/>
    </row>
    <row r="50" spans="2:13" ht="12.95" customHeight="1" x14ac:dyDescent="0.2">
      <c r="B50" s="11">
        <v>43738</v>
      </c>
      <c r="C50" s="104">
        <v>6851986</v>
      </c>
      <c r="D50" s="104">
        <v>2131706</v>
      </c>
      <c r="E50" s="104">
        <v>8983692</v>
      </c>
      <c r="F50" s="126"/>
    </row>
    <row r="51" spans="2:13" ht="12.95" customHeight="1" x14ac:dyDescent="0.2">
      <c r="B51" s="11">
        <v>43769</v>
      </c>
      <c r="C51" s="104">
        <v>6863796</v>
      </c>
      <c r="D51" s="104">
        <v>2332779</v>
      </c>
      <c r="E51" s="104">
        <v>9196575</v>
      </c>
      <c r="F51" s="126"/>
    </row>
    <row r="52" spans="2:13" ht="12.95" customHeight="1" x14ac:dyDescent="0.2">
      <c r="B52" s="11">
        <v>43799</v>
      </c>
      <c r="C52" s="104">
        <v>6882850</v>
      </c>
      <c r="D52" s="104">
        <v>2330161</v>
      </c>
      <c r="E52" s="104">
        <v>9213011</v>
      </c>
      <c r="F52" s="126"/>
    </row>
    <row r="53" spans="2:13" ht="12.95" customHeight="1" x14ac:dyDescent="0.2">
      <c r="B53" s="47">
        <v>43830</v>
      </c>
      <c r="C53" s="133">
        <v>6895963</v>
      </c>
      <c r="D53" s="133">
        <v>2328889</v>
      </c>
      <c r="E53" s="133">
        <v>9224852</v>
      </c>
      <c r="F53" s="117"/>
      <c r="G53" s="117"/>
      <c r="H53" s="117"/>
    </row>
    <row r="54" spans="2:13" ht="12.95" customHeight="1" x14ac:dyDescent="0.2">
      <c r="B54" s="120">
        <v>43861</v>
      </c>
      <c r="C54" s="122">
        <v>7016106</v>
      </c>
      <c r="D54" s="104">
        <v>1866176</v>
      </c>
      <c r="E54" s="104">
        <f>SUM(C54:D54)</f>
        <v>8882282</v>
      </c>
    </row>
    <row r="55" spans="2:13" ht="12.95" customHeight="1" x14ac:dyDescent="0.2">
      <c r="B55" s="121">
        <v>43890</v>
      </c>
      <c r="C55" s="104">
        <v>6926212</v>
      </c>
      <c r="D55" s="104">
        <v>1857186</v>
      </c>
      <c r="E55" s="104">
        <f t="shared" ref="E55:E65" si="1">SUM(C55:D55)</f>
        <v>8783398</v>
      </c>
    </row>
    <row r="56" spans="2:13" ht="12.95" customHeight="1" x14ac:dyDescent="0.2">
      <c r="B56" s="120">
        <v>43921</v>
      </c>
      <c r="C56" s="104">
        <v>6955094</v>
      </c>
      <c r="D56" s="104">
        <v>1856384</v>
      </c>
      <c r="E56" s="104">
        <f t="shared" si="1"/>
        <v>8811478</v>
      </c>
    </row>
    <row r="57" spans="2:13" ht="12.95" customHeight="1" x14ac:dyDescent="0.2">
      <c r="B57" s="120">
        <v>43951</v>
      </c>
      <c r="C57" s="104">
        <v>6972105</v>
      </c>
      <c r="D57" s="104">
        <v>1850415</v>
      </c>
      <c r="E57" s="104">
        <f t="shared" si="1"/>
        <v>8822520</v>
      </c>
    </row>
    <row r="58" spans="2:13" ht="12.95" customHeight="1" x14ac:dyDescent="0.2">
      <c r="B58" s="121">
        <v>43982</v>
      </c>
      <c r="C58" s="104">
        <v>7290216</v>
      </c>
      <c r="D58" s="104">
        <v>1845804</v>
      </c>
      <c r="E58" s="104">
        <f t="shared" si="1"/>
        <v>9136020</v>
      </c>
    </row>
    <row r="59" spans="2:13" ht="12.95" customHeight="1" x14ac:dyDescent="0.2">
      <c r="B59" s="121">
        <v>44012</v>
      </c>
      <c r="C59" s="104">
        <v>7501215</v>
      </c>
      <c r="D59" s="104">
        <v>1843757</v>
      </c>
      <c r="E59" s="104">
        <f t="shared" si="1"/>
        <v>9344972</v>
      </c>
    </row>
    <row r="60" spans="2:13" ht="12.95" customHeight="1" x14ac:dyDescent="0.2">
      <c r="B60" s="11">
        <v>44043</v>
      </c>
      <c r="C60" s="104">
        <v>7229451</v>
      </c>
      <c r="D60" s="104">
        <v>1838182</v>
      </c>
      <c r="E60" s="104">
        <f t="shared" si="1"/>
        <v>9067633</v>
      </c>
    </row>
    <row r="61" spans="2:13" ht="12.95" customHeight="1" x14ac:dyDescent="0.2">
      <c r="B61" s="11">
        <v>44074</v>
      </c>
      <c r="C61" s="104">
        <v>7124170</v>
      </c>
      <c r="D61" s="104">
        <v>1833017</v>
      </c>
      <c r="E61" s="104">
        <f t="shared" si="1"/>
        <v>8957187</v>
      </c>
    </row>
    <row r="62" spans="2:13" ht="12.95" customHeight="1" x14ac:dyDescent="0.2">
      <c r="B62" s="11">
        <v>44104</v>
      </c>
      <c r="C62" s="104">
        <v>7087848</v>
      </c>
      <c r="D62" s="104">
        <v>1829923</v>
      </c>
      <c r="E62" s="104">
        <f t="shared" si="1"/>
        <v>8917771</v>
      </c>
    </row>
    <row r="63" spans="2:13" ht="12.95" customHeight="1" x14ac:dyDescent="0.2">
      <c r="B63" s="11">
        <v>44135</v>
      </c>
      <c r="C63" s="104">
        <v>7015507</v>
      </c>
      <c r="D63" s="104">
        <v>1829336</v>
      </c>
      <c r="E63" s="104">
        <f t="shared" si="1"/>
        <v>8844843</v>
      </c>
    </row>
    <row r="64" spans="2:13" ht="12.95" customHeight="1" x14ac:dyDescent="0.2">
      <c r="B64" s="11">
        <v>44165</v>
      </c>
      <c r="C64" s="104">
        <v>6990201</v>
      </c>
      <c r="D64" s="104">
        <v>1839692</v>
      </c>
      <c r="E64" s="104">
        <f t="shared" si="1"/>
        <v>8829893</v>
      </c>
    </row>
    <row r="65" spans="2:5" ht="12.95" customHeight="1" x14ac:dyDescent="0.2">
      <c r="B65" s="32">
        <v>44196</v>
      </c>
      <c r="C65" s="87">
        <v>6924530</v>
      </c>
      <c r="D65" s="87">
        <v>1855726</v>
      </c>
      <c r="E65" s="87">
        <f t="shared" si="1"/>
        <v>8780256</v>
      </c>
    </row>
    <row r="66" spans="2:5" ht="12.95" customHeight="1" x14ac:dyDescent="0.2">
      <c r="C66" s="142"/>
      <c r="D66" s="142"/>
      <c r="E66" s="142"/>
    </row>
    <row r="67" spans="2:5" ht="12.95" customHeight="1" x14ac:dyDescent="0.2">
      <c r="B67" s="76" t="s">
        <v>192</v>
      </c>
    </row>
    <row r="68" spans="2:5" ht="12.95" customHeight="1" x14ac:dyDescent="0.2">
      <c r="B68" s="76" t="s">
        <v>2</v>
      </c>
    </row>
  </sheetData>
  <pageMargins left="0.25" right="0.25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67"/>
  <sheetViews>
    <sheetView showGridLines="0" zoomScale="145" zoomScaleNormal="145" workbookViewId="0">
      <selection activeCell="D11" sqref="D11"/>
    </sheetView>
  </sheetViews>
  <sheetFormatPr defaultColWidth="9.33203125" defaultRowHeight="12.95" customHeight="1" x14ac:dyDescent="0.2"/>
  <cols>
    <col min="1" max="1" width="2.83203125" style="76" customWidth="1"/>
    <col min="2" max="2" width="25.1640625" style="76" customWidth="1"/>
    <col min="3" max="3" width="11" style="76" customWidth="1"/>
    <col min="4" max="4" width="10.6640625" style="76" customWidth="1"/>
    <col min="5" max="5" width="15.83203125" style="76" customWidth="1"/>
    <col min="6" max="6" width="12" style="76" customWidth="1"/>
    <col min="7" max="7" width="15.1640625" style="76" customWidth="1"/>
    <col min="8" max="16384" width="9.33203125" style="76"/>
  </cols>
  <sheetData>
    <row r="2" spans="2:8" ht="15.75" x14ac:dyDescent="0.2">
      <c r="B2" s="75" t="s">
        <v>115</v>
      </c>
    </row>
    <row r="3" spans="2:8" ht="12.95" customHeight="1" x14ac:dyDescent="0.2">
      <c r="B3" s="76" t="s">
        <v>240</v>
      </c>
    </row>
    <row r="6" spans="2:8" ht="12.95" customHeight="1" x14ac:dyDescent="0.2">
      <c r="B6" s="210" t="s">
        <v>17</v>
      </c>
      <c r="C6" s="208" t="s">
        <v>11</v>
      </c>
      <c r="D6" s="208"/>
      <c r="E6" s="77" t="s">
        <v>12</v>
      </c>
      <c r="F6" s="209" t="s">
        <v>0</v>
      </c>
    </row>
    <row r="7" spans="2:8" ht="12.95" customHeight="1" x14ac:dyDescent="0.2">
      <c r="B7" s="211"/>
      <c r="C7" s="77" t="s">
        <v>13</v>
      </c>
      <c r="D7" s="77" t="s">
        <v>14</v>
      </c>
      <c r="E7" s="77" t="s">
        <v>13</v>
      </c>
      <c r="F7" s="209"/>
    </row>
    <row r="8" spans="2:8" ht="12.95" customHeight="1" x14ac:dyDescent="0.2">
      <c r="B8" s="76" t="s">
        <v>15</v>
      </c>
      <c r="C8" s="104">
        <v>5571634</v>
      </c>
      <c r="D8" s="96">
        <v>1005142</v>
      </c>
      <c r="E8" s="104">
        <v>347754</v>
      </c>
      <c r="F8" s="104">
        <f>SUM(C8:E8)</f>
        <v>6924530</v>
      </c>
      <c r="G8" s="142"/>
      <c r="H8" s="117"/>
    </row>
    <row r="9" spans="2:8" ht="12.95" customHeight="1" x14ac:dyDescent="0.2">
      <c r="B9" s="76" t="s">
        <v>16</v>
      </c>
      <c r="C9" s="96">
        <v>1615176</v>
      </c>
      <c r="D9" s="96">
        <v>130025</v>
      </c>
      <c r="E9" s="96">
        <v>110525</v>
      </c>
      <c r="F9" s="104">
        <f>SUM(C9:E9)</f>
        <v>1855726</v>
      </c>
      <c r="G9" s="162"/>
      <c r="H9" s="117"/>
    </row>
    <row r="10" spans="2:8" ht="12.95" customHeight="1" x14ac:dyDescent="0.2">
      <c r="B10" s="118" t="s">
        <v>0</v>
      </c>
      <c r="C10" s="119">
        <f>SUM(C8:C9)</f>
        <v>7186810</v>
      </c>
      <c r="D10" s="119">
        <f>SUM(D8:D9)</f>
        <v>1135167</v>
      </c>
      <c r="E10" s="119">
        <f>SUM(E8:E9)</f>
        <v>458279</v>
      </c>
      <c r="F10" s="119">
        <f>SUM(F8:F9)</f>
        <v>8780256</v>
      </c>
      <c r="G10" s="116"/>
    </row>
    <row r="11" spans="2:8" ht="12.95" customHeight="1" x14ac:dyDescent="0.2">
      <c r="C11" s="122"/>
      <c r="D11" s="104"/>
      <c r="H11" s="116"/>
    </row>
    <row r="12" spans="2:8" ht="12.95" customHeight="1" x14ac:dyDescent="0.2">
      <c r="C12" s="117"/>
      <c r="D12" s="116"/>
    </row>
    <row r="13" spans="2:8" ht="12.95" customHeight="1" x14ac:dyDescent="0.2">
      <c r="B13" s="76" t="s">
        <v>243</v>
      </c>
    </row>
    <row r="14" spans="2:8" ht="12.95" customHeight="1" x14ac:dyDescent="0.2">
      <c r="B14" s="76" t="s">
        <v>2</v>
      </c>
    </row>
    <row r="17" spans="2:5" ht="12.95" customHeight="1" x14ac:dyDescent="0.2">
      <c r="B17" s="184"/>
      <c r="C17" s="185"/>
      <c r="D17" s="185"/>
      <c r="E17" s="185"/>
    </row>
    <row r="18" spans="2:5" ht="12.95" customHeight="1" x14ac:dyDescent="0.2">
      <c r="B18" s="185"/>
      <c r="C18" s="186"/>
      <c r="D18" s="186"/>
      <c r="E18" s="186"/>
    </row>
    <row r="19" spans="2:5" ht="12.95" customHeight="1" x14ac:dyDescent="0.2">
      <c r="B19" s="185"/>
      <c r="C19" s="186"/>
      <c r="D19" s="186"/>
      <c r="E19" s="186"/>
    </row>
    <row r="20" spans="2:5" ht="12.95" customHeight="1" x14ac:dyDescent="0.2">
      <c r="B20" s="185"/>
      <c r="C20" s="186"/>
      <c r="D20" s="186"/>
      <c r="E20" s="186"/>
    </row>
    <row r="66" spans="3:6" ht="12.95" customHeight="1" x14ac:dyDescent="0.2">
      <c r="C66" s="156"/>
      <c r="D66" s="156"/>
      <c r="E66" s="156"/>
      <c r="F66" s="156"/>
    </row>
    <row r="67" spans="3:6" ht="12.95" customHeight="1" x14ac:dyDescent="0.2">
      <c r="C67" s="156"/>
      <c r="D67" s="156"/>
      <c r="E67" s="156"/>
      <c r="F67" s="156"/>
    </row>
  </sheetData>
  <mergeCells count="3">
    <mergeCell ref="C6:D6"/>
    <mergeCell ref="F6:F7"/>
    <mergeCell ref="B6:B7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67"/>
  <sheetViews>
    <sheetView showGridLines="0" zoomScaleNormal="100" workbookViewId="0"/>
  </sheetViews>
  <sheetFormatPr defaultRowHeight="12.95" customHeight="1" x14ac:dyDescent="0.2"/>
  <cols>
    <col min="1" max="1" width="2.83203125" customWidth="1"/>
    <col min="2" max="2" width="27.1640625" customWidth="1"/>
    <col min="3" max="3" width="19.1640625" customWidth="1"/>
    <col min="4" max="4" width="15" customWidth="1"/>
    <col min="5" max="5" width="12" customWidth="1"/>
    <col min="6" max="6" width="17.83203125" customWidth="1"/>
  </cols>
  <sheetData>
    <row r="2" spans="2:4" ht="15.75" x14ac:dyDescent="0.25">
      <c r="B2" s="1" t="s">
        <v>18</v>
      </c>
    </row>
    <row r="3" spans="2:4" ht="12.95" customHeight="1" x14ac:dyDescent="0.2">
      <c r="B3" t="s">
        <v>240</v>
      </c>
    </row>
    <row r="4" spans="2:4" s="2" customFormat="1" ht="12.95" customHeight="1" x14ac:dyDescent="0.2"/>
    <row r="6" spans="2:4" ht="12.95" customHeight="1" x14ac:dyDescent="0.2">
      <c r="B6" s="4" t="s">
        <v>17</v>
      </c>
      <c r="C6" s="3" t="s">
        <v>19</v>
      </c>
      <c r="D6" s="3" t="s">
        <v>20</v>
      </c>
    </row>
    <row r="7" spans="2:4" ht="12.95" customHeight="1" x14ac:dyDescent="0.2">
      <c r="B7" t="s">
        <v>21</v>
      </c>
      <c r="C7" s="7">
        <v>6924530</v>
      </c>
      <c r="D7" s="14">
        <f>C7/C13</f>
        <v>0.78864784808096711</v>
      </c>
    </row>
    <row r="8" spans="2:4" ht="12.95" customHeight="1" x14ac:dyDescent="0.2">
      <c r="B8" t="s">
        <v>22</v>
      </c>
      <c r="C8" s="7">
        <v>706427</v>
      </c>
      <c r="D8" s="14">
        <f>C8/C13</f>
        <v>8.0456310157699273E-2</v>
      </c>
    </row>
    <row r="9" spans="2:4" ht="12.95" customHeight="1" x14ac:dyDescent="0.2">
      <c r="B9" t="s">
        <v>23</v>
      </c>
      <c r="C9" s="7">
        <v>451730</v>
      </c>
      <c r="D9" s="14">
        <f>C9/C13</f>
        <v>5.144838601516858E-2</v>
      </c>
    </row>
    <row r="10" spans="2:4" ht="12.95" customHeight="1" x14ac:dyDescent="0.2">
      <c r="B10" t="s">
        <v>24</v>
      </c>
      <c r="C10" s="7">
        <v>397270</v>
      </c>
      <c r="D10" s="14">
        <f>C10/C13</f>
        <v>4.5245833378890092E-2</v>
      </c>
    </row>
    <row r="11" spans="2:4" ht="12.95" customHeight="1" x14ac:dyDescent="0.2">
      <c r="B11" t="s">
        <v>25</v>
      </c>
      <c r="C11" s="7">
        <v>185901</v>
      </c>
      <c r="D11" s="14">
        <f>C11/C13</f>
        <v>2.1172617290429799E-2</v>
      </c>
    </row>
    <row r="12" spans="2:4" ht="12.95" customHeight="1" x14ac:dyDescent="0.2">
      <c r="B12" t="s">
        <v>196</v>
      </c>
      <c r="C12" s="7">
        <v>114398</v>
      </c>
      <c r="D12" s="14">
        <f>C12/C13</f>
        <v>1.3029005076845139E-2</v>
      </c>
    </row>
    <row r="13" spans="2:4" ht="12.95" customHeight="1" x14ac:dyDescent="0.2">
      <c r="B13" s="5" t="s">
        <v>0</v>
      </c>
      <c r="C13" s="13">
        <f>SUM(C7:C12)</f>
        <v>8780256</v>
      </c>
      <c r="D13" s="15">
        <f>SUM(D7:D12)</f>
        <v>1</v>
      </c>
    </row>
    <row r="14" spans="2:4" s="2" customFormat="1" ht="12.95" customHeight="1" x14ac:dyDescent="0.2">
      <c r="C14" s="7"/>
      <c r="D14" s="14"/>
    </row>
    <row r="15" spans="2:4" s="2" customFormat="1" ht="12.95" customHeight="1" x14ac:dyDescent="0.2"/>
    <row r="16" spans="2:4" ht="12.95" customHeight="1" x14ac:dyDescent="0.2">
      <c r="B16" s="70" t="s">
        <v>243</v>
      </c>
    </row>
    <row r="17" spans="2:5" ht="12.95" customHeight="1" x14ac:dyDescent="0.2">
      <c r="B17" t="s">
        <v>2</v>
      </c>
    </row>
    <row r="18" spans="2:5" ht="12.95" customHeight="1" x14ac:dyDescent="0.2">
      <c r="D18" s="76"/>
      <c r="E18" s="76"/>
    </row>
    <row r="66" spans="3:6" ht="12.95" customHeight="1" x14ac:dyDescent="0.2">
      <c r="C66" s="97"/>
      <c r="D66" s="97"/>
      <c r="E66" s="97"/>
      <c r="F66" s="97"/>
    </row>
    <row r="67" spans="3:6" ht="12.95" customHeight="1" x14ac:dyDescent="0.2">
      <c r="C67" s="97"/>
      <c r="D67" s="97"/>
      <c r="E67" s="97"/>
      <c r="F67" s="97"/>
    </row>
  </sheetData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71"/>
  <sheetViews>
    <sheetView showGridLines="0" topLeftCell="D1" zoomScale="115" zoomScaleNormal="115" workbookViewId="0"/>
  </sheetViews>
  <sheetFormatPr defaultRowHeight="12.95" customHeight="1" x14ac:dyDescent="0.2"/>
  <cols>
    <col min="1" max="1" width="2.83203125" customWidth="1"/>
    <col min="2" max="2" width="18.33203125" customWidth="1"/>
    <col min="3" max="6" width="20.83203125" customWidth="1"/>
    <col min="7" max="8" width="9.33203125" customWidth="1"/>
    <col min="9" max="18" width="13.33203125" customWidth="1"/>
  </cols>
  <sheetData>
    <row r="2" spans="2:6" ht="15.75" x14ac:dyDescent="0.25">
      <c r="B2" s="1" t="s">
        <v>108</v>
      </c>
    </row>
    <row r="5" spans="2:6" ht="22.5" x14ac:dyDescent="0.2">
      <c r="B5" s="10" t="s">
        <v>1</v>
      </c>
      <c r="C5" s="69" t="s">
        <v>142</v>
      </c>
      <c r="D5" s="69" t="s">
        <v>143</v>
      </c>
      <c r="E5" s="69" t="s">
        <v>144</v>
      </c>
      <c r="F5" s="78" t="s">
        <v>0</v>
      </c>
    </row>
    <row r="6" spans="2:6" s="2" customFormat="1" ht="12.95" customHeight="1" x14ac:dyDescent="0.2">
      <c r="B6" s="11">
        <v>42400</v>
      </c>
      <c r="C6" s="80">
        <v>4332390</v>
      </c>
      <c r="D6" s="80">
        <v>3951033</v>
      </c>
      <c r="E6" s="80">
        <v>458740</v>
      </c>
      <c r="F6" s="7">
        <v>8742163</v>
      </c>
    </row>
    <row r="7" spans="2:6" s="2" customFormat="1" ht="12.95" customHeight="1" x14ac:dyDescent="0.2">
      <c r="B7" s="11">
        <v>42429</v>
      </c>
      <c r="C7" s="7">
        <v>4335492</v>
      </c>
      <c r="D7" s="7">
        <v>3906412</v>
      </c>
      <c r="E7" s="7">
        <v>461489</v>
      </c>
      <c r="F7" s="7">
        <v>8703393</v>
      </c>
    </row>
    <row r="8" spans="2:6" ht="12.95" customHeight="1" x14ac:dyDescent="0.2">
      <c r="B8" s="11">
        <v>42460</v>
      </c>
      <c r="C8" s="7">
        <v>4353588</v>
      </c>
      <c r="D8" s="7">
        <v>3913926</v>
      </c>
      <c r="E8" s="7">
        <v>473928</v>
      </c>
      <c r="F8" s="7">
        <v>8741442</v>
      </c>
    </row>
    <row r="9" spans="2:6" ht="12.95" customHeight="1" x14ac:dyDescent="0.2">
      <c r="B9" s="11">
        <v>42490</v>
      </c>
      <c r="C9" s="7">
        <v>4364667</v>
      </c>
      <c r="D9" s="7">
        <v>3910281</v>
      </c>
      <c r="E9" s="7">
        <v>481502</v>
      </c>
      <c r="F9" s="7">
        <v>8756450</v>
      </c>
    </row>
    <row r="10" spans="2:6" ht="12.95" customHeight="1" x14ac:dyDescent="0.2">
      <c r="B10" s="11">
        <v>42521</v>
      </c>
      <c r="C10" s="7">
        <v>4377599</v>
      </c>
      <c r="D10" s="7">
        <v>3918512</v>
      </c>
      <c r="E10" s="7">
        <v>484770</v>
      </c>
      <c r="F10" s="7">
        <v>8780881</v>
      </c>
    </row>
    <row r="11" spans="2:6" ht="12.95" customHeight="1" x14ac:dyDescent="0.2">
      <c r="B11" s="11">
        <v>42551</v>
      </c>
      <c r="C11" s="7">
        <v>4397146</v>
      </c>
      <c r="D11" s="7">
        <v>3925078</v>
      </c>
      <c r="E11" s="7">
        <v>499871</v>
      </c>
      <c r="F11" s="7">
        <v>8822095</v>
      </c>
    </row>
    <row r="12" spans="2:6" ht="12.95" customHeight="1" x14ac:dyDescent="0.2">
      <c r="B12" s="11">
        <v>42582</v>
      </c>
      <c r="C12" s="7">
        <v>4353754</v>
      </c>
      <c r="D12" s="7">
        <v>3928567</v>
      </c>
      <c r="E12" s="7">
        <v>534914</v>
      </c>
      <c r="F12" s="7">
        <v>8817235</v>
      </c>
    </row>
    <row r="13" spans="2:6" ht="12.95" customHeight="1" x14ac:dyDescent="0.2">
      <c r="B13" s="11">
        <v>42613</v>
      </c>
      <c r="C13" s="7">
        <v>4385699</v>
      </c>
      <c r="D13" s="7">
        <v>3920372</v>
      </c>
      <c r="E13" s="7">
        <v>561363</v>
      </c>
      <c r="F13" s="7">
        <v>8867434</v>
      </c>
    </row>
    <row r="14" spans="2:6" ht="12.95" customHeight="1" x14ac:dyDescent="0.2">
      <c r="B14" s="11">
        <v>42643</v>
      </c>
      <c r="C14" s="7">
        <v>4398873</v>
      </c>
      <c r="D14" s="7">
        <v>3929420</v>
      </c>
      <c r="E14" s="7">
        <v>482990</v>
      </c>
      <c r="F14" s="7">
        <v>8811283</v>
      </c>
    </row>
    <row r="15" spans="2:6" ht="12.95" customHeight="1" x14ac:dyDescent="0.2">
      <c r="B15" s="11">
        <v>42674</v>
      </c>
      <c r="C15" s="7">
        <v>4413327</v>
      </c>
      <c r="D15" s="7">
        <v>3928433</v>
      </c>
      <c r="E15" s="7">
        <v>487271</v>
      </c>
      <c r="F15" s="7">
        <v>8829031</v>
      </c>
    </row>
    <row r="16" spans="2:6" ht="12.95" customHeight="1" x14ac:dyDescent="0.2">
      <c r="B16" s="11">
        <v>42704</v>
      </c>
      <c r="C16" s="7">
        <v>4424704</v>
      </c>
      <c r="D16" s="7">
        <v>3921612</v>
      </c>
      <c r="E16" s="7">
        <v>472655</v>
      </c>
      <c r="F16" s="7">
        <v>8818971</v>
      </c>
    </row>
    <row r="17" spans="2:6" ht="12.95" customHeight="1" x14ac:dyDescent="0.2">
      <c r="B17" s="48">
        <v>42735</v>
      </c>
      <c r="C17" s="42">
        <v>4433927</v>
      </c>
      <c r="D17" s="42">
        <v>3910471</v>
      </c>
      <c r="E17" s="42">
        <v>478422</v>
      </c>
      <c r="F17" s="42">
        <v>8822820</v>
      </c>
    </row>
    <row r="18" spans="2:6" ht="12.95" customHeight="1" x14ac:dyDescent="0.2">
      <c r="B18" s="11">
        <v>42766</v>
      </c>
      <c r="C18" s="80">
        <v>4439440</v>
      </c>
      <c r="D18" s="80">
        <v>3911465</v>
      </c>
      <c r="E18" s="80">
        <v>482368</v>
      </c>
      <c r="F18" s="80">
        <f>SUM(C18:E18)</f>
        <v>8833273</v>
      </c>
    </row>
    <row r="19" spans="2:6" ht="12.95" customHeight="1" x14ac:dyDescent="0.2">
      <c r="B19" s="11">
        <v>42794</v>
      </c>
      <c r="C19" s="7">
        <v>4431781</v>
      </c>
      <c r="D19" s="7">
        <v>3901773</v>
      </c>
      <c r="E19" s="7">
        <v>486947</v>
      </c>
      <c r="F19" s="80">
        <f t="shared" ref="F19:F29" si="0">SUM(C19:E19)</f>
        <v>8820501</v>
      </c>
    </row>
    <row r="20" spans="2:6" ht="12.95" customHeight="1" x14ac:dyDescent="0.2">
      <c r="B20" s="11">
        <v>42825</v>
      </c>
      <c r="C20" s="7">
        <v>4424764</v>
      </c>
      <c r="D20" s="7">
        <v>3882003</v>
      </c>
      <c r="E20" s="7">
        <v>488411</v>
      </c>
      <c r="F20" s="80">
        <f t="shared" si="0"/>
        <v>8795178</v>
      </c>
    </row>
    <row r="21" spans="2:6" ht="12.95" customHeight="1" x14ac:dyDescent="0.2">
      <c r="B21" s="11">
        <v>42855</v>
      </c>
      <c r="C21" s="80">
        <v>4428633</v>
      </c>
      <c r="D21" s="80">
        <v>3880936</v>
      </c>
      <c r="E21" s="80">
        <v>495125</v>
      </c>
      <c r="F21" s="80">
        <f t="shared" si="0"/>
        <v>8804694</v>
      </c>
    </row>
    <row r="22" spans="2:6" ht="12.95" customHeight="1" x14ac:dyDescent="0.2">
      <c r="B22" s="11">
        <v>42886</v>
      </c>
      <c r="C22" s="80">
        <v>4463865</v>
      </c>
      <c r="D22" s="80">
        <v>3899703</v>
      </c>
      <c r="E22" s="80">
        <v>500119</v>
      </c>
      <c r="F22" s="80">
        <f t="shared" si="0"/>
        <v>8863687</v>
      </c>
    </row>
    <row r="23" spans="2:6" ht="12.95" customHeight="1" x14ac:dyDescent="0.2">
      <c r="B23" s="11">
        <v>42916</v>
      </c>
      <c r="C23" s="7">
        <v>4476802</v>
      </c>
      <c r="D23" s="7">
        <v>3886985</v>
      </c>
      <c r="E23" s="7">
        <v>516888</v>
      </c>
      <c r="F23" s="80">
        <f t="shared" si="0"/>
        <v>8880675</v>
      </c>
    </row>
    <row r="24" spans="2:6" ht="12.95" customHeight="1" x14ac:dyDescent="0.2">
      <c r="B24" s="11">
        <v>42947</v>
      </c>
      <c r="C24" s="7">
        <v>4490420</v>
      </c>
      <c r="D24" s="7">
        <v>3887104</v>
      </c>
      <c r="E24" s="7">
        <v>513284</v>
      </c>
      <c r="F24" s="80">
        <f t="shared" si="0"/>
        <v>8890808</v>
      </c>
    </row>
    <row r="25" spans="2:6" ht="12.95" customHeight="1" x14ac:dyDescent="0.2">
      <c r="B25" s="11">
        <v>42978</v>
      </c>
      <c r="C25" s="7">
        <v>4498388</v>
      </c>
      <c r="D25" s="7">
        <v>3891883</v>
      </c>
      <c r="E25" s="7">
        <v>508628</v>
      </c>
      <c r="F25" s="80">
        <f t="shared" si="0"/>
        <v>8898899</v>
      </c>
    </row>
    <row r="26" spans="2:6" ht="12.95" customHeight="1" x14ac:dyDescent="0.2">
      <c r="B26" s="11">
        <v>43008</v>
      </c>
      <c r="C26" s="7">
        <v>4500635</v>
      </c>
      <c r="D26" s="7">
        <v>3945062</v>
      </c>
      <c r="E26" s="7">
        <v>510835</v>
      </c>
      <c r="F26" s="80">
        <f t="shared" si="0"/>
        <v>8956532</v>
      </c>
    </row>
    <row r="27" spans="2:6" ht="12.95" customHeight="1" x14ac:dyDescent="0.2">
      <c r="B27" s="11">
        <v>43039</v>
      </c>
      <c r="C27" s="7">
        <v>4508944</v>
      </c>
      <c r="D27" s="7">
        <v>3905406</v>
      </c>
      <c r="E27" s="7">
        <v>517837</v>
      </c>
      <c r="F27" s="80">
        <f t="shared" si="0"/>
        <v>8932187</v>
      </c>
    </row>
    <row r="28" spans="2:6" ht="12.95" customHeight="1" x14ac:dyDescent="0.2">
      <c r="B28" s="11">
        <v>43069</v>
      </c>
      <c r="C28" s="7">
        <v>4510523</v>
      </c>
      <c r="D28" s="7">
        <v>3890324</v>
      </c>
      <c r="E28" s="7">
        <v>513196</v>
      </c>
      <c r="F28" s="80">
        <f t="shared" si="0"/>
        <v>8914043</v>
      </c>
    </row>
    <row r="29" spans="2:6" ht="12.95" customHeight="1" x14ac:dyDescent="0.2">
      <c r="B29" s="48">
        <v>43100</v>
      </c>
      <c r="C29" s="42">
        <v>4526497</v>
      </c>
      <c r="D29" s="42">
        <v>3858583</v>
      </c>
      <c r="E29" s="42">
        <v>509092</v>
      </c>
      <c r="F29" s="137">
        <f t="shared" si="0"/>
        <v>8894172</v>
      </c>
    </row>
    <row r="30" spans="2:6" ht="12.95" customHeight="1" x14ac:dyDescent="0.2">
      <c r="B30" s="11">
        <v>43131</v>
      </c>
      <c r="C30" s="7">
        <v>4524766</v>
      </c>
      <c r="D30" s="7">
        <v>3838253</v>
      </c>
      <c r="E30" s="7">
        <v>509071</v>
      </c>
      <c r="F30" s="137">
        <v>8872090</v>
      </c>
    </row>
    <row r="31" spans="2:6" ht="12.95" customHeight="1" x14ac:dyDescent="0.2">
      <c r="B31" s="11">
        <v>43159</v>
      </c>
      <c r="C31" s="7">
        <v>4525648</v>
      </c>
      <c r="D31" s="7">
        <v>3840461</v>
      </c>
      <c r="E31" s="7">
        <v>500269</v>
      </c>
      <c r="F31" s="137">
        <v>8866378</v>
      </c>
    </row>
    <row r="32" spans="2:6" ht="12.95" customHeight="1" x14ac:dyDescent="0.2">
      <c r="B32" s="11">
        <v>43190</v>
      </c>
      <c r="C32" s="7">
        <v>4539797</v>
      </c>
      <c r="D32" s="7">
        <v>3826299</v>
      </c>
      <c r="E32" s="7">
        <v>500768</v>
      </c>
      <c r="F32" s="137">
        <v>8866864</v>
      </c>
    </row>
    <row r="33" spans="2:7" ht="12.95" customHeight="1" x14ac:dyDescent="0.2">
      <c r="B33" s="11">
        <v>43220</v>
      </c>
      <c r="C33" s="7">
        <v>4544194</v>
      </c>
      <c r="D33" s="7">
        <v>3811134</v>
      </c>
      <c r="E33" s="7">
        <v>502777</v>
      </c>
      <c r="F33" s="137">
        <v>8858105</v>
      </c>
    </row>
    <row r="34" spans="2:7" ht="12.95" customHeight="1" x14ac:dyDescent="0.2">
      <c r="B34" s="11">
        <v>43251</v>
      </c>
      <c r="C34" s="7">
        <v>4565296</v>
      </c>
      <c r="D34" s="7">
        <v>3800786</v>
      </c>
      <c r="E34" s="7">
        <v>501103</v>
      </c>
      <c r="F34" s="137">
        <v>8867185</v>
      </c>
    </row>
    <row r="35" spans="2:7" ht="12.95" customHeight="1" x14ac:dyDescent="0.2">
      <c r="B35" s="11">
        <v>43281</v>
      </c>
      <c r="C35" s="80">
        <v>4495006</v>
      </c>
      <c r="D35" s="80">
        <v>3462520</v>
      </c>
      <c r="E35" s="80">
        <v>512981</v>
      </c>
      <c r="F35" s="137">
        <v>8470507</v>
      </c>
    </row>
    <row r="36" spans="2:7" ht="12.95" customHeight="1" x14ac:dyDescent="0.2">
      <c r="B36" s="11">
        <v>43312</v>
      </c>
      <c r="C36" s="7">
        <v>4523110</v>
      </c>
      <c r="D36" s="7">
        <v>3462912</v>
      </c>
      <c r="E36" s="7">
        <v>507713</v>
      </c>
      <c r="F36" s="137">
        <v>8493735</v>
      </c>
    </row>
    <row r="37" spans="2:7" ht="12.95" customHeight="1" x14ac:dyDescent="0.2">
      <c r="B37" s="11">
        <v>43343</v>
      </c>
      <c r="C37" s="7">
        <v>4540386</v>
      </c>
      <c r="D37" s="7">
        <v>3460341</v>
      </c>
      <c r="E37" s="7">
        <v>493221</v>
      </c>
      <c r="F37" s="137">
        <v>8493948</v>
      </c>
    </row>
    <row r="38" spans="2:7" ht="12.95" customHeight="1" x14ac:dyDescent="0.2">
      <c r="B38" s="48">
        <v>43373</v>
      </c>
      <c r="C38" s="7">
        <v>4557805</v>
      </c>
      <c r="D38" s="7">
        <v>3458935</v>
      </c>
      <c r="E38" s="7">
        <v>496003</v>
      </c>
      <c r="F38" s="137">
        <v>8512743</v>
      </c>
    </row>
    <row r="39" spans="2:7" ht="12.95" customHeight="1" x14ac:dyDescent="0.2">
      <c r="B39" s="11">
        <v>43404</v>
      </c>
      <c r="C39" s="7">
        <v>4583262</v>
      </c>
      <c r="D39" s="7">
        <v>3457706</v>
      </c>
      <c r="E39" s="7">
        <v>497724</v>
      </c>
      <c r="F39" s="137">
        <v>8538692</v>
      </c>
    </row>
    <row r="40" spans="2:7" ht="12.95" customHeight="1" x14ac:dyDescent="0.2">
      <c r="B40" s="11">
        <v>43434</v>
      </c>
      <c r="C40" s="7">
        <v>4593388</v>
      </c>
      <c r="D40" s="7">
        <v>3429288</v>
      </c>
      <c r="E40" s="7">
        <v>511710</v>
      </c>
      <c r="F40" s="137">
        <v>8534386</v>
      </c>
    </row>
    <row r="41" spans="2:7" ht="12.95" customHeight="1" x14ac:dyDescent="0.2">
      <c r="B41" s="48">
        <v>43465</v>
      </c>
      <c r="C41" s="42">
        <v>4606030</v>
      </c>
      <c r="D41" s="42">
        <v>3463649</v>
      </c>
      <c r="E41" s="42">
        <v>487904</v>
      </c>
      <c r="F41" s="42">
        <v>8557583</v>
      </c>
      <c r="G41" s="68"/>
    </row>
    <row r="42" spans="2:7" ht="12.95" customHeight="1" x14ac:dyDescent="0.2">
      <c r="B42" s="11">
        <v>43496</v>
      </c>
      <c r="C42" s="80">
        <v>4614465</v>
      </c>
      <c r="D42" s="80">
        <v>3450934</v>
      </c>
      <c r="E42" s="80">
        <v>500800</v>
      </c>
      <c r="F42" s="80">
        <v>8566199</v>
      </c>
    </row>
    <row r="43" spans="2:7" ht="12.95" customHeight="1" x14ac:dyDescent="0.2">
      <c r="B43" s="11">
        <v>43524</v>
      </c>
      <c r="C43" s="80">
        <v>4635367</v>
      </c>
      <c r="D43" s="80">
        <v>3450958</v>
      </c>
      <c r="E43" s="80">
        <v>506797</v>
      </c>
      <c r="F43" s="40">
        <v>8593122</v>
      </c>
    </row>
    <row r="44" spans="2:7" ht="12.95" customHeight="1" x14ac:dyDescent="0.2">
      <c r="B44" s="11">
        <v>43555</v>
      </c>
      <c r="C44" s="7">
        <v>4647942</v>
      </c>
      <c r="D44" s="7">
        <v>3466739</v>
      </c>
      <c r="E44" s="7">
        <v>506513</v>
      </c>
      <c r="F44" s="7">
        <v>8621194</v>
      </c>
    </row>
    <row r="45" spans="2:7" ht="12.95" customHeight="1" x14ac:dyDescent="0.2">
      <c r="B45" s="11">
        <v>43585</v>
      </c>
      <c r="C45" s="7">
        <v>4786497</v>
      </c>
      <c r="D45" s="7">
        <v>3318511</v>
      </c>
      <c r="E45" s="7">
        <v>513607</v>
      </c>
      <c r="F45" s="7">
        <v>8618615</v>
      </c>
    </row>
    <row r="46" spans="2:7" ht="12.95" customHeight="1" x14ac:dyDescent="0.2">
      <c r="B46" s="11">
        <v>43616</v>
      </c>
      <c r="C46" s="80">
        <v>4695934</v>
      </c>
      <c r="D46" s="80">
        <v>3431348</v>
      </c>
      <c r="E46" s="80">
        <v>518465</v>
      </c>
      <c r="F46" s="7">
        <v>8645747</v>
      </c>
    </row>
    <row r="47" spans="2:7" ht="12.95" customHeight="1" x14ac:dyDescent="0.2">
      <c r="B47" s="11">
        <v>43646</v>
      </c>
      <c r="C47" s="7">
        <v>4717989</v>
      </c>
      <c r="D47" s="7">
        <v>3434578</v>
      </c>
      <c r="E47" s="7">
        <v>524706</v>
      </c>
      <c r="F47" s="7">
        <v>8677273</v>
      </c>
    </row>
    <row r="48" spans="2:7" ht="12.95" customHeight="1" x14ac:dyDescent="0.2">
      <c r="B48" s="11">
        <v>43677</v>
      </c>
      <c r="C48" s="7">
        <v>4742986</v>
      </c>
      <c r="D48" s="7">
        <v>3401654</v>
      </c>
      <c r="E48" s="7">
        <v>537018</v>
      </c>
      <c r="F48" s="7">
        <v>8681658</v>
      </c>
    </row>
    <row r="49" spans="2:6" ht="12.95" customHeight="1" x14ac:dyDescent="0.2">
      <c r="B49" s="11">
        <v>43708</v>
      </c>
      <c r="C49" s="7">
        <v>4761950</v>
      </c>
      <c r="D49" s="7">
        <v>3407374</v>
      </c>
      <c r="E49" s="7">
        <v>541512</v>
      </c>
      <c r="F49" s="7">
        <v>8710836</v>
      </c>
    </row>
    <row r="50" spans="2:6" ht="12.95" customHeight="1" x14ac:dyDescent="0.2">
      <c r="B50" s="11">
        <v>43738</v>
      </c>
      <c r="C50" s="7">
        <v>4803712</v>
      </c>
      <c r="D50" s="7">
        <v>3628645</v>
      </c>
      <c r="E50" s="7">
        <v>551335</v>
      </c>
      <c r="F50" s="7">
        <v>8983692</v>
      </c>
    </row>
    <row r="51" spans="2:6" ht="12.95" customHeight="1" x14ac:dyDescent="0.2">
      <c r="B51" s="11">
        <v>43769</v>
      </c>
      <c r="C51" s="7">
        <v>4876662</v>
      </c>
      <c r="D51" s="7">
        <v>3753964</v>
      </c>
      <c r="E51" s="7">
        <v>565949</v>
      </c>
      <c r="F51" s="7">
        <v>9196575</v>
      </c>
    </row>
    <row r="52" spans="2:6" ht="12.95" customHeight="1" x14ac:dyDescent="0.2">
      <c r="B52" s="11">
        <v>43799</v>
      </c>
      <c r="C52" s="7">
        <v>4927966</v>
      </c>
      <c r="D52" s="7">
        <v>3708811</v>
      </c>
      <c r="E52" s="7">
        <v>576234</v>
      </c>
      <c r="F52" s="7">
        <v>9213011</v>
      </c>
    </row>
    <row r="53" spans="2:6" ht="12.95" customHeight="1" x14ac:dyDescent="0.2">
      <c r="B53" s="47">
        <v>43830</v>
      </c>
      <c r="C53" s="42">
        <v>5024824</v>
      </c>
      <c r="D53" s="42">
        <v>3610694</v>
      </c>
      <c r="E53" s="42">
        <v>589334</v>
      </c>
      <c r="F53" s="42">
        <v>9224852</v>
      </c>
    </row>
    <row r="54" spans="2:6" ht="12.95" customHeight="1" x14ac:dyDescent="0.2">
      <c r="B54" s="11">
        <v>43861</v>
      </c>
      <c r="C54" s="203">
        <v>4782490</v>
      </c>
      <c r="D54" s="7">
        <v>3493724</v>
      </c>
      <c r="E54" s="7">
        <v>606068</v>
      </c>
      <c r="F54" s="7">
        <v>8882282</v>
      </c>
    </row>
    <row r="55" spans="2:6" ht="12.95" customHeight="1" x14ac:dyDescent="0.2">
      <c r="B55" s="48">
        <v>43890</v>
      </c>
      <c r="C55" s="203">
        <v>4756251</v>
      </c>
      <c r="D55" s="7">
        <v>3471626</v>
      </c>
      <c r="E55" s="7">
        <v>555521</v>
      </c>
      <c r="F55" s="7">
        <v>8783398</v>
      </c>
    </row>
    <row r="56" spans="2:6" ht="12.95" customHeight="1" x14ac:dyDescent="0.2">
      <c r="B56" s="11">
        <v>43921</v>
      </c>
      <c r="C56" s="203">
        <v>4775165</v>
      </c>
      <c r="D56" s="7">
        <v>3460865</v>
      </c>
      <c r="E56" s="7">
        <v>575448</v>
      </c>
      <c r="F56" s="7">
        <v>8811478</v>
      </c>
    </row>
    <row r="57" spans="2:6" ht="12.95" customHeight="1" x14ac:dyDescent="0.2">
      <c r="B57" s="11">
        <v>43951</v>
      </c>
      <c r="C57" s="203">
        <v>4808209</v>
      </c>
      <c r="D57" s="7">
        <v>3543438</v>
      </c>
      <c r="E57" s="7">
        <v>470873</v>
      </c>
      <c r="F57" s="7">
        <v>8822520</v>
      </c>
    </row>
    <row r="58" spans="2:6" ht="12.95" customHeight="1" x14ac:dyDescent="0.2">
      <c r="B58" s="48">
        <v>43982</v>
      </c>
      <c r="C58" s="203">
        <v>4948825</v>
      </c>
      <c r="D58" s="80">
        <v>3729008</v>
      </c>
      <c r="E58" s="80">
        <v>458187</v>
      </c>
      <c r="F58" s="7">
        <v>9136020</v>
      </c>
    </row>
    <row r="59" spans="2:6" ht="12.95" customHeight="1" x14ac:dyDescent="0.2">
      <c r="B59" s="11">
        <v>44012</v>
      </c>
      <c r="C59" s="203">
        <v>5111414</v>
      </c>
      <c r="D59" s="7">
        <v>3770791</v>
      </c>
      <c r="E59" s="7">
        <v>462767</v>
      </c>
      <c r="F59" s="7">
        <v>9344972</v>
      </c>
    </row>
    <row r="60" spans="2:6" ht="12.95" customHeight="1" x14ac:dyDescent="0.2">
      <c r="B60" s="11">
        <v>44043</v>
      </c>
      <c r="C60" s="203">
        <v>4842978</v>
      </c>
      <c r="D60" s="7">
        <v>3710532</v>
      </c>
      <c r="E60" s="7">
        <v>514123</v>
      </c>
      <c r="F60" s="7">
        <v>9067633</v>
      </c>
    </row>
    <row r="61" spans="2:6" ht="12.95" customHeight="1" x14ac:dyDescent="0.2">
      <c r="B61" s="11">
        <v>44074</v>
      </c>
      <c r="C61" s="203">
        <v>4812792</v>
      </c>
      <c r="D61" s="7">
        <v>3631954</v>
      </c>
      <c r="E61" s="7">
        <v>512441</v>
      </c>
      <c r="F61" s="7">
        <v>8957187</v>
      </c>
    </row>
    <row r="62" spans="2:6" ht="12.95" customHeight="1" x14ac:dyDescent="0.2">
      <c r="B62" s="11">
        <v>44104</v>
      </c>
      <c r="C62" s="203">
        <v>4825791</v>
      </c>
      <c r="D62" s="7">
        <v>3580901</v>
      </c>
      <c r="E62" s="7">
        <v>511079</v>
      </c>
      <c r="F62" s="7">
        <v>8917771</v>
      </c>
    </row>
    <row r="63" spans="2:6" ht="12.95" customHeight="1" x14ac:dyDescent="0.2">
      <c r="B63" s="11">
        <v>44135</v>
      </c>
      <c r="C63" s="203">
        <v>4792919</v>
      </c>
      <c r="D63" s="7">
        <v>3402533</v>
      </c>
      <c r="E63" s="7">
        <v>649391</v>
      </c>
      <c r="F63" s="7">
        <v>8844843</v>
      </c>
    </row>
    <row r="64" spans="2:6" ht="12.95" customHeight="1" x14ac:dyDescent="0.2">
      <c r="B64" s="11">
        <v>44165</v>
      </c>
      <c r="C64" s="203">
        <v>4801372</v>
      </c>
      <c r="D64" s="7">
        <v>3387387</v>
      </c>
      <c r="E64" s="7">
        <v>641134</v>
      </c>
      <c r="F64" s="7">
        <v>8829893</v>
      </c>
    </row>
    <row r="65" spans="2:6" ht="12.95" customHeight="1" x14ac:dyDescent="0.2">
      <c r="B65" s="32">
        <v>44196</v>
      </c>
      <c r="C65" s="204">
        <v>4722659</v>
      </c>
      <c r="D65" s="33">
        <v>3449204</v>
      </c>
      <c r="E65" s="33">
        <v>608393</v>
      </c>
      <c r="F65" s="33">
        <v>8780256</v>
      </c>
    </row>
    <row r="66" spans="2:6" ht="12.95" customHeight="1" x14ac:dyDescent="0.2">
      <c r="C66" s="7"/>
      <c r="D66" s="7"/>
      <c r="E66" s="7"/>
      <c r="F66" s="7"/>
    </row>
    <row r="67" spans="2:6" ht="12.95" customHeight="1" x14ac:dyDescent="0.2">
      <c r="B67" s="70" t="s">
        <v>116</v>
      </c>
    </row>
    <row r="68" spans="2:6" ht="12.95" customHeight="1" x14ac:dyDescent="0.2">
      <c r="B68" t="s">
        <v>2</v>
      </c>
      <c r="C68" s="36"/>
      <c r="D68" s="36"/>
    </row>
    <row r="69" spans="2:6" ht="12.95" customHeight="1" x14ac:dyDescent="0.2">
      <c r="C69" s="7"/>
      <c r="D69" s="7"/>
      <c r="E69" s="7"/>
    </row>
    <row r="70" spans="2:6" ht="12.95" customHeight="1" x14ac:dyDescent="0.2">
      <c r="C70" s="57"/>
      <c r="D70" s="57"/>
      <c r="E70" s="57"/>
    </row>
    <row r="71" spans="2:6" ht="12.95" customHeight="1" x14ac:dyDescent="0.2">
      <c r="C71" s="36"/>
      <c r="D71" s="36"/>
    </row>
  </sheetData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39</vt:i4>
      </vt:variant>
      <vt:variant>
        <vt:lpstr>Imenovani rasponi</vt:lpstr>
      </vt:variant>
      <vt:variant>
        <vt:i4>6</vt:i4>
      </vt:variant>
    </vt:vector>
  </HeadingPairs>
  <TitlesOfParts>
    <vt:vector size="45" baseType="lpstr">
      <vt:lpstr>Tablica 1.</vt:lpstr>
      <vt:lpstr>Tablica 2</vt:lpstr>
      <vt:lpstr>Slika 1.</vt:lpstr>
      <vt:lpstr>Slika 2.</vt:lpstr>
      <vt:lpstr>Slika 3.</vt:lpstr>
      <vt:lpstr>Slika 4.</vt:lpstr>
      <vt:lpstr>Tablica 3.</vt:lpstr>
      <vt:lpstr>Tablica 4.</vt:lpstr>
      <vt:lpstr>Slika 5.</vt:lpstr>
      <vt:lpstr>Tablica 5.</vt:lpstr>
      <vt:lpstr>Slika 6.</vt:lpstr>
      <vt:lpstr>Slika 7.</vt:lpstr>
      <vt:lpstr>Tablica 6.</vt:lpstr>
      <vt:lpstr>Tablica 7.</vt:lpstr>
      <vt:lpstr>Slika 8.</vt:lpstr>
      <vt:lpstr>Tablica 8.</vt:lpstr>
      <vt:lpstr>Slika 9. i 10.</vt:lpstr>
      <vt:lpstr>Slika 11. </vt:lpstr>
      <vt:lpstr>Tablica 9.</vt:lpstr>
      <vt:lpstr>Tablica 10.</vt:lpstr>
      <vt:lpstr>Slika 12. </vt:lpstr>
      <vt:lpstr>Slika 13.</vt:lpstr>
      <vt:lpstr>Slika 14.</vt:lpstr>
      <vt:lpstr>Slika 15. </vt:lpstr>
      <vt:lpstr>Slika 16.</vt:lpstr>
      <vt:lpstr>Tablica 11.</vt:lpstr>
      <vt:lpstr>Slika 17.</vt:lpstr>
      <vt:lpstr>Slika 18.</vt:lpstr>
      <vt:lpstr>Slika 19.</vt:lpstr>
      <vt:lpstr>Slika 20.</vt:lpstr>
      <vt:lpstr>Slika 21.</vt:lpstr>
      <vt:lpstr>Slika 22.</vt:lpstr>
      <vt:lpstr>Slika 23.</vt:lpstr>
      <vt:lpstr>Slika 24.</vt:lpstr>
      <vt:lpstr>Slika 25.</vt:lpstr>
      <vt:lpstr>Slika 26.</vt:lpstr>
      <vt:lpstr>Slika 27.</vt:lpstr>
      <vt:lpstr>Tablica 12.</vt:lpstr>
      <vt:lpstr>Slika 28.</vt:lpstr>
      <vt:lpstr>'Tablica 1.'!_Toc416770595</vt:lpstr>
      <vt:lpstr>'Tablica 2'!_Toc416770596</vt:lpstr>
      <vt:lpstr>'Tablica 3.'!_Toc416770597</vt:lpstr>
      <vt:lpstr>'Tablica 5.'!_Toc416770597</vt:lpstr>
      <vt:lpstr>'Slika 7.'!_Toc416770620</vt:lpstr>
      <vt:lpstr>'Slika 28.'!_Toc416770643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Zrinka Petroci</cp:lastModifiedBy>
  <cp:lastPrinted>2017-05-26T09:10:54Z</cp:lastPrinted>
  <dcterms:created xsi:type="dcterms:W3CDTF">2014-11-26T13:56:26Z</dcterms:created>
  <dcterms:modified xsi:type="dcterms:W3CDTF">2021-07-08T14:28:03Z</dcterms:modified>
</cp:coreProperties>
</file>