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9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0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1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3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3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36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nb.local\hnb\CloudUsers02$\zbugarin\Documents\Publikacija KT za 2020\"/>
    </mc:Choice>
  </mc:AlternateContent>
  <bookViews>
    <workbookView xWindow="0" yWindow="0" windowWidth="28800" windowHeight="12300"/>
  </bookViews>
  <sheets>
    <sheet name="Table 1" sheetId="1" r:id="rId1"/>
    <sheet name="Figures 1, 2, 3 and 4" sheetId="2" r:id="rId2"/>
    <sheet name="Figure 5" sheetId="3" r:id="rId3"/>
    <sheet name="Figure 6" sheetId="4" r:id="rId4"/>
    <sheet name="Figures 7 and 8" sheetId="5" r:id="rId5"/>
    <sheet name="Figure 9" sheetId="6" r:id="rId6"/>
    <sheet name="Figures 10 and 11" sheetId="7" r:id="rId7"/>
    <sheet name="Figures 12, 13 and 14" sheetId="8" r:id="rId8"/>
    <sheet name="Figures 15 and 17 " sheetId="9" r:id="rId9"/>
    <sheet name="Figures 16 and 18" sheetId="10" r:id="rId10"/>
    <sheet name="Tables 2 and 3" sheetId="11" r:id="rId11"/>
    <sheet name="Table 4" sheetId="12" r:id="rId12"/>
    <sheet name="Figure 19" sheetId="13" r:id="rId13"/>
    <sheet name="Figure 20" sheetId="14" r:id="rId14"/>
    <sheet name="Figure 21" sheetId="15" r:id="rId15"/>
    <sheet name="Figures 22, 23 and 24" sheetId="16" r:id="rId16"/>
    <sheet name="Figure 25" sheetId="17" r:id="rId17"/>
    <sheet name="Figures 26, 27 and 28" sheetId="18" r:id="rId18"/>
    <sheet name="Figure 29 " sheetId="19" r:id="rId19"/>
    <sheet name="Figure 30" sheetId="20" r:id="rId20"/>
    <sheet name="Figure 31" sheetId="21" r:id="rId21"/>
    <sheet name="Figure 32" sheetId="22" r:id="rId22"/>
    <sheet name="Figure 33" sheetId="23" r:id="rId23"/>
    <sheet name="Figure  34" sheetId="24" r:id="rId24"/>
    <sheet name="Figure 35" sheetId="25" r:id="rId25"/>
    <sheet name="Figure 36" sheetId="26" r:id="rId26"/>
    <sheet name="Figure 37" sheetId="27" r:id="rId27"/>
    <sheet name="Figure 38" sheetId="28" r:id="rId28"/>
    <sheet name="Figure 39" sheetId="29" r:id="rId29"/>
    <sheet name="Figure 40" sheetId="30" r:id="rId30"/>
    <sheet name="Figure 41" sheetId="31" r:id="rId31"/>
    <sheet name="Figure 42" sheetId="32" r:id="rId32"/>
    <sheet name="Figure 43" sheetId="33" r:id="rId33"/>
    <sheet name="Figure 44" sheetId="34" r:id="rId34"/>
    <sheet name="Table 5" sheetId="35" r:id="rId35"/>
    <sheet name="Figure 45" sheetId="36" r:id="rId36"/>
    <sheet name="Table 6" sheetId="37" r:id="rId37"/>
    <sheet name="Table 7" sheetId="38" r:id="rId38"/>
    <sheet name="Figure 46" sheetId="39" r:id="rId39"/>
    <sheet name="Figure  47" sheetId="40" r:id="rId40"/>
    <sheet name="Figure 48" sheetId="41" r:id="rId41"/>
    <sheet name="Figure 49" sheetId="42" r:id="rId42"/>
    <sheet name="Table 8 " sheetId="43" r:id="rId43"/>
  </sheets>
  <calcPr calcId="162913"/>
  <customWorkbookViews>
    <customWorkbookView name="Dragica Platužić - osobni prikaz" guid="{1C338248-5C2C-4A0B-8E41-C56ED2BBA321}" mergeInterval="0" personalView="1" maximized="1" xWindow="-11" yWindow="-11" windowWidth="1942" windowHeight="1042" activeSheetId="2"/>
  </customWorkbookViews>
</workbook>
</file>

<file path=xl/calcChain.xml><?xml version="1.0" encoding="utf-8"?>
<calcChain xmlns="http://schemas.openxmlformats.org/spreadsheetml/2006/main">
  <c r="E36" i="39" l="1"/>
  <c r="E35" i="39"/>
  <c r="E34" i="39"/>
  <c r="E33" i="39"/>
  <c r="E32" i="39"/>
  <c r="E31" i="39"/>
  <c r="E30" i="39"/>
  <c r="E29" i="39"/>
  <c r="E28" i="39"/>
  <c r="E27" i="39"/>
  <c r="E26" i="39"/>
  <c r="E25" i="39"/>
  <c r="E16" i="39"/>
  <c r="E15" i="39"/>
  <c r="E14" i="39"/>
  <c r="E13" i="39"/>
  <c r="E12" i="39"/>
  <c r="E11" i="39"/>
  <c r="E10" i="39"/>
  <c r="E9" i="39"/>
  <c r="E8" i="39"/>
  <c r="E7" i="39"/>
  <c r="E6" i="39"/>
  <c r="E5" i="39"/>
  <c r="D18" i="33"/>
  <c r="C18" i="33"/>
  <c r="G18" i="9"/>
  <c r="F18" i="9"/>
  <c r="E18" i="9"/>
  <c r="D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H18" i="9" l="1"/>
  <c r="I18" i="9"/>
  <c r="D9" i="43"/>
  <c r="F47" i="41"/>
  <c r="F48" i="41"/>
  <c r="F49" i="41"/>
  <c r="F50" i="41"/>
  <c r="F51" i="41"/>
  <c r="F52" i="41"/>
  <c r="F53" i="41"/>
  <c r="F54" i="41"/>
  <c r="F55" i="41"/>
  <c r="F56" i="41"/>
  <c r="F57" i="41"/>
  <c r="F46" i="41"/>
  <c r="E67" i="42"/>
  <c r="E68" i="42"/>
  <c r="E69" i="42"/>
  <c r="E70" i="42"/>
  <c r="E71" i="42"/>
  <c r="E72" i="42"/>
  <c r="E73" i="42"/>
  <c r="E74" i="42"/>
  <c r="E75" i="42"/>
  <c r="E76" i="42"/>
  <c r="E77" i="42"/>
  <c r="E66" i="42"/>
  <c r="E47" i="42"/>
  <c r="E48" i="42"/>
  <c r="E49" i="42"/>
  <c r="E50" i="42"/>
  <c r="E51" i="42"/>
  <c r="E52" i="42"/>
  <c r="E53" i="42"/>
  <c r="E54" i="42"/>
  <c r="E55" i="42"/>
  <c r="E56" i="42"/>
  <c r="E57" i="42"/>
  <c r="C9" i="43" l="1"/>
  <c r="H7" i="16" l="1"/>
  <c r="H8" i="16"/>
  <c r="H9" i="16"/>
  <c r="H10" i="16"/>
  <c r="H11" i="16"/>
  <c r="H12" i="16"/>
  <c r="H13" i="16"/>
  <c r="H14" i="16"/>
  <c r="H15" i="16"/>
  <c r="H16" i="16"/>
  <c r="H17" i="16"/>
  <c r="H6" i="16"/>
  <c r="H18" i="16" s="1"/>
  <c r="G7" i="16"/>
  <c r="G8" i="16"/>
  <c r="G9" i="16"/>
  <c r="G10" i="16"/>
  <c r="G11" i="16"/>
  <c r="G12" i="16"/>
  <c r="G13" i="16"/>
  <c r="G14" i="16"/>
  <c r="G15" i="16"/>
  <c r="G16" i="16"/>
  <c r="G17" i="16"/>
  <c r="G6" i="16"/>
  <c r="E18" i="16"/>
  <c r="D18" i="16"/>
  <c r="D9" i="35" l="1"/>
  <c r="C9" i="35"/>
  <c r="C11" i="30" l="1"/>
  <c r="D11" i="30" l="1"/>
  <c r="E11" i="30"/>
  <c r="C19" i="27"/>
  <c r="E6" i="37" l="1"/>
  <c r="E7" i="37"/>
  <c r="E8" i="37"/>
  <c r="E9" i="37"/>
  <c r="E10" i="37"/>
  <c r="E5" i="37"/>
  <c r="E46" i="42" l="1"/>
  <c r="F37" i="41"/>
  <c r="F36" i="41"/>
  <c r="F35" i="41"/>
  <c r="F34" i="41"/>
  <c r="F33" i="41"/>
  <c r="F32" i="41"/>
  <c r="F31" i="41"/>
  <c r="F30" i="41"/>
  <c r="F29" i="41"/>
  <c r="F28" i="41"/>
  <c r="F27" i="41"/>
  <c r="F26" i="41"/>
  <c r="E16" i="40"/>
  <c r="E15" i="40"/>
  <c r="E14" i="40"/>
  <c r="E13" i="40"/>
  <c r="E12" i="40"/>
  <c r="E11" i="40"/>
  <c r="E10" i="40"/>
  <c r="E9" i="40"/>
  <c r="E8" i="40"/>
  <c r="E7" i="40"/>
  <c r="E6" i="40"/>
  <c r="E5" i="40"/>
  <c r="D19" i="34"/>
  <c r="C19" i="34"/>
  <c r="D18" i="32"/>
  <c r="C18" i="32"/>
  <c r="E17" i="31"/>
  <c r="E16" i="31"/>
  <c r="E15" i="31"/>
  <c r="E14" i="31"/>
  <c r="E13" i="31"/>
  <c r="E12" i="31"/>
  <c r="E11" i="31"/>
  <c r="E10" i="31"/>
  <c r="E9" i="31"/>
  <c r="E8" i="31"/>
  <c r="E7" i="31"/>
  <c r="E6" i="31"/>
  <c r="F11" i="30"/>
  <c r="F10" i="30"/>
  <c r="D10" i="30"/>
  <c r="F9" i="30"/>
  <c r="F8" i="30"/>
  <c r="D8" i="30"/>
  <c r="F7" i="30"/>
  <c r="D7" i="30"/>
  <c r="F6" i="30"/>
  <c r="D6" i="30"/>
  <c r="D19" i="29"/>
  <c r="C19" i="29"/>
  <c r="D19" i="28"/>
  <c r="C19" i="28"/>
  <c r="D19" i="27"/>
  <c r="D19" i="26"/>
  <c r="C19" i="26"/>
  <c r="D18" i="25"/>
  <c r="C18" i="25"/>
  <c r="G7" i="8" l="1"/>
  <c r="H18" i="5" l="1"/>
  <c r="H17" i="5"/>
  <c r="H16" i="5"/>
  <c r="H15" i="5"/>
  <c r="H14" i="5"/>
  <c r="H13" i="5"/>
  <c r="H12" i="5"/>
  <c r="H11" i="5"/>
  <c r="H10" i="5"/>
  <c r="H9" i="5"/>
  <c r="H8" i="5"/>
  <c r="H7" i="5"/>
  <c r="G18" i="5"/>
  <c r="G17" i="5"/>
  <c r="G16" i="5"/>
  <c r="G15" i="5"/>
  <c r="G14" i="5"/>
  <c r="G13" i="5"/>
  <c r="G12" i="5"/>
  <c r="G11" i="5"/>
  <c r="G10" i="5"/>
  <c r="G9" i="5"/>
  <c r="G8" i="5"/>
  <c r="G7" i="5"/>
  <c r="H18" i="18" l="1"/>
  <c r="H17" i="18"/>
  <c r="H16" i="18"/>
  <c r="H15" i="18"/>
  <c r="H14" i="18"/>
  <c r="H13" i="18"/>
  <c r="H12" i="18"/>
  <c r="H11" i="18"/>
  <c r="H10" i="18"/>
  <c r="H9" i="18"/>
  <c r="H8" i="18"/>
  <c r="H7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I17" i="10" l="1"/>
  <c r="I16" i="10"/>
  <c r="I15" i="10"/>
  <c r="I14" i="10"/>
  <c r="I13" i="10"/>
  <c r="I12" i="10"/>
  <c r="I11" i="10"/>
  <c r="I10" i="10"/>
  <c r="I9" i="10"/>
  <c r="I8" i="10"/>
  <c r="I7" i="10"/>
  <c r="I6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18" i="8" l="1"/>
  <c r="H17" i="8"/>
  <c r="H16" i="8"/>
  <c r="H15" i="8"/>
  <c r="H14" i="8"/>
  <c r="H13" i="8"/>
  <c r="H12" i="8"/>
  <c r="H11" i="8"/>
  <c r="H10" i="8"/>
  <c r="H9" i="8"/>
  <c r="H8" i="8"/>
  <c r="H7" i="8"/>
  <c r="G18" i="8"/>
  <c r="G17" i="8"/>
  <c r="G16" i="8"/>
  <c r="G15" i="8"/>
  <c r="G14" i="8"/>
  <c r="G13" i="8"/>
  <c r="G12" i="8"/>
  <c r="G11" i="8"/>
  <c r="G10" i="8"/>
  <c r="G9" i="8"/>
  <c r="G8" i="8"/>
  <c r="C19" i="8" l="1"/>
  <c r="H17" i="7"/>
  <c r="H16" i="7"/>
  <c r="H15" i="7"/>
  <c r="H14" i="7"/>
  <c r="H13" i="7"/>
  <c r="H12" i="7"/>
  <c r="H11" i="7"/>
  <c r="H10" i="7"/>
  <c r="H9" i="7"/>
  <c r="H8" i="7"/>
  <c r="H7" i="7"/>
  <c r="H6" i="7"/>
  <c r="G17" i="7"/>
  <c r="G16" i="7"/>
  <c r="G15" i="7"/>
  <c r="G14" i="7"/>
  <c r="G13" i="7"/>
  <c r="G12" i="7"/>
  <c r="G11" i="7"/>
  <c r="G10" i="7"/>
  <c r="G9" i="7"/>
  <c r="G8" i="7"/>
  <c r="G7" i="7"/>
  <c r="G6" i="7"/>
  <c r="C11" i="1" l="1"/>
  <c r="E11" i="1"/>
  <c r="F7" i="1" s="1"/>
  <c r="C17" i="1"/>
  <c r="E17" i="1"/>
  <c r="D16" i="1" l="1"/>
  <c r="D15" i="1"/>
  <c r="F16" i="1"/>
  <c r="F13" i="1"/>
  <c r="D10" i="1"/>
  <c r="D6" i="1"/>
  <c r="D13" i="1"/>
  <c r="E18" i="1"/>
  <c r="F9" i="1"/>
  <c r="D9" i="1"/>
  <c r="D8" i="1"/>
  <c r="F8" i="1"/>
  <c r="C18" i="1"/>
  <c r="D17" i="1" l="1"/>
  <c r="H19" i="5" l="1"/>
  <c r="G19" i="5"/>
  <c r="C19" i="5" l="1"/>
  <c r="D19" i="5" l="1"/>
  <c r="C19" i="18" l="1"/>
  <c r="D19" i="18"/>
  <c r="E19" i="18"/>
  <c r="F19" i="18"/>
  <c r="H19" i="18"/>
  <c r="G19" i="18"/>
  <c r="F19" i="5" l="1"/>
  <c r="E19" i="5"/>
  <c r="F18" i="16" l="1"/>
  <c r="C18" i="16"/>
  <c r="G18" i="16"/>
  <c r="G18" i="10" l="1"/>
  <c r="F18" i="10"/>
  <c r="E18" i="10"/>
  <c r="D18" i="10"/>
  <c r="F19" i="8"/>
  <c r="E19" i="8"/>
  <c r="D19" i="8"/>
  <c r="F18" i="7"/>
  <c r="E18" i="7"/>
  <c r="D18" i="7"/>
  <c r="C18" i="7"/>
  <c r="G18" i="7"/>
  <c r="H18" i="7" l="1"/>
  <c r="G19" i="8"/>
  <c r="H19" i="8"/>
  <c r="H18" i="10"/>
  <c r="I18" i="10"/>
  <c r="E17" i="2" l="1"/>
  <c r="C17" i="2"/>
  <c r="E11" i="2"/>
  <c r="C11" i="2"/>
  <c r="D6" i="2" s="1"/>
  <c r="D9" i="2" l="1"/>
  <c r="D8" i="2"/>
  <c r="E18" i="2"/>
  <c r="C18" i="2"/>
</calcChain>
</file>

<file path=xl/sharedStrings.xml><?xml version="1.0" encoding="utf-8"?>
<sst xmlns="http://schemas.openxmlformats.org/spreadsheetml/2006/main" count="1108" uniqueCount="271">
  <si>
    <t/>
  </si>
  <si>
    <t>%</t>
  </si>
  <si>
    <t>Telebanking</t>
  </si>
  <si>
    <t xml:space="preserve"> </t>
  </si>
  <si>
    <t>EUR</t>
  </si>
  <si>
    <t>USD</t>
  </si>
  <si>
    <t>CAD</t>
  </si>
  <si>
    <t>AUD</t>
  </si>
  <si>
    <t>CHF</t>
  </si>
  <si>
    <t>Table 1 Payment transactions in the RC</t>
  </si>
  <si>
    <t>Executed payment transactions</t>
  </si>
  <si>
    <t>Number of
transactions</t>
  </si>
  <si>
    <t>Value of transactions</t>
  </si>
  <si>
    <t>A) NATIONAL PAYMENT TRANSACTIONS</t>
  </si>
  <si>
    <t>1 Sent credit transfers</t>
  </si>
  <si>
    <t>2 Standing orders</t>
  </si>
  <si>
    <t>3 Bill-paying service</t>
  </si>
  <si>
    <t>4 Direct debits</t>
  </si>
  <si>
    <t>5 Sent money remittances</t>
  </si>
  <si>
    <t>TOTAL NATIONAL PAYMENT TRANSACTIONS  (1 – 5)</t>
  </si>
  <si>
    <t>B) INTERNATIONAL PAYMENT TRANSACTIONS</t>
  </si>
  <si>
    <t>6 Sent credit transfers</t>
  </si>
  <si>
    <t>7 Received credit transfers</t>
  </si>
  <si>
    <t>8 Sent money remittances</t>
  </si>
  <si>
    <t>9 Received money remittances</t>
  </si>
  <si>
    <t>TOTAL INTERNATIONAL PAYMENT TRANSACTIONS (6 – 9)</t>
  </si>
  <si>
    <t>TOTAL (A + B)</t>
  </si>
  <si>
    <t>Source: CNB</t>
  </si>
  <si>
    <t>Executed payment transactions {1}</t>
  </si>
  <si>
    <t>Number of transactions</t>
  </si>
  <si>
    <t>Sent credit transfers</t>
  </si>
  <si>
    <t>Standing orders</t>
  </si>
  <si>
    <t>Bill-paying service</t>
  </si>
  <si>
    <t>Direct debits</t>
  </si>
  <si>
    <t>Sent money remittances</t>
  </si>
  <si>
    <t>TOTAL NATIONAL PAYMENT TRANSACTIONS (1 – 5)</t>
  </si>
  <si>
    <t>Received credit transfers</t>
  </si>
  <si>
    <t xml:space="preserve">Sent money remittances </t>
  </si>
  <si>
    <t>Received money remittances</t>
  </si>
  <si>
    <t>TOTAL INTERNATIONAL PAYMENT TRANSACTIONS (6 – 8)</t>
  </si>
  <si>
    <t>Figure 1 Structure of national payment transactions according to number of executed transactions</t>
  </si>
  <si>
    <t>Figure 2 Structure of national payment transactions according to value of executed transactions</t>
  </si>
  <si>
    <t>Figure 3 Structure of international payment transactions according to number of executed transactions</t>
  </si>
  <si>
    <t>Figure 4 Structure of international payment transactions according to value of executed transactions</t>
  </si>
  <si>
    <t>Figure 5 Structure of credit transfers</t>
  </si>
  <si>
    <t>converted into kuna</t>
  </si>
  <si>
    <t>Reporting period</t>
  </si>
  <si>
    <t>Number of transactions – left</t>
  </si>
  <si>
    <t>Value of transactions – right</t>
  </si>
  <si>
    <t>Total</t>
  </si>
  <si>
    <t xml:space="preserve">Note: Including sent national and international credit transfers of consumers and business entities </t>
  </si>
  <si>
    <t>Consumer</t>
  </si>
  <si>
    <t xml:space="preserve">Business entity </t>
  </si>
  <si>
    <t xml:space="preserve"> Value of transactions – right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</si>
  <si>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</si>
  <si>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</si>
  <si>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</si>
  <si>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</si>
  <si>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</si>
  <si>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</si>
  <si>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</si>
  <si>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</si>
  <si>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</si>
  <si>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</si>
  <si>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</si>
  <si>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</si>
  <si>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Figure 7 Sent national and international credit transfers of consumers</t>
  </si>
  <si>
    <t>Figure 8 Sent national and international credit transfers of business entities</t>
  </si>
  <si>
    <t>Figure 9 Total sent national credit transfers of consumers and business entities in kuna</t>
  </si>
  <si>
    <t xml:space="preserve">Note: Including sent national credit transfers of consumers and business entities in kuna. </t>
  </si>
  <si>
    <t>Sent national credit transfers in kuna</t>
  </si>
  <si>
    <t>Note: Including sent national credit transfers of consumers and business entities in kuna in 2020.</t>
  </si>
  <si>
    <t>Figure 10 Sent national credit transfers of consumers</t>
  </si>
  <si>
    <t>Figure 11 Sent national credit transfers of business entities</t>
  </si>
  <si>
    <t>Business entity</t>
  </si>
  <si>
    <t xml:space="preserve">Figure 12 Total sent national credit transfers of consumers and business entities </t>
  </si>
  <si>
    <t>Figure 13 Sent national credit transfers of consumers</t>
  </si>
  <si>
    <t xml:space="preserve">Figure 14 Sent national credit transfers of business entities </t>
  </si>
  <si>
    <t>Number of national credit transfers in kuna according to the method of initiation</t>
  </si>
  <si>
    <t>Consumer – number of transactions</t>
  </si>
  <si>
    <t>Business entity – number of transactions</t>
  </si>
  <si>
    <t>Total – number of transactions</t>
  </si>
  <si>
    <t>Paper-based</t>
  </si>
  <si>
    <t>Electronically</t>
  </si>
  <si>
    <t>Note: Total number of national credit transfers of consumers and business entities in kuna according to the method of initiation in 2020.</t>
  </si>
  <si>
    <t>Figure 15 Total number of national credit transfers of consumers according to the method of initiation</t>
  </si>
  <si>
    <t>Figure 17 Total number of national credit transfers of business entities according to the method of initiation</t>
  </si>
  <si>
    <t xml:space="preserve">Value of national credit transfers in kuna according to the method of initiation </t>
  </si>
  <si>
    <t>Consumer – value of transactions</t>
  </si>
  <si>
    <t>Business entity – value of transactions</t>
  </si>
  <si>
    <t>Total – value of transactions</t>
  </si>
  <si>
    <t>Note: Total value of national credit transfers of consumers and business entities in kuna according to the method of initiation in 2020.</t>
  </si>
  <si>
    <t>Figure 16 Total value of national credit transfers of consumers according to the method of initiation</t>
  </si>
  <si>
    <t>Figure 18 Total value of national credit transfers of business entities according to the method of initiation</t>
  </si>
  <si>
    <t xml:space="preserve">Payment method </t>
  </si>
  <si>
    <t>Over the counter</t>
  </si>
  <si>
    <t>Internet banking</t>
  </si>
  <si>
    <t>Mobile banking</t>
  </si>
  <si>
    <t>ATM/banking kiosk</t>
  </si>
  <si>
    <t>E-bill</t>
  </si>
  <si>
    <t>Other</t>
  </si>
  <si>
    <t>Table 3 Total value of national credit transfers executed electronically</t>
  </si>
  <si>
    <t>Services</t>
  </si>
  <si>
    <t>Value of
transactions</t>
  </si>
  <si>
    <t>Note: Including national credit transfers of consumers and business entities in kuna.</t>
  </si>
  <si>
    <t>Figure 21 Number of standing order contracts on 31 December 2020</t>
  </si>
  <si>
    <t>Consumer – left</t>
  </si>
  <si>
    <t>Business entity – right</t>
  </si>
  <si>
    <t>Number and value of standing order transactions in kuna</t>
  </si>
  <si>
    <t>Note: Including standing orders of consumers and business entities in kuna in 2020.</t>
  </si>
  <si>
    <t>Figure 22 Total number and value of standing order transactions of consumers and business entities</t>
  </si>
  <si>
    <t>Figure 23 Number and value of standing order transactions of consumers</t>
  </si>
  <si>
    <t>Figure 24 Number and value of standing order transactions of business entities</t>
  </si>
  <si>
    <t>Figure 25 Total sent international credit transfers of consumers and business entities in kuna</t>
  </si>
  <si>
    <t>Note: Including sent international credit transfers of consumers and business entities in kuna.</t>
  </si>
  <si>
    <t>TOTAL</t>
  </si>
  <si>
    <t xml:space="preserve">Figure 26 Total sent international credit transfers of consumers and business entities </t>
  </si>
  <si>
    <t>Figure 27 Sent international credit transfers of consumers</t>
  </si>
  <si>
    <t xml:space="preserve">Figure 28 Sent international credit transfers of business entities </t>
  </si>
  <si>
    <t xml:space="preserve">Figure 29 Structure of the share of currencies in the total number of transactions of sent international credit transfers of consumers and business entities </t>
  </si>
  <si>
    <t>Currency</t>
  </si>
  <si>
    <t>Total number of transactions of consumers and business entities</t>
  </si>
  <si>
    <t>GBP</t>
  </si>
  <si>
    <t xml:space="preserve">Figure 30 Structure of the share of currencies in the total value of transactions of sent international credit transfers of consumers and business entities </t>
  </si>
  <si>
    <t>Total value of transactions of consumers and business entities</t>
  </si>
  <si>
    <t>Figure 31 Total received international credit transfers of consumers and business entities in kuna</t>
  </si>
  <si>
    <t>Note: Including total received international credit transfers of consumers and</t>
  </si>
  <si>
    <t>Figure 33 Structure of the share of currencies in the total number of transactions of received international credit transfers of consumers and business entities</t>
  </si>
  <si>
    <t xml:space="preserve">TOTAL number of transactions of consumers and business entities </t>
  </si>
  <si>
    <t xml:space="preserve">Figure 34 Structure of the share of currencies in the total value of transactions of received international credit transfers of consumers and business entities </t>
  </si>
  <si>
    <t xml:space="preserve">TOTAL value of transactions of consumers and business entities </t>
  </si>
  <si>
    <t>Figure 35 Number and value of transactions of the bill-paying service</t>
  </si>
  <si>
    <t xml:space="preserve">Note: Total number and value of transactions of the bill-paying service </t>
  </si>
  <si>
    <t xml:space="preserve">Figure 36 Sent national money remittances </t>
  </si>
  <si>
    <t>in kuna</t>
  </si>
  <si>
    <t>Figure 37 Sent international money remittances</t>
  </si>
  <si>
    <t xml:space="preserve">Figure 38 Received international money remittances in kuna </t>
  </si>
  <si>
    <t xml:space="preserve">    Value of transactions – right</t>
  </si>
  <si>
    <t>Note: Including received international money remittances of consumers in kuna in 2020.</t>
  </si>
  <si>
    <t>Figure 40 Shares of the five most represented currencies in received money remittances</t>
  </si>
  <si>
    <t>Total – other</t>
  </si>
  <si>
    <t>Number of transactions – share</t>
  </si>
  <si>
    <t>Value of transactions – share</t>
  </si>
  <si>
    <t xml:space="preserve">Total  </t>
  </si>
  <si>
    <t>Figure 41 Number of direct debit consents</t>
  </si>
  <si>
    <t>Consumer – right</t>
  </si>
  <si>
    <t>Business entity – left</t>
  </si>
  <si>
    <t>Figure 42 Total number and value of direct debit transactions</t>
  </si>
  <si>
    <t>Total number of transactions – left</t>
  </si>
  <si>
    <t>Total value of transactions – right</t>
  </si>
  <si>
    <t>and business entities executed in all currencies (including kuna), converted into kuna.</t>
  </si>
  <si>
    <t>Figure 43 Number and value of direct debit transactions of consumers</t>
  </si>
  <si>
    <t>NON-CONSUMERS</t>
  </si>
  <si>
    <t>Figure 44 Number and value of direct debit transactions of business entities</t>
  </si>
  <si>
    <t xml:space="preserve"> Number of transactions – left</t>
  </si>
  <si>
    <t>Table 5 Number of accounts of consumers and business entities</t>
  </si>
  <si>
    <t>on 31 December 2020</t>
  </si>
  <si>
    <t>Type of account</t>
  </si>
  <si>
    <t>Transaction account</t>
  </si>
  <si>
    <t>Another payment account</t>
  </si>
  <si>
    <t>excluding accounts of credit institutions and the Financial Agency.</t>
  </si>
  <si>
    <t>Figure 45 Total number of payment accounts of consumers and business entities</t>
  </si>
  <si>
    <t>(with authorised overdraft, without authorised overdraft, another payment account and blocked accounts)</t>
  </si>
  <si>
    <t>Table 6 Number of users by payment instrument</t>
  </si>
  <si>
    <t>Description of payment methods</t>
  </si>
  <si>
    <t>4 and more</t>
  </si>
  <si>
    <t>Figure 46 Number of single-currency and multi-currency accounts of consumers opened with credit institutions</t>
  </si>
  <si>
    <t>Single-currency</t>
  </si>
  <si>
    <t>Multi-currency</t>
  </si>
  <si>
    <t>Number of accounts of business entities opened with credit institutions</t>
  </si>
  <si>
    <t>Figure 47 Number of single-currency and multi-currency accounts of business entities</t>
  </si>
  <si>
    <t>Figure 48 Number of transaction accounts of consumers and business entities without an authorised overdraft</t>
  </si>
  <si>
    <t>Number of consumer accounts without an authorised overdraft</t>
  </si>
  <si>
    <t>Consumer – single-currency</t>
  </si>
  <si>
    <t xml:space="preserve">   Consumer – multi-currency</t>
  </si>
  <si>
    <t>Number of non-consumer accounts without an authorised overdraft</t>
  </si>
  <si>
    <t>Business entity – single-currency</t>
  </si>
  <si>
    <t>Business entity –
multi-currency</t>
  </si>
  <si>
    <t>Figure 49 Number of transaction accounts of consumers and business entities with an authorised overdraft</t>
  </si>
  <si>
    <t>Number of consumer accounts with an authorised overdraft</t>
  </si>
  <si>
    <t>Consumer – 
single-currency</t>
  </si>
  <si>
    <t>Consumer – 
multi-currency</t>
  </si>
  <si>
    <t>Note: Not including blocked accounts.</t>
  </si>
  <si>
    <t>Number of accounts of business entities with an authorised overdraft</t>
  </si>
  <si>
    <t>Business entity – 
single-currency</t>
  </si>
  <si>
    <t>Business entity – 
multi-currency</t>
  </si>
  <si>
    <t>Table 8 Number of blocked payment accounts</t>
  </si>
  <si>
    <t>Note: Including blocked accounts on 31 December 2020 and</t>
  </si>
  <si>
    <t>Data refer to 2020.</t>
  </si>
  <si>
    <t>Source: CNB.</t>
  </si>
  <si>
    <t xml:space="preserve">Notes: Including payment transactions of consumers, business entities, credit institutions and the Financial Agency, </t>
  </si>
  <si>
    <t>1/18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</si>
  <si>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</si>
  <si>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</si>
  <si>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</si>
  <si>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</si>
  <si>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</si>
  <si>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</si>
  <si>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</si>
  <si>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</si>
  <si>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</si>
  <si>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</si>
  <si>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</si>
  <si>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1/19</t>
  </si>
  <si>
    <t>2/19</t>
  </si>
  <si>
    <t>3/19</t>
  </si>
  <si>
    <t>4/19</t>
  </si>
  <si>
    <t>5/19</t>
  </si>
  <si>
    <t>6/19</t>
  </si>
  <si>
    <t>7/19</t>
  </si>
  <si>
    <t>8/19</t>
  </si>
  <si>
    <t>9/19</t>
  </si>
  <si>
    <t>10/19</t>
  </si>
  <si>
    <t>11/19</t>
  </si>
  <si>
    <t>12/19</t>
  </si>
  <si>
    <t>1/20</t>
  </si>
  <si>
    <t>2/20</t>
  </si>
  <si>
    <t>3/20</t>
  </si>
  <si>
    <t>4/20</t>
  </si>
  <si>
    <t>5/20</t>
  </si>
  <si>
    <t>6/20</t>
  </si>
  <si>
    <t>7/20</t>
  </si>
  <si>
    <t>8/20</t>
  </si>
  <si>
    <t>9/20</t>
  </si>
  <si>
    <t>10/20</t>
  </si>
  <si>
    <t>11/20</t>
  </si>
  <si>
    <t>12/20</t>
  </si>
  <si>
    <t>Notes: Including sent national and international credit transfers of consumers and business entities in all currencies</t>
  </si>
  <si>
    <t xml:space="preserve">Table 2 Total number of national credit transfers initiated electronically </t>
  </si>
  <si>
    <t>Table 4 The average number and value of transactions of national credit transfers initiated electronically according to the number of users of payment services</t>
  </si>
  <si>
    <t>Figure 19 Total number and value of national credit transfers of consumers and business entities initiated electronically over the counter</t>
  </si>
  <si>
    <t>Figure 20 Total number and value of national credit transfers initiated electronically by mobile banking</t>
  </si>
  <si>
    <t>Note: Shares refer to 2020.</t>
  </si>
  <si>
    <t>Note: Including received international credit transfers of consumers and business entities in kuna.</t>
  </si>
  <si>
    <t>Note: Shares in 2020.</t>
  </si>
  <si>
    <t>in kuna in 2020.</t>
  </si>
  <si>
    <t>Note: Data refer to 2020.</t>
  </si>
  <si>
    <t>(excluding accounts of credit institutions and the Financial Agency). Data refer to 2020.</t>
  </si>
  <si>
    <t>Direct debit</t>
  </si>
  <si>
    <t>Standing order</t>
  </si>
  <si>
    <t>Table 7 Payment instruments linked to the payment account</t>
  </si>
  <si>
    <t>Number of payment instruments</t>
  </si>
  <si>
    <t>Note: Shown is the number of payment instruments used by the credit institutions’ clients.</t>
  </si>
  <si>
    <t>Notes: Not including blocked accounts and another payment accounts. Data refer to 2020.</t>
  </si>
  <si>
    <t>Notes: Including payment transactions of consumers, business entities, credit institutions and the Financial Agency, executed in all currencies (including the kuna) and converted into kuna.</t>
  </si>
  <si>
    <t>executed in all currencies (including the kuna) and converted into kuna. Data refer to 2020.</t>
  </si>
  <si>
    <t>Note: As at 31 December 2020.</t>
  </si>
  <si>
    <t>Notes: Including national credit transfers executed to debit consumers and business entities in kuna.</t>
  </si>
  <si>
    <t xml:space="preserve">Notes: Including national credit transfers executed to debit consumers and business entities in kuna. </t>
  </si>
  <si>
    <t>Notes: Including received international money remittances of consumers in</t>
  </si>
  <si>
    <t>Notes: Total number and value of direct debit transactions from the payment accounts of consumers</t>
  </si>
  <si>
    <t>Notes: Shown is total number of accounts of consumers and business entities</t>
  </si>
  <si>
    <t>Note: Including national credit transfers executed to debit consumers and business entities in kuna. Data refer to 2020.</t>
  </si>
  <si>
    <t>Notes: Including sent national money remittances of consumers in kuna.</t>
  </si>
  <si>
    <t>Note: Including sent international money remittances of consumers in kuna.</t>
  </si>
  <si>
    <t>executed in all currencies (including the kuna), converted into kuna. Data refer to 2020.</t>
  </si>
  <si>
    <t>Notes: Number and value of direct debit transactions from the payment accounts of consumers</t>
  </si>
  <si>
    <t xml:space="preserve">Notes: Number and value of direct debit transactions from the payment accounts of business entities </t>
  </si>
  <si>
    <t>Figure 6 Total sent national and international credit transfers of consumers and business entities in foreign currencies (all currencies excluding the kuna)</t>
  </si>
  <si>
    <t>in foreign currencies (all currencies excluding the kuna), converted into kuna.</t>
  </si>
  <si>
    <t>Sent national and international credit transfers in foreign currencies (all currencies excluding the kuna)</t>
  </si>
  <si>
    <t>(all currencies excluding the kuna), converted into kuna. Data refer to 2020.</t>
  </si>
  <si>
    <t>Sent national credit transfers in foreign currencies (all currencies excluding the kuna)</t>
  </si>
  <si>
    <t>Notes: Including sent national credit transfers of consumers and business entities in foreign currencies (all currencies excluding the kuna), converted into kuna.</t>
  </si>
  <si>
    <t>in foreign currencies (all currencies excluding the kuna)</t>
  </si>
  <si>
    <t>Sent international credit transfers in foreign currencies (all currencies excluding the kuna)</t>
  </si>
  <si>
    <t>Notes: Including sent international credit transfers of consumers and business entities in foreign currencies (all currencies excluding the kuna).</t>
  </si>
  <si>
    <t>business entities in foreign currencies (all currencies excluding the kuna).</t>
  </si>
  <si>
    <t>Figure 32 Total received international credit transfers of consumers and business entities in foreign currencies (all currencies excluding the kuna)</t>
  </si>
  <si>
    <t>foreign currencies (all currencies excluding the kuna), converted into kuna. Data refer to 2020.</t>
  </si>
  <si>
    <t>Figure 39 Received international money remittances in foreign currencies (all currencies excluding the kuna)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</si>
</sst>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%"/>
    <numFmt numFmtId="166" formatCode="[$-41A]mmm/\ yy;@"/>
    <numFmt numFmtId="167" formatCode="m/\ yy;@"/>
    <numFmt numFmtId="168" formatCode="mm/\ yy;@"/>
  </numFmts>
  <fonts count="47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Life L2"/>
      <family val="1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42" fillId="0" borderId="0"/>
  </cellStyleXfs>
  <cellXfs count="268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3" fillId="0" borderId="0" xfId="0" applyNumberFormat="1" applyFont="1"/>
    <xf numFmtId="0" fontId="19" fillId="0" borderId="0" xfId="0" applyNumberFormat="1" applyFont="1"/>
    <xf numFmtId="3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5" fillId="0" borderId="0" xfId="0" applyNumberFormat="1" applyFont="1" applyFill="1" applyBorder="1" applyAlignment="1" applyProtection="1">
      <alignment horizontal="right" vertical="center"/>
    </xf>
    <xf numFmtId="10" fontId="26" fillId="0" borderId="0" xfId="0" applyNumberFormat="1" applyFont="1"/>
    <xf numFmtId="3" fontId="23" fillId="0" borderId="0" xfId="0" applyNumberFormat="1" applyFont="1"/>
    <xf numFmtId="0" fontId="27" fillId="0" borderId="0" xfId="0" applyNumberFormat="1" applyFont="1"/>
    <xf numFmtId="0" fontId="28" fillId="0" borderId="0" xfId="0" applyNumberFormat="1" applyFont="1"/>
    <xf numFmtId="0" fontId="24" fillId="0" borderId="0" xfId="0" applyNumberFormat="1" applyFon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165" fontId="0" fillId="0" borderId="0" xfId="49" applyNumberFormat="1" applyFont="1"/>
    <xf numFmtId="3" fontId="18" fillId="0" borderId="9" xfId="47" applyNumberFormat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29" fillId="0" borderId="0" xfId="0" applyNumberFormat="1" applyFont="1"/>
    <xf numFmtId="3" fontId="18" fillId="0" borderId="9" xfId="47" applyNumberFormat="1" applyFill="1"/>
    <xf numFmtId="0" fontId="30" fillId="0" borderId="0" xfId="42" applyNumberFormat="1" applyFont="1"/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2" fillId="0" borderId="9" xfId="0" applyNumberFormat="1" applyFont="1" applyBorder="1" applyAlignment="1">
      <alignment vertical="center"/>
    </xf>
    <xf numFmtId="3" fontId="18" fillId="0" borderId="0" xfId="47" applyNumberFormat="1" applyBorder="1"/>
    <xf numFmtId="0" fontId="31" fillId="0" borderId="0" xfId="0" applyNumberFormat="1" applyFont="1"/>
    <xf numFmtId="0" fontId="30" fillId="0" borderId="10" xfId="48" applyNumberFormat="1" applyFont="1" applyAlignment="1">
      <alignment horizontal="left" vertical="center" wrapText="1"/>
    </xf>
    <xf numFmtId="0" fontId="30" fillId="0" borderId="10" xfId="48" applyNumberFormat="1" applyFont="1">
      <alignment horizontal="right" vertical="center" wrapText="1"/>
    </xf>
    <xf numFmtId="3" fontId="31" fillId="0" borderId="0" xfId="0" applyNumberFormat="1" applyFont="1"/>
    <xf numFmtId="0" fontId="30" fillId="0" borderId="9" xfId="46" applyNumberFormat="1" applyFont="1"/>
    <xf numFmtId="3" fontId="30" fillId="0" borderId="9" xfId="46" applyNumberFormat="1" applyFont="1"/>
    <xf numFmtId="0" fontId="32" fillId="0" borderId="0" xfId="0" applyNumberFormat="1" applyFont="1" applyAlignment="1">
      <alignment vertical="center"/>
    </xf>
    <xf numFmtId="0" fontId="0" fillId="34" borderId="0" xfId="0" applyNumberFormat="1" applyFill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18" fillId="0" borderId="0" xfId="47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17" fillId="0" borderId="0" xfId="2" applyNumberFormat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10" fontId="18" fillId="0" borderId="9" xfId="47" applyNumberFormat="1" applyFill="1"/>
    <xf numFmtId="3" fontId="0" fillId="0" borderId="0" xfId="0" applyNumberFormat="1" applyFont="1" applyFill="1" applyBorder="1" applyAlignment="1" applyProtection="1">
      <alignment horizontal="right" vertical="center"/>
    </xf>
    <xf numFmtId="1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19" fillId="0" borderId="8" xfId="45" applyNumberFormat="1" applyFill="1"/>
    <xf numFmtId="3" fontId="19" fillId="0" borderId="8" xfId="45" applyNumberFormat="1" applyFill="1"/>
    <xf numFmtId="10" fontId="19" fillId="0" borderId="8" xfId="45" applyNumberFormat="1" applyFill="1"/>
    <xf numFmtId="0" fontId="0" fillId="0" borderId="0" xfId="0" applyNumberFormat="1"/>
    <xf numFmtId="0" fontId="34" fillId="0" borderId="0" xfId="0" applyNumberFormat="1" applyFont="1"/>
    <xf numFmtId="3" fontId="34" fillId="0" borderId="0" xfId="0" applyNumberFormat="1" applyFont="1"/>
    <xf numFmtId="166" fontId="35" fillId="0" borderId="0" xfId="0" applyNumberFormat="1" applyFont="1" applyAlignment="1">
      <alignment horizontal="center"/>
    </xf>
    <xf numFmtId="3" fontId="35" fillId="0" borderId="0" xfId="47" applyNumberFormat="1" applyFont="1" applyBorder="1" applyAlignment="1">
      <alignment horizontal="center"/>
    </xf>
    <xf numFmtId="166" fontId="35" fillId="0" borderId="0" xfId="47" applyNumberFormat="1" applyFont="1" applyBorder="1" applyAlignment="1">
      <alignment horizontal="center"/>
    </xf>
    <xf numFmtId="0" fontId="35" fillId="0" borderId="0" xfId="0" applyNumberFormat="1" applyFont="1"/>
    <xf numFmtId="3" fontId="35" fillId="0" borderId="0" xfId="0" applyNumberFormat="1" applyFont="1"/>
    <xf numFmtId="0" fontId="30" fillId="0" borderId="0" xfId="0" applyNumberFormat="1" applyFont="1"/>
    <xf numFmtId="0" fontId="0" fillId="0" borderId="0" xfId="0" applyNumberFormat="1"/>
    <xf numFmtId="0" fontId="37" fillId="0" borderId="10" xfId="48" applyNumberFormat="1" applyFont="1" applyAlignment="1">
      <alignment horizontal="left" vertical="center" wrapText="1"/>
    </xf>
    <xf numFmtId="0" fontId="37" fillId="0" borderId="10" xfId="48" applyNumberFormat="1" applyFont="1">
      <alignment horizontal="right" vertical="center" wrapText="1"/>
    </xf>
    <xf numFmtId="0" fontId="38" fillId="0" borderId="0" xfId="0" applyNumberFormat="1" applyFont="1"/>
    <xf numFmtId="3" fontId="38" fillId="0" borderId="0" xfId="0" applyNumberFormat="1" applyFont="1"/>
    <xf numFmtId="3" fontId="39" fillId="0" borderId="0" xfId="0" applyNumberFormat="1" applyFont="1" applyFill="1" applyBorder="1" applyAlignment="1" applyProtection="1">
      <alignment horizontal="right" vertical="center"/>
    </xf>
    <xf numFmtId="10" fontId="40" fillId="0" borderId="0" xfId="0" applyNumberFormat="1" applyFont="1" applyFill="1" applyBorder="1" applyAlignment="1" applyProtection="1">
      <alignment horizontal="right" vertical="center"/>
    </xf>
    <xf numFmtId="10" fontId="38" fillId="0" borderId="0" xfId="0" applyNumberFormat="1" applyFont="1"/>
    <xf numFmtId="10" fontId="37" fillId="0" borderId="0" xfId="0" applyNumberFormat="1" applyFont="1" applyFill="1" applyBorder="1" applyAlignment="1" applyProtection="1">
      <alignment horizontal="right" vertical="center"/>
    </xf>
    <xf numFmtId="0" fontId="37" fillId="0" borderId="8" xfId="45" applyNumberFormat="1" applyFont="1"/>
    <xf numFmtId="3" fontId="37" fillId="0" borderId="8" xfId="45" applyNumberFormat="1" applyFont="1"/>
    <xf numFmtId="9" fontId="37" fillId="0" borderId="8" xfId="45" applyNumberFormat="1" applyFont="1"/>
    <xf numFmtId="0" fontId="37" fillId="0" borderId="9" xfId="46" applyNumberFormat="1" applyFont="1"/>
    <xf numFmtId="3" fontId="37" fillId="0" borderId="9" xfId="46" applyNumberFormat="1" applyFont="1"/>
    <xf numFmtId="0" fontId="38" fillId="0" borderId="0" xfId="0" applyNumberFormat="1" applyFont="1" applyAlignment="1">
      <alignment wrapText="1"/>
    </xf>
    <xf numFmtId="3" fontId="38" fillId="0" borderId="0" xfId="0" applyNumberFormat="1" applyFont="1" applyAlignment="1">
      <alignment horizontal="center"/>
    </xf>
    <xf numFmtId="3" fontId="0" fillId="0" borderId="0" xfId="47" applyNumberFormat="1" applyFont="1" applyBorder="1" applyAlignment="1">
      <alignment horizontal="center"/>
    </xf>
    <xf numFmtId="3" fontId="0" fillId="0" borderId="9" xfId="47" applyNumberFormat="1" applyFont="1" applyAlignment="1">
      <alignment horizontal="center"/>
    </xf>
    <xf numFmtId="0" fontId="0" fillId="0" borderId="0" xfId="0" applyNumberFormat="1"/>
    <xf numFmtId="3" fontId="19" fillId="0" borderId="0" xfId="0" applyNumberFormat="1" applyFont="1"/>
    <xf numFmtId="0" fontId="0" fillId="0" borderId="0" xfId="0" applyNumberFormat="1"/>
    <xf numFmtId="0" fontId="0" fillId="0" borderId="0" xfId="0" applyNumberFormat="1"/>
    <xf numFmtId="10" fontId="41" fillId="0" borderId="0" xfId="0" applyNumberFormat="1" applyFont="1" applyAlignment="1">
      <alignment horizontal="right" vertical="center"/>
    </xf>
    <xf numFmtId="0" fontId="0" fillId="0" borderId="0" xfId="46" applyNumberFormat="1" applyFont="1" applyFill="1" applyBorder="1"/>
    <xf numFmtId="0" fontId="19" fillId="0" borderId="10" xfId="48" applyNumberFormat="1" applyFill="1">
      <alignment horizontal="right" vertical="center" wrapText="1"/>
    </xf>
    <xf numFmtId="0" fontId="33" fillId="0" borderId="0" xfId="0" applyNumberFormat="1" applyFont="1" applyFill="1"/>
    <xf numFmtId="3" fontId="0" fillId="0" borderId="0" xfId="47" applyNumberFormat="1" applyFont="1" applyFill="1" applyBorder="1" applyAlignment="1">
      <alignment horizontal="center"/>
    </xf>
    <xf numFmtId="0" fontId="34" fillId="0" borderId="0" xfId="0" applyNumberFormat="1" applyFont="1" applyFill="1"/>
    <xf numFmtId="0" fontId="23" fillId="0" borderId="0" xfId="0" applyNumberFormat="1" applyFont="1" applyFill="1"/>
    <xf numFmtId="166" fontId="36" fillId="0" borderId="0" xfId="46" applyNumberFormat="1" applyFont="1" applyBorder="1" applyAlignment="1">
      <alignment horizontal="center"/>
    </xf>
    <xf numFmtId="0" fontId="0" fillId="0" borderId="0" xfId="0" applyNumberFormat="1" applyFill="1"/>
    <xf numFmtId="0" fontId="19" fillId="0" borderId="0" xfId="0" applyNumberFormat="1" applyFont="1" applyFill="1"/>
    <xf numFmtId="3" fontId="0" fillId="0" borderId="9" xfId="0" applyNumberFormat="1" applyBorder="1"/>
    <xf numFmtId="0" fontId="29" fillId="0" borderId="0" xfId="42" applyNumberFormat="1" applyFont="1"/>
    <xf numFmtId="0" fontId="19" fillId="0" borderId="0" xfId="42" applyNumberFormat="1" applyFont="1"/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/>
    <xf numFmtId="3" fontId="0" fillId="0" borderId="0" xfId="0" applyNumberFormat="1" applyAlignment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3" fontId="0" fillId="0" borderId="0" xfId="0" applyNumberFormat="1" applyBorder="1" applyAlignment="1">
      <alignment horizontal="center"/>
    </xf>
    <xf numFmtId="0" fontId="0" fillId="0" borderId="0" xfId="0" applyNumberFormat="1"/>
    <xf numFmtId="3" fontId="18" fillId="0" borderId="0" xfId="47" applyNumberFormat="1" applyFill="1" applyBorder="1" applyAlignment="1">
      <alignment horizontal="center"/>
    </xf>
    <xf numFmtId="0" fontId="0" fillId="0" borderId="0" xfId="0" applyNumberFormat="1" applyFill="1"/>
    <xf numFmtId="3" fontId="19" fillId="0" borderId="9" xfId="0" applyNumberFormat="1" applyFont="1" applyBorder="1"/>
    <xf numFmtId="0" fontId="19" fillId="0" borderId="0" xfId="42" applyNumberFormat="1"/>
    <xf numFmtId="3" fontId="14" fillId="0" borderId="0" xfId="0" applyNumberFormat="1" applyFont="1"/>
    <xf numFmtId="3" fontId="29" fillId="0" borderId="0" xfId="0" applyNumberFormat="1" applyFont="1"/>
    <xf numFmtId="3" fontId="43" fillId="0" borderId="0" xfId="0" applyNumberFormat="1" applyFont="1"/>
    <xf numFmtId="0" fontId="0" fillId="0" borderId="0" xfId="0" applyNumberFormat="1" applyFill="1"/>
    <xf numFmtId="10" fontId="0" fillId="0" borderId="0" xfId="0" applyNumberFormat="1" applyFill="1"/>
    <xf numFmtId="0" fontId="0" fillId="0" borderId="0" xfId="0" applyNumberFormat="1" applyFill="1"/>
    <xf numFmtId="3" fontId="38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/>
    <xf numFmtId="0" fontId="0" fillId="0" borderId="0" xfId="0" applyNumberFormat="1" applyAlignment="1">
      <alignment horizontal="center"/>
    </xf>
    <xf numFmtId="3" fontId="18" fillId="34" borderId="9" xfId="47" applyNumberFormat="1" applyFill="1"/>
    <xf numFmtId="0" fontId="31" fillId="0" borderId="0" xfId="46" applyNumberFormat="1" applyFont="1" applyFill="1" applyBorder="1"/>
    <xf numFmtId="3" fontId="30" fillId="0" borderId="0" xfId="46" applyNumberFormat="1" applyFont="1" applyFill="1" applyBorder="1"/>
    <xf numFmtId="3" fontId="30" fillId="0" borderId="0" xfId="46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NumberFormat="1" applyFill="1"/>
    <xf numFmtId="0" fontId="0" fillId="0" borderId="9" xfId="0" applyNumberFormat="1" applyFill="1" applyBorder="1"/>
    <xf numFmtId="0" fontId="0" fillId="0" borderId="0" xfId="0" applyNumberFormat="1" applyFill="1"/>
    <xf numFmtId="0" fontId="0" fillId="0" borderId="0" xfId="0" applyNumberFormat="1" applyFill="1"/>
    <xf numFmtId="3" fontId="36" fillId="0" borderId="0" xfId="0" applyNumberFormat="1" applyFont="1"/>
    <xf numFmtId="0" fontId="0" fillId="0" borderId="0" xfId="0" applyNumberFormat="1"/>
    <xf numFmtId="0" fontId="0" fillId="0" borderId="0" xfId="0" applyNumberFormat="1" applyFill="1"/>
    <xf numFmtId="0" fontId="19" fillId="0" borderId="10" xfId="48" applyNumberFormat="1" applyAlignment="1">
      <alignment horizontal="left" vertical="center" wrapText="1"/>
    </xf>
    <xf numFmtId="3" fontId="18" fillId="0" borderId="0" xfId="47" applyNumberFormat="1" applyFont="1" applyFill="1" applyBorder="1" applyAlignment="1">
      <alignment horizontal="center"/>
    </xf>
    <xf numFmtId="3" fontId="18" fillId="0" borderId="9" xfId="47" applyNumberFormat="1" applyFont="1" applyFill="1" applyAlignment="1">
      <alignment horizontal="center"/>
    </xf>
    <xf numFmtId="0" fontId="0" fillId="0" borderId="0" xfId="0" applyNumberFormat="1" applyFill="1" applyBorder="1"/>
    <xf numFmtId="0" fontId="0" fillId="0" borderId="10" xfId="0" applyNumberFormat="1" applyBorder="1"/>
    <xf numFmtId="0" fontId="19" fillId="0" borderId="10" xfId="48" applyNumberFormat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Fill="1"/>
    <xf numFmtId="3" fontId="37" fillId="0" borderId="8" xfId="45" applyNumberFormat="1" applyFont="1" applyFill="1"/>
    <xf numFmtId="9" fontId="37" fillId="0" borderId="8" xfId="45" applyNumberFormat="1" applyFont="1" applyFill="1"/>
    <xf numFmtId="3" fontId="38" fillId="0" borderId="0" xfId="0" applyNumberFormat="1" applyFont="1" applyFill="1"/>
    <xf numFmtId="0" fontId="0" fillId="0" borderId="0" xfId="0" applyNumberFormat="1"/>
    <xf numFmtId="0" fontId="0" fillId="0" borderId="0" xfId="0" applyNumberFormat="1"/>
    <xf numFmtId="0" fontId="0" fillId="0" borderId="0" xfId="0" applyNumberFormat="1" applyFill="1"/>
    <xf numFmtId="0" fontId="19" fillId="0" borderId="0" xfId="48" applyNumberFormat="1" applyFill="1" applyBorder="1">
      <alignment horizontal="right" vertical="center" wrapText="1"/>
    </xf>
    <xf numFmtId="10" fontId="19" fillId="0" borderId="0" xfId="0" applyNumberFormat="1" applyFont="1"/>
    <xf numFmtId="10" fontId="34" fillId="0" borderId="0" xfId="0" applyNumberFormat="1" applyFont="1"/>
    <xf numFmtId="3" fontId="0" fillId="0" borderId="0" xfId="49" applyNumberFormat="1" applyFont="1"/>
    <xf numFmtId="2" fontId="0" fillId="0" borderId="0" xfId="0" applyNumberFormat="1"/>
    <xf numFmtId="165" fontId="0" fillId="0" borderId="0" xfId="0" applyNumberFormat="1"/>
    <xf numFmtId="0" fontId="0" fillId="0" borderId="0" xfId="0" applyNumberFormat="1"/>
    <xf numFmtId="0" fontId="17" fillId="0" borderId="0" xfId="2" applyNumberFormat="1"/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3" fontId="19" fillId="0" borderId="0" xfId="0" applyNumberFormat="1" applyFont="1" applyAlignment="1">
      <alignment horizontal="right" vertical="center"/>
    </xf>
    <xf numFmtId="0" fontId="0" fillId="0" borderId="0" xfId="0" applyNumberFormat="1"/>
    <xf numFmtId="0" fontId="17" fillId="0" borderId="0" xfId="2" applyNumberFormat="1"/>
    <xf numFmtId="0" fontId="37" fillId="0" borderId="10" xfId="48" applyNumberFormat="1" applyFont="1" applyAlignment="1">
      <alignment horizontal="center" vertical="center" wrapText="1"/>
    </xf>
    <xf numFmtId="9" fontId="19" fillId="0" borderId="8" xfId="45" applyNumberFormat="1"/>
    <xf numFmtId="9" fontId="19" fillId="0" borderId="8" xfId="45" applyNumberFormat="1" applyAlignment="1">
      <alignment horizontal="right" indent="1"/>
    </xf>
    <xf numFmtId="0" fontId="44" fillId="0" borderId="0" xfId="0" applyNumberFormat="1" applyFont="1" applyAlignment="1">
      <alignment vertical="center"/>
    </xf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45" fillId="0" borderId="0" xfId="42" applyNumberFormat="1" applyFont="1"/>
    <xf numFmtId="0" fontId="46" fillId="0" borderId="0" xfId="2" applyNumberFormat="1" applyFont="1"/>
    <xf numFmtId="9" fontId="0" fillId="0" borderId="0" xfId="49" applyFont="1"/>
    <xf numFmtId="0" fontId="0" fillId="0" borderId="0" xfId="0" applyNumberFormat="1"/>
    <xf numFmtId="0" fontId="31" fillId="0" borderId="0" xfId="0" applyNumberFormat="1" applyFont="1"/>
    <xf numFmtId="0" fontId="0" fillId="0" borderId="0" xfId="0" applyNumberFormat="1" applyFill="1"/>
    <xf numFmtId="3" fontId="19" fillId="0" borderId="0" xfId="46" applyNumberFormat="1" applyBorder="1"/>
    <xf numFmtId="3" fontId="19" fillId="33" borderId="0" xfId="46" applyNumberFormat="1" applyFill="1" applyBorder="1"/>
    <xf numFmtId="3" fontId="0" fillId="0" borderId="0" xfId="0" applyNumberFormat="1" applyBorder="1"/>
    <xf numFmtId="0" fontId="0" fillId="0" borderId="0" xfId="0" applyNumberFormat="1" applyBorder="1"/>
    <xf numFmtId="0" fontId="22" fillId="0" borderId="0" xfId="0" applyNumberFormat="1" applyFont="1" applyBorder="1" applyAlignment="1">
      <alignment vertical="center"/>
    </xf>
    <xf numFmtId="10" fontId="0" fillId="0" borderId="0" xfId="0" applyNumberFormat="1" applyBorder="1"/>
    <xf numFmtId="10" fontId="18" fillId="0" borderId="0" xfId="47" applyNumberFormat="1" applyBorder="1"/>
    <xf numFmtId="0" fontId="46" fillId="0" borderId="0" xfId="2" applyNumberFormat="1" applyFont="1" applyAlignment="1"/>
    <xf numFmtId="0" fontId="17" fillId="0" borderId="0" xfId="2" applyNumberFormat="1" applyFont="1"/>
    <xf numFmtId="3" fontId="0" fillId="0" borderId="0" xfId="0" applyNumberFormat="1" applyFont="1" applyAlignment="1">
      <alignment horizontal="center"/>
    </xf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0" fillId="0" borderId="0" xfId="0" applyNumberFormat="1" applyFill="1"/>
    <xf numFmtId="0" fontId="0" fillId="0" borderId="0" xfId="43" applyNumberFormat="1" applyFont="1"/>
    <xf numFmtId="0" fontId="0" fillId="0" borderId="9" xfId="47" applyNumberFormat="1" applyFont="1"/>
    <xf numFmtId="0" fontId="0" fillId="0" borderId="9" xfId="47" applyNumberFormat="1" applyFont="1" applyAlignment="1">
      <alignment vertical="center"/>
    </xf>
    <xf numFmtId="3" fontId="0" fillId="0" borderId="9" xfId="47" applyNumberFormat="1" applyFont="1"/>
    <xf numFmtId="167" fontId="0" fillId="0" borderId="0" xfId="0" quotePrefix="1" applyNumberFormat="1" applyFont="1" applyAlignment="1">
      <alignment horizontal="center"/>
    </xf>
    <xf numFmtId="168" fontId="0" fillId="0" borderId="9" xfId="46" quotePrefix="1" applyNumberFormat="1" applyFont="1" applyBorder="1" applyAlignment="1">
      <alignment horizontal="center"/>
    </xf>
    <xf numFmtId="167" fontId="0" fillId="0" borderId="8" xfId="0" quotePrefix="1" applyNumberFormat="1" applyFont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0" fillId="0" borderId="0" xfId="47" applyNumberFormat="1" applyFont="1" applyFill="1" applyBorder="1"/>
    <xf numFmtId="0" fontId="0" fillId="0" borderId="0" xfId="0" applyNumberFormat="1" applyFont="1" applyFill="1"/>
    <xf numFmtId="10" fontId="18" fillId="0" borderId="0" xfId="47" applyNumberFormat="1" applyFill="1" applyBorder="1"/>
    <xf numFmtId="3" fontId="31" fillId="0" borderId="0" xfId="0" applyNumberFormat="1" applyFont="1" applyFill="1"/>
    <xf numFmtId="0" fontId="22" fillId="0" borderId="0" xfId="0" applyNumberFormat="1" applyFont="1" applyFill="1" applyAlignment="1">
      <alignment vertical="center"/>
    </xf>
    <xf numFmtId="0" fontId="20" fillId="0" borderId="0" xfId="43" applyNumberFormat="1" applyFill="1"/>
    <xf numFmtId="0" fontId="0" fillId="0" borderId="0" xfId="47" applyNumberFormat="1" applyFont="1" applyFill="1" applyBorder="1" applyAlignment="1">
      <alignment vertical="center"/>
    </xf>
    <xf numFmtId="0" fontId="0" fillId="0" borderId="0" xfId="0" applyNumberFormat="1"/>
    <xf numFmtId="0" fontId="17" fillId="0" borderId="0" xfId="2" applyNumberFormat="1"/>
    <xf numFmtId="0" fontId="31" fillId="0" borderId="0" xfId="0" applyNumberFormat="1" applyFont="1"/>
    <xf numFmtId="0" fontId="31" fillId="0" borderId="0" xfId="0" applyNumberFormat="1" applyFont="1" applyAlignment="1">
      <alignment vertical="top" wrapText="1"/>
    </xf>
    <xf numFmtId="0" fontId="31" fillId="0" borderId="11" xfId="46" applyNumberFormat="1" applyFont="1" applyFill="1" applyBorder="1" applyAlignment="1">
      <alignment horizontal="left"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Fill="1" applyAlignment="1">
      <alignment horizontal="center" vertical="center" wrapText="1"/>
    </xf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46" fillId="0" borderId="0" xfId="2" applyNumberFormat="1" applyFont="1" applyAlignment="1">
      <alignment horizontal="left"/>
    </xf>
    <xf numFmtId="0" fontId="0" fillId="0" borderId="0" xfId="43" applyNumberFormat="1" applyFont="1" applyFill="1"/>
    <xf numFmtId="0" fontId="18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-3.0853989136202836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7.5000015237398687E-2"/>
                  <c:y val="0.148744886596012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736AC-008B-4A25-BE79-7439698C7680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9441396964707"/>
                      <c:h val="0.194648464385934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0833333333333335"/>
                  <c:y val="1.8518518518518517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4'!$B$6:$B$10</c:f>
              <c:strCache>
                <c:ptCount val="5"/>
                <c:pt idx="0">
                  <c:v>Sent credit transfers</c:v>
                </c:pt>
                <c:pt idx="1">
                  <c:v>Standing orders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Sent money remittances</c:v>
                </c:pt>
              </c:strCache>
            </c:strRef>
          </c:cat>
          <c:val>
            <c:numRef>
              <c:f>'Figures 1, 2, 3 and 4'!$D$6:$D$10</c:f>
              <c:numCache>
                <c:formatCode>0.00%</c:formatCode>
                <c:ptCount val="5"/>
                <c:pt idx="0">
                  <c:v>0.84945483852953263</c:v>
                </c:pt>
                <c:pt idx="1">
                  <c:v>6.3299999999999995E-2</c:v>
                </c:pt>
                <c:pt idx="2">
                  <c:v>3.5389760267291695E-2</c:v>
                </c:pt>
                <c:pt idx="3">
                  <c:v>5.138108555879093E-2</c:v>
                </c:pt>
                <c:pt idx="4">
                  <c:v>3.6826548967078509E-4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and 11'!$E$5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11'!$E$6:$E$17</c:f>
              <c:numCache>
                <c:formatCode>#,##0</c:formatCode>
                <c:ptCount val="12"/>
                <c:pt idx="0">
                  <c:v>10731340</c:v>
                </c:pt>
                <c:pt idx="1">
                  <c:v>10481066</c:v>
                </c:pt>
                <c:pt idx="2">
                  <c:v>10610362</c:v>
                </c:pt>
                <c:pt idx="3">
                  <c:v>9158467</c:v>
                </c:pt>
                <c:pt idx="4">
                  <c:v>9103422</c:v>
                </c:pt>
                <c:pt idx="5">
                  <c:v>10405835</c:v>
                </c:pt>
                <c:pt idx="6">
                  <c:v>11963694</c:v>
                </c:pt>
                <c:pt idx="7">
                  <c:v>10955668</c:v>
                </c:pt>
                <c:pt idx="8">
                  <c:v>11234037</c:v>
                </c:pt>
                <c:pt idx="9">
                  <c:v>11226257</c:v>
                </c:pt>
                <c:pt idx="10">
                  <c:v>10891873</c:v>
                </c:pt>
                <c:pt idx="11">
                  <c:v>12377027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79808"/>
        <c:axId val="225280368"/>
      </c:lineChart>
      <c:lineChart>
        <c:grouping val="standard"/>
        <c:varyColors val="0"/>
        <c:ser>
          <c:idx val="1"/>
          <c:order val="1"/>
          <c:tx>
            <c:strRef>
              <c:f>'Figures 10 and 11'!$F$5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11'!$F$6:$F$17</c:f>
              <c:numCache>
                <c:formatCode>#,##0</c:formatCode>
                <c:ptCount val="12"/>
                <c:pt idx="0">
                  <c:v>122120844782</c:v>
                </c:pt>
                <c:pt idx="1">
                  <c:v>112833197770</c:v>
                </c:pt>
                <c:pt idx="2">
                  <c:v>134676913956</c:v>
                </c:pt>
                <c:pt idx="3">
                  <c:v>99504900423</c:v>
                </c:pt>
                <c:pt idx="4">
                  <c:v>104578779365</c:v>
                </c:pt>
                <c:pt idx="5">
                  <c:v>102269830754</c:v>
                </c:pt>
                <c:pt idx="6">
                  <c:v>126617277225</c:v>
                </c:pt>
                <c:pt idx="7">
                  <c:v>111727448849</c:v>
                </c:pt>
                <c:pt idx="8">
                  <c:v>115579787367</c:v>
                </c:pt>
                <c:pt idx="9">
                  <c:v>118564072971</c:v>
                </c:pt>
                <c:pt idx="10">
                  <c:v>114233666355</c:v>
                </c:pt>
                <c:pt idx="11">
                  <c:v>138883421962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1488"/>
        <c:axId val="225280928"/>
      </c:lineChart>
      <c:catAx>
        <c:axId val="22527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80368"/>
        <c:crosses val="autoZero"/>
        <c:auto val="1"/>
        <c:lblAlgn val="ctr"/>
        <c:lblOffset val="100"/>
        <c:noMultiLvlLbl val="0"/>
      </c:catAx>
      <c:valAx>
        <c:axId val="22528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798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280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8148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28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280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14'!$G$7:$G$18</c:f>
              <c:numCache>
                <c:formatCode>#,##0</c:formatCode>
                <c:ptCount val="12"/>
                <c:pt idx="0">
                  <c:v>66241</c:v>
                </c:pt>
                <c:pt idx="1">
                  <c:v>61758</c:v>
                </c:pt>
                <c:pt idx="2">
                  <c:v>67260</c:v>
                </c:pt>
                <c:pt idx="3">
                  <c:v>53618</c:v>
                </c:pt>
                <c:pt idx="4">
                  <c:v>51525</c:v>
                </c:pt>
                <c:pt idx="5">
                  <c:v>56505</c:v>
                </c:pt>
                <c:pt idx="6">
                  <c:v>61734</c:v>
                </c:pt>
                <c:pt idx="7">
                  <c:v>58580</c:v>
                </c:pt>
                <c:pt idx="8">
                  <c:v>60776</c:v>
                </c:pt>
                <c:pt idx="9">
                  <c:v>63031</c:v>
                </c:pt>
                <c:pt idx="10">
                  <c:v>60406</c:v>
                </c:pt>
                <c:pt idx="11">
                  <c:v>66787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15744"/>
        <c:axId val="225416304"/>
      </c:lineChart>
      <c:lineChart>
        <c:grouping val="standard"/>
        <c:varyColors val="0"/>
        <c:ser>
          <c:idx val="1"/>
          <c:order val="1"/>
          <c:tx>
            <c:strRef>
              <c:f>'Figures 12, 13 and 14'!$H$6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14'!$H$7:$H$18</c:f>
              <c:numCache>
                <c:formatCode>#,##0</c:formatCode>
                <c:ptCount val="12"/>
                <c:pt idx="0">
                  <c:v>8150041105</c:v>
                </c:pt>
                <c:pt idx="1">
                  <c:v>6922116335</c:v>
                </c:pt>
                <c:pt idx="2">
                  <c:v>13298115173</c:v>
                </c:pt>
                <c:pt idx="3">
                  <c:v>7423697908</c:v>
                </c:pt>
                <c:pt idx="4">
                  <c:v>8735778444</c:v>
                </c:pt>
                <c:pt idx="5">
                  <c:v>9691215016</c:v>
                </c:pt>
                <c:pt idx="6">
                  <c:v>11594083892</c:v>
                </c:pt>
                <c:pt idx="7">
                  <c:v>4040600742</c:v>
                </c:pt>
                <c:pt idx="8">
                  <c:v>4867991219</c:v>
                </c:pt>
                <c:pt idx="9">
                  <c:v>5190074068</c:v>
                </c:pt>
                <c:pt idx="10">
                  <c:v>4014241660</c:v>
                </c:pt>
                <c:pt idx="11">
                  <c:v>7736502307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17424"/>
        <c:axId val="225416864"/>
      </c:lineChart>
      <c:catAx>
        <c:axId val="2254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416304"/>
        <c:crosses val="autoZero"/>
        <c:auto val="1"/>
        <c:lblAlgn val="ctr"/>
        <c:lblOffset val="100"/>
        <c:noMultiLvlLbl val="0"/>
      </c:catAx>
      <c:valAx>
        <c:axId val="225416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4157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4168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41742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41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416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14'!$C$7:$C$18</c:f>
              <c:numCache>
                <c:formatCode>#,##0</c:formatCode>
                <c:ptCount val="12"/>
                <c:pt idx="0">
                  <c:v>53441</c:v>
                </c:pt>
                <c:pt idx="1">
                  <c:v>48684</c:v>
                </c:pt>
                <c:pt idx="2">
                  <c:v>48602</c:v>
                </c:pt>
                <c:pt idx="3">
                  <c:v>43548</c:v>
                </c:pt>
                <c:pt idx="4">
                  <c:v>42708</c:v>
                </c:pt>
                <c:pt idx="5">
                  <c:v>46492</c:v>
                </c:pt>
                <c:pt idx="6">
                  <c:v>49321</c:v>
                </c:pt>
                <c:pt idx="7">
                  <c:v>47228</c:v>
                </c:pt>
                <c:pt idx="8">
                  <c:v>49661</c:v>
                </c:pt>
                <c:pt idx="9">
                  <c:v>51203</c:v>
                </c:pt>
                <c:pt idx="10">
                  <c:v>49846</c:v>
                </c:pt>
                <c:pt idx="11">
                  <c:v>53718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20784"/>
        <c:axId val="225421344"/>
      </c:lineChart>
      <c:lineChart>
        <c:grouping val="standard"/>
        <c:varyColors val="0"/>
        <c:ser>
          <c:idx val="1"/>
          <c:order val="1"/>
          <c:tx>
            <c:strRef>
              <c:f>'Figures 12, 13 and 14'!$D$6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14'!$D$7:$D$18</c:f>
              <c:numCache>
                <c:formatCode>#,##0</c:formatCode>
                <c:ptCount val="12"/>
                <c:pt idx="0">
                  <c:v>1911400488</c:v>
                </c:pt>
                <c:pt idx="1">
                  <c:v>1316845372</c:v>
                </c:pt>
                <c:pt idx="2">
                  <c:v>1896573046</c:v>
                </c:pt>
                <c:pt idx="3">
                  <c:v>844338335</c:v>
                </c:pt>
                <c:pt idx="4">
                  <c:v>1318737719</c:v>
                </c:pt>
                <c:pt idx="5">
                  <c:v>1218060637</c:v>
                </c:pt>
                <c:pt idx="6">
                  <c:v>1237402575</c:v>
                </c:pt>
                <c:pt idx="7">
                  <c:v>936560882</c:v>
                </c:pt>
                <c:pt idx="8">
                  <c:v>1080615547</c:v>
                </c:pt>
                <c:pt idx="9">
                  <c:v>1183274931</c:v>
                </c:pt>
                <c:pt idx="10">
                  <c:v>896737832</c:v>
                </c:pt>
                <c:pt idx="11">
                  <c:v>1202969074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231808"/>
        <c:axId val="225421904"/>
      </c:lineChart>
      <c:catAx>
        <c:axId val="22542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421344"/>
        <c:crosses val="autoZero"/>
        <c:auto val="1"/>
        <c:lblAlgn val="ctr"/>
        <c:lblOffset val="100"/>
        <c:noMultiLvlLbl val="0"/>
      </c:catAx>
      <c:valAx>
        <c:axId val="225421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420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4219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23180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523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42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14'!$E$7:$E$18</c:f>
              <c:numCache>
                <c:formatCode>#,##0</c:formatCode>
                <c:ptCount val="12"/>
                <c:pt idx="0">
                  <c:v>12800</c:v>
                </c:pt>
                <c:pt idx="1">
                  <c:v>13074</c:v>
                </c:pt>
                <c:pt idx="2">
                  <c:v>18658</c:v>
                </c:pt>
                <c:pt idx="3">
                  <c:v>10070</c:v>
                </c:pt>
                <c:pt idx="4">
                  <c:v>8817</c:v>
                </c:pt>
                <c:pt idx="5">
                  <c:v>10013</c:v>
                </c:pt>
                <c:pt idx="6">
                  <c:v>12413</c:v>
                </c:pt>
                <c:pt idx="7">
                  <c:v>11352</c:v>
                </c:pt>
                <c:pt idx="8">
                  <c:v>11115</c:v>
                </c:pt>
                <c:pt idx="9">
                  <c:v>11828</c:v>
                </c:pt>
                <c:pt idx="10">
                  <c:v>10560</c:v>
                </c:pt>
                <c:pt idx="11">
                  <c:v>13069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235168"/>
        <c:axId val="245256384"/>
      </c:lineChart>
      <c:lineChart>
        <c:grouping val="standard"/>
        <c:varyColors val="0"/>
        <c:ser>
          <c:idx val="1"/>
          <c:order val="1"/>
          <c:tx>
            <c:strRef>
              <c:f>'Figures 12, 13 and 14'!$F$6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14'!$F$7:$F$18</c:f>
              <c:numCache>
                <c:formatCode>#,##0</c:formatCode>
                <c:ptCount val="12"/>
                <c:pt idx="0">
                  <c:v>6238640617</c:v>
                </c:pt>
                <c:pt idx="1">
                  <c:v>5605270963</c:v>
                </c:pt>
                <c:pt idx="2">
                  <c:v>11401542127</c:v>
                </c:pt>
                <c:pt idx="3">
                  <c:v>6579359573</c:v>
                </c:pt>
                <c:pt idx="4">
                  <c:v>7417040725</c:v>
                </c:pt>
                <c:pt idx="5">
                  <c:v>8473154379</c:v>
                </c:pt>
                <c:pt idx="6">
                  <c:v>10356681317</c:v>
                </c:pt>
                <c:pt idx="7">
                  <c:v>3104039860</c:v>
                </c:pt>
                <c:pt idx="8">
                  <c:v>3787375672</c:v>
                </c:pt>
                <c:pt idx="9">
                  <c:v>4006799137</c:v>
                </c:pt>
                <c:pt idx="10">
                  <c:v>3117503828</c:v>
                </c:pt>
                <c:pt idx="11">
                  <c:v>6533533233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257504"/>
        <c:axId val="245256944"/>
      </c:lineChart>
      <c:catAx>
        <c:axId val="24523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256384"/>
        <c:crosses val="autoZero"/>
        <c:auto val="1"/>
        <c:lblAlgn val="ctr"/>
        <c:lblOffset val="100"/>
        <c:noMultiLvlLbl val="0"/>
      </c:catAx>
      <c:valAx>
        <c:axId val="24525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235168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52569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257504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525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525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7720909886262"/>
          <c:y val="8.3658501020705739E-2"/>
          <c:w val="0.40829002624671917"/>
          <c:h val="0.680483377077865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B8-4217-8C43-319DE2446A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B8-4217-8C43-319DE2446A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 and 17 '!$D$5:$E$5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 and 17 '!$D$18:$E$18</c:f>
              <c:numCache>
                <c:formatCode>#,##0</c:formatCode>
                <c:ptCount val="2"/>
                <c:pt idx="0">
                  <c:v>62028081</c:v>
                </c:pt>
                <c:pt idx="1">
                  <c:v>112243502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8-4217-8C43-319DE244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0-468D-B796-3E04FF0ABF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0-468D-B796-3E04FF0A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 and 17 '!$F$5:$G$5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 and 17 '!$F$18:$G$18</c:f>
              <c:numCache>
                <c:formatCode>#,##0</c:formatCode>
                <c:ptCount val="2"/>
                <c:pt idx="0">
                  <c:v>7972010</c:v>
                </c:pt>
                <c:pt idx="1">
                  <c:v>120896390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0-468D-B796-3E04FF0A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0-43A7-9A14-D943B92B73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0-43A7-9A14-D943B92B73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16 and 18'!$D$5:$E$5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16 and 18'!$D$18:$E$18</c:f>
              <c:numCache>
                <c:formatCode>#,##0</c:formatCode>
                <c:ptCount val="2"/>
                <c:pt idx="0">
                  <c:v>50324447057</c:v>
                </c:pt>
                <c:pt idx="1">
                  <c:v>88090688245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50-43A7-9A14-D943B92B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DF-46D7-B803-C50B2B5984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DF-46D7-B803-C50B2B5984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16 and 18'!$F$5:$G$5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16 and 18'!$F$18:$G$18</c:f>
              <c:numCache>
                <c:formatCode>#,##0</c:formatCode>
                <c:ptCount val="2"/>
                <c:pt idx="0">
                  <c:v>103125182789</c:v>
                </c:pt>
                <c:pt idx="1">
                  <c:v>1297104662260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F-46D7-B803-C50B2B59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19'!$B$6:$B$41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19'!$C$6:$C$41</c:f>
              <c:numCache>
                <c:formatCode>#,##0</c:formatCode>
                <c:ptCount val="36"/>
                <c:pt idx="0">
                  <c:v>1502398</c:v>
                </c:pt>
                <c:pt idx="1">
                  <c:v>1489855</c:v>
                </c:pt>
                <c:pt idx="2">
                  <c:v>1524646</c:v>
                </c:pt>
                <c:pt idx="3">
                  <c:v>1436023</c:v>
                </c:pt>
                <c:pt idx="4">
                  <c:v>1449885</c:v>
                </c:pt>
                <c:pt idx="5">
                  <c:v>1466953</c:v>
                </c:pt>
                <c:pt idx="6">
                  <c:v>1519324</c:v>
                </c:pt>
                <c:pt idx="7">
                  <c:v>1433717</c:v>
                </c:pt>
                <c:pt idx="8">
                  <c:v>1449428</c:v>
                </c:pt>
                <c:pt idx="9">
                  <c:v>1466266</c:v>
                </c:pt>
                <c:pt idx="10">
                  <c:v>1459573</c:v>
                </c:pt>
                <c:pt idx="11">
                  <c:v>1562846</c:v>
                </c:pt>
                <c:pt idx="12">
                  <c:v>1416803</c:v>
                </c:pt>
                <c:pt idx="13">
                  <c:v>1397120</c:v>
                </c:pt>
                <c:pt idx="14">
                  <c:v>1420240</c:v>
                </c:pt>
                <c:pt idx="15">
                  <c:v>1414147</c:v>
                </c:pt>
                <c:pt idx="16">
                  <c:v>1423546</c:v>
                </c:pt>
                <c:pt idx="17">
                  <c:v>1461385</c:v>
                </c:pt>
                <c:pt idx="18">
                  <c:v>1478326</c:v>
                </c:pt>
                <c:pt idx="19">
                  <c:v>1391864</c:v>
                </c:pt>
                <c:pt idx="20">
                  <c:v>1408677</c:v>
                </c:pt>
                <c:pt idx="21">
                  <c:v>1421421</c:v>
                </c:pt>
                <c:pt idx="22">
                  <c:v>1408260</c:v>
                </c:pt>
                <c:pt idx="23">
                  <c:v>1520353</c:v>
                </c:pt>
                <c:pt idx="24">
                  <c:v>1447236</c:v>
                </c:pt>
                <c:pt idx="25">
                  <c:v>1385305</c:v>
                </c:pt>
                <c:pt idx="26">
                  <c:v>1385694</c:v>
                </c:pt>
                <c:pt idx="27">
                  <c:v>1339386</c:v>
                </c:pt>
                <c:pt idx="28">
                  <c:v>1334897</c:v>
                </c:pt>
                <c:pt idx="29">
                  <c:v>1407526</c:v>
                </c:pt>
                <c:pt idx="30">
                  <c:v>1412474</c:v>
                </c:pt>
                <c:pt idx="31">
                  <c:v>1359067</c:v>
                </c:pt>
                <c:pt idx="32">
                  <c:v>1369059</c:v>
                </c:pt>
                <c:pt idx="33">
                  <c:v>1375170</c:v>
                </c:pt>
                <c:pt idx="34">
                  <c:v>1367898</c:v>
                </c:pt>
                <c:pt idx="35">
                  <c:v>1478546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6-40D4-BAEC-F4A3B562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133792"/>
        <c:axId val="225632528"/>
        <c:extLst/>
      </c:lineChart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19'!$B$6:$B$41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19'!$D$6:$D$41</c:f>
              <c:numCache>
                <c:formatCode>#,##0</c:formatCode>
                <c:ptCount val="36"/>
                <c:pt idx="0">
                  <c:v>6866681281</c:v>
                </c:pt>
                <c:pt idx="1">
                  <c:v>6457472504</c:v>
                </c:pt>
                <c:pt idx="2">
                  <c:v>6741361667</c:v>
                </c:pt>
                <c:pt idx="3">
                  <c:v>6598287003</c:v>
                </c:pt>
                <c:pt idx="4">
                  <c:v>5921999168</c:v>
                </c:pt>
                <c:pt idx="5">
                  <c:v>5613516095</c:v>
                </c:pt>
                <c:pt idx="6">
                  <c:v>6769827548</c:v>
                </c:pt>
                <c:pt idx="7">
                  <c:v>5518345081</c:v>
                </c:pt>
                <c:pt idx="8">
                  <c:v>6476514718</c:v>
                </c:pt>
                <c:pt idx="9">
                  <c:v>6153559031</c:v>
                </c:pt>
                <c:pt idx="10">
                  <c:v>6024236952</c:v>
                </c:pt>
                <c:pt idx="11">
                  <c:v>6988895170</c:v>
                </c:pt>
                <c:pt idx="12">
                  <c:v>5702222836</c:v>
                </c:pt>
                <c:pt idx="13">
                  <c:v>6765777843</c:v>
                </c:pt>
                <c:pt idx="14">
                  <c:v>6352130688</c:v>
                </c:pt>
                <c:pt idx="15">
                  <c:v>5988100566</c:v>
                </c:pt>
                <c:pt idx="16">
                  <c:v>5959826533</c:v>
                </c:pt>
                <c:pt idx="17">
                  <c:v>5692191832</c:v>
                </c:pt>
                <c:pt idx="18">
                  <c:v>6288916337</c:v>
                </c:pt>
                <c:pt idx="19">
                  <c:v>5720187876</c:v>
                </c:pt>
                <c:pt idx="20">
                  <c:v>5979876245</c:v>
                </c:pt>
                <c:pt idx="21">
                  <c:v>6039884928</c:v>
                </c:pt>
                <c:pt idx="22">
                  <c:v>6219778989</c:v>
                </c:pt>
                <c:pt idx="23">
                  <c:v>6799548771</c:v>
                </c:pt>
                <c:pt idx="24">
                  <c:v>6428411842</c:v>
                </c:pt>
                <c:pt idx="25">
                  <c:v>6053056627</c:v>
                </c:pt>
                <c:pt idx="26">
                  <c:v>6439188660</c:v>
                </c:pt>
                <c:pt idx="27">
                  <c:v>5989561601</c:v>
                </c:pt>
                <c:pt idx="28">
                  <c:v>5581534479</c:v>
                </c:pt>
                <c:pt idx="29">
                  <c:v>6148085596</c:v>
                </c:pt>
                <c:pt idx="30">
                  <c:v>6517965690</c:v>
                </c:pt>
                <c:pt idx="31">
                  <c:v>6094206783</c:v>
                </c:pt>
                <c:pt idx="32">
                  <c:v>6337726375</c:v>
                </c:pt>
                <c:pt idx="33">
                  <c:v>5936407403</c:v>
                </c:pt>
                <c:pt idx="34">
                  <c:v>6697155078</c:v>
                </c:pt>
                <c:pt idx="35">
                  <c:v>6910716407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6-40D4-BAEC-F4A3B562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3648"/>
        <c:axId val="225633088"/>
      </c:lineChart>
      <c:catAx>
        <c:axId val="2451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32528"/>
        <c:crosses val="autoZero"/>
        <c:auto val="1"/>
        <c:lblAlgn val="ctr"/>
        <c:lblOffset val="100"/>
        <c:noMultiLvlLbl val="1"/>
      </c:catAx>
      <c:valAx>
        <c:axId val="225632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1337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0995478682204E-2"/>
                <c:y val="0.39393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633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336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919176282451158"/>
                <c:y val="0.32912037037037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63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6330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93223067538"/>
          <c:y val="5.4274084124830396E-2"/>
          <c:w val="0.80760413706733969"/>
          <c:h val="0.74186618802907434"/>
        </c:manualLayout>
      </c:layout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20'!$C$6:$C$41</c:f>
              <c:numCache>
                <c:formatCode>#,##0</c:formatCode>
                <c:ptCount val="36"/>
                <c:pt idx="0">
                  <c:v>3456341</c:v>
                </c:pt>
                <c:pt idx="1">
                  <c:v>3435627</c:v>
                </c:pt>
                <c:pt idx="2">
                  <c:v>3786458</c:v>
                </c:pt>
                <c:pt idx="3">
                  <c:v>3752314</c:v>
                </c:pt>
                <c:pt idx="4">
                  <c:v>4008145</c:v>
                </c:pt>
                <c:pt idx="5">
                  <c:v>4014107</c:v>
                </c:pt>
                <c:pt idx="6">
                  <c:v>4180803</c:v>
                </c:pt>
                <c:pt idx="7">
                  <c:v>4088881</c:v>
                </c:pt>
                <c:pt idx="8">
                  <c:v>4232102</c:v>
                </c:pt>
                <c:pt idx="9">
                  <c:v>4641779</c:v>
                </c:pt>
                <c:pt idx="10">
                  <c:v>4623756</c:v>
                </c:pt>
                <c:pt idx="11">
                  <c:v>4759766</c:v>
                </c:pt>
                <c:pt idx="12">
                  <c:v>4861422</c:v>
                </c:pt>
                <c:pt idx="13">
                  <c:v>4716094</c:v>
                </c:pt>
                <c:pt idx="14">
                  <c:v>5283688</c:v>
                </c:pt>
                <c:pt idx="15">
                  <c:v>5399494</c:v>
                </c:pt>
                <c:pt idx="16">
                  <c:v>5652733</c:v>
                </c:pt>
                <c:pt idx="17">
                  <c:v>5317488</c:v>
                </c:pt>
                <c:pt idx="18">
                  <c:v>5913972</c:v>
                </c:pt>
                <c:pt idx="19">
                  <c:v>5494016</c:v>
                </c:pt>
                <c:pt idx="20">
                  <c:v>6017732</c:v>
                </c:pt>
                <c:pt idx="21">
                  <c:v>6354348</c:v>
                </c:pt>
                <c:pt idx="22">
                  <c:v>6399435</c:v>
                </c:pt>
                <c:pt idx="23">
                  <c:v>6839033</c:v>
                </c:pt>
                <c:pt idx="24">
                  <c:v>6665571</c:v>
                </c:pt>
                <c:pt idx="25">
                  <c:v>6630380</c:v>
                </c:pt>
                <c:pt idx="26">
                  <c:v>7128912</c:v>
                </c:pt>
                <c:pt idx="27">
                  <c:v>7424201</c:v>
                </c:pt>
                <c:pt idx="28">
                  <c:v>7215453</c:v>
                </c:pt>
                <c:pt idx="29">
                  <c:v>7844657</c:v>
                </c:pt>
                <c:pt idx="30">
                  <c:v>8243807</c:v>
                </c:pt>
                <c:pt idx="31">
                  <c:v>7780444</c:v>
                </c:pt>
                <c:pt idx="32">
                  <c:v>8393926</c:v>
                </c:pt>
                <c:pt idx="33">
                  <c:v>8814951</c:v>
                </c:pt>
                <c:pt idx="34">
                  <c:v>8805204</c:v>
                </c:pt>
                <c:pt idx="35">
                  <c:v>9413529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F-4048-987C-D1A9418C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00544"/>
        <c:axId val="225601104"/>
        <c:extLst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20'!$D$6:$D$41</c:f>
              <c:numCache>
                <c:formatCode>#,##0</c:formatCode>
                <c:ptCount val="36"/>
                <c:pt idx="0">
                  <c:v>2831544870</c:v>
                </c:pt>
                <c:pt idx="1">
                  <c:v>2788130360</c:v>
                </c:pt>
                <c:pt idx="2">
                  <c:v>3225623559</c:v>
                </c:pt>
                <c:pt idx="3">
                  <c:v>3253476351</c:v>
                </c:pt>
                <c:pt idx="4">
                  <c:v>3539962181</c:v>
                </c:pt>
                <c:pt idx="5">
                  <c:v>3591922948</c:v>
                </c:pt>
                <c:pt idx="6">
                  <c:v>3951945824</c:v>
                </c:pt>
                <c:pt idx="7">
                  <c:v>3818033488</c:v>
                </c:pt>
                <c:pt idx="8">
                  <c:v>3917009754</c:v>
                </c:pt>
                <c:pt idx="9">
                  <c:v>4329700480</c:v>
                </c:pt>
                <c:pt idx="10">
                  <c:v>4250697214</c:v>
                </c:pt>
                <c:pt idx="11">
                  <c:v>4455302569</c:v>
                </c:pt>
                <c:pt idx="12">
                  <c:v>4282942033</c:v>
                </c:pt>
                <c:pt idx="13">
                  <c:v>4272069404</c:v>
                </c:pt>
                <c:pt idx="14">
                  <c:v>4827361832</c:v>
                </c:pt>
                <c:pt idx="15">
                  <c:v>5016591295</c:v>
                </c:pt>
                <c:pt idx="16">
                  <c:v>5301046907</c:v>
                </c:pt>
                <c:pt idx="17">
                  <c:v>5084852727</c:v>
                </c:pt>
                <c:pt idx="18">
                  <c:v>6015809953</c:v>
                </c:pt>
                <c:pt idx="19">
                  <c:v>5460250334</c:v>
                </c:pt>
                <c:pt idx="20">
                  <c:v>5964543337</c:v>
                </c:pt>
                <c:pt idx="21">
                  <c:v>6224254874</c:v>
                </c:pt>
                <c:pt idx="22">
                  <c:v>6249483304</c:v>
                </c:pt>
                <c:pt idx="23">
                  <c:v>6889027456</c:v>
                </c:pt>
                <c:pt idx="24">
                  <c:v>6285643573</c:v>
                </c:pt>
                <c:pt idx="25">
                  <c:v>6584837088</c:v>
                </c:pt>
                <c:pt idx="26">
                  <c:v>7411047265</c:v>
                </c:pt>
                <c:pt idx="27">
                  <c:v>5779051158</c:v>
                </c:pt>
                <c:pt idx="28">
                  <c:v>5868764123</c:v>
                </c:pt>
                <c:pt idx="29">
                  <c:v>6770969784</c:v>
                </c:pt>
                <c:pt idx="30">
                  <c:v>7836330100</c:v>
                </c:pt>
                <c:pt idx="31">
                  <c:v>7009305876</c:v>
                </c:pt>
                <c:pt idx="32">
                  <c:v>7818546791</c:v>
                </c:pt>
                <c:pt idx="33">
                  <c:v>8215533115</c:v>
                </c:pt>
                <c:pt idx="34">
                  <c:v>7913536837</c:v>
                </c:pt>
                <c:pt idx="35">
                  <c:v>8936218836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F-4048-987C-D1A9418C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02224"/>
        <c:axId val="225601664"/>
      </c:lineChart>
      <c:catAx>
        <c:axId val="22560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601104"/>
        <c:crosses val="autoZero"/>
        <c:auto val="1"/>
        <c:lblAlgn val="ctr"/>
        <c:lblOffset val="100"/>
        <c:noMultiLvlLbl val="1"/>
      </c:catAx>
      <c:valAx>
        <c:axId val="2256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005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5873014069489714E-2"/>
                <c:y val="0.34259259259259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6016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022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507209722965348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</a:t>
                  </a:r>
                  <a:r>
                    <a:rPr lang="hr-HR" baseline="0"/>
                    <a:t>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60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0166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4'!$B$6:$B$10</c:f>
              <c:strCache>
                <c:ptCount val="5"/>
                <c:pt idx="0">
                  <c:v>Sent credit transfers</c:v>
                </c:pt>
                <c:pt idx="1">
                  <c:v>Standing orders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Sent money remittances</c:v>
                </c:pt>
              </c:strCache>
            </c:strRef>
          </c:cat>
          <c:val>
            <c:numRef>
              <c:f>'Figures 1, 2, 3 and 4'!$F$6:$F$10</c:f>
              <c:numCache>
                <c:formatCode>0.00%</c:formatCode>
                <c:ptCount val="5"/>
                <c:pt idx="0">
                  <c:v>0.96609999999999996</c:v>
                </c:pt>
                <c:pt idx="1">
                  <c:v>2.5906317996999821E-2</c:v>
                </c:pt>
                <c:pt idx="2">
                  <c:v>1.9817678460223326E-3</c:v>
                </c:pt>
                <c:pt idx="3">
                  <c:v>5.8738684312002205E-3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21'!$C$6:$C$17</c:f>
              <c:numCache>
                <c:formatCode>#,##0</c:formatCode>
                <c:ptCount val="12"/>
                <c:pt idx="0">
                  <c:v>2174090</c:v>
                </c:pt>
                <c:pt idx="1">
                  <c:v>2178943</c:v>
                </c:pt>
                <c:pt idx="2">
                  <c:v>2178335</c:v>
                </c:pt>
                <c:pt idx="3">
                  <c:v>2175711</c:v>
                </c:pt>
                <c:pt idx="4">
                  <c:v>2166246</c:v>
                </c:pt>
                <c:pt idx="5">
                  <c:v>2169329</c:v>
                </c:pt>
                <c:pt idx="6">
                  <c:v>2165255</c:v>
                </c:pt>
                <c:pt idx="7">
                  <c:v>2158610</c:v>
                </c:pt>
                <c:pt idx="8">
                  <c:v>2164436</c:v>
                </c:pt>
                <c:pt idx="9">
                  <c:v>2164454</c:v>
                </c:pt>
                <c:pt idx="10">
                  <c:v>2157049</c:v>
                </c:pt>
                <c:pt idx="11">
                  <c:v>2162295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05584"/>
        <c:axId val="225606144"/>
      </c:lineChart>
      <c:lineChart>
        <c:grouping val="standard"/>
        <c:varyColors val="0"/>
        <c:ser>
          <c:idx val="1"/>
          <c:order val="1"/>
          <c:tx>
            <c:strRef>
              <c:f>'Figure 21'!$D$5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21'!$D$6:$D$17</c:f>
              <c:numCache>
                <c:formatCode>#,##0</c:formatCode>
                <c:ptCount val="12"/>
                <c:pt idx="0">
                  <c:v>58456</c:v>
                </c:pt>
                <c:pt idx="1">
                  <c:v>49190</c:v>
                </c:pt>
                <c:pt idx="2">
                  <c:v>47027</c:v>
                </c:pt>
                <c:pt idx="3">
                  <c:v>48307</c:v>
                </c:pt>
                <c:pt idx="4">
                  <c:v>39029</c:v>
                </c:pt>
                <c:pt idx="5">
                  <c:v>44127</c:v>
                </c:pt>
                <c:pt idx="6">
                  <c:v>49566</c:v>
                </c:pt>
                <c:pt idx="7">
                  <c:v>43433</c:v>
                </c:pt>
                <c:pt idx="8">
                  <c:v>44128</c:v>
                </c:pt>
                <c:pt idx="9">
                  <c:v>54803</c:v>
                </c:pt>
                <c:pt idx="10">
                  <c:v>49100</c:v>
                </c:pt>
                <c:pt idx="11">
                  <c:v>49490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07264"/>
        <c:axId val="225606704"/>
      </c:lineChart>
      <c:catAx>
        <c:axId val="2256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06144"/>
        <c:crosses val="autoZero"/>
        <c:auto val="1"/>
        <c:lblAlgn val="ctr"/>
        <c:lblOffset val="100"/>
        <c:noMultiLvlLbl val="0"/>
      </c:catAx>
      <c:valAx>
        <c:axId val="225606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055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6067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0726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60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606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24'!$G$5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24'!$G$6:$G$17</c:f>
              <c:numCache>
                <c:formatCode>#,##0</c:formatCode>
                <c:ptCount val="12"/>
                <c:pt idx="0">
                  <c:v>2062533</c:v>
                </c:pt>
                <c:pt idx="1">
                  <c:v>2039424</c:v>
                </c:pt>
                <c:pt idx="2">
                  <c:v>2073862</c:v>
                </c:pt>
                <c:pt idx="3">
                  <c:v>2047277</c:v>
                </c:pt>
                <c:pt idx="4">
                  <c:v>2005326</c:v>
                </c:pt>
                <c:pt idx="5">
                  <c:v>2048547</c:v>
                </c:pt>
                <c:pt idx="6">
                  <c:v>2036584</c:v>
                </c:pt>
                <c:pt idx="7">
                  <c:v>2009936</c:v>
                </c:pt>
                <c:pt idx="8">
                  <c:v>2023849</c:v>
                </c:pt>
                <c:pt idx="9">
                  <c:v>2029332</c:v>
                </c:pt>
                <c:pt idx="10">
                  <c:v>2025665</c:v>
                </c:pt>
                <c:pt idx="11">
                  <c:v>2046621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66096"/>
        <c:axId val="245866656"/>
      </c:lineChart>
      <c:lineChart>
        <c:grouping val="standard"/>
        <c:varyColors val="0"/>
        <c:ser>
          <c:idx val="1"/>
          <c:order val="1"/>
          <c:tx>
            <c:strRef>
              <c:f>'Figures 22, 23 and 24'!$H$5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24'!$H$6:$H$17</c:f>
              <c:numCache>
                <c:formatCode>#,##0</c:formatCode>
                <c:ptCount val="12"/>
                <c:pt idx="0">
                  <c:v>5222083046</c:v>
                </c:pt>
                <c:pt idx="1">
                  <c:v>5183620254</c:v>
                </c:pt>
                <c:pt idx="2">
                  <c:v>4899605203</c:v>
                </c:pt>
                <c:pt idx="3">
                  <c:v>4838937586</c:v>
                </c:pt>
                <c:pt idx="4">
                  <c:v>4486900240</c:v>
                </c:pt>
                <c:pt idx="5">
                  <c:v>4690997982</c:v>
                </c:pt>
                <c:pt idx="6">
                  <c:v>5013235153</c:v>
                </c:pt>
                <c:pt idx="7">
                  <c:v>4787381200</c:v>
                </c:pt>
                <c:pt idx="8">
                  <c:v>4806957815</c:v>
                </c:pt>
                <c:pt idx="9">
                  <c:v>4784943522</c:v>
                </c:pt>
                <c:pt idx="10">
                  <c:v>4662224742</c:v>
                </c:pt>
                <c:pt idx="11">
                  <c:v>4939851722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67952"/>
        <c:axId val="245867392"/>
      </c:lineChart>
      <c:catAx>
        <c:axId val="24586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866656"/>
        <c:crosses val="autoZero"/>
        <c:auto val="1"/>
        <c:lblAlgn val="ctr"/>
        <c:lblOffset val="100"/>
        <c:noMultiLvlLbl val="0"/>
      </c:catAx>
      <c:valAx>
        <c:axId val="245866656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86609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58673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8679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5867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5867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24'!$C$6:$C$17</c:f>
              <c:numCache>
                <c:formatCode>#,##0</c:formatCode>
                <c:ptCount val="12"/>
                <c:pt idx="0">
                  <c:v>1993526</c:v>
                </c:pt>
                <c:pt idx="1">
                  <c:v>1980573</c:v>
                </c:pt>
                <c:pt idx="2">
                  <c:v>2014909</c:v>
                </c:pt>
                <c:pt idx="3">
                  <c:v>1993771</c:v>
                </c:pt>
                <c:pt idx="4">
                  <c:v>1960153</c:v>
                </c:pt>
                <c:pt idx="5">
                  <c:v>1997257</c:v>
                </c:pt>
                <c:pt idx="6">
                  <c:v>1979278</c:v>
                </c:pt>
                <c:pt idx="7">
                  <c:v>1959731</c:v>
                </c:pt>
                <c:pt idx="8">
                  <c:v>1972070</c:v>
                </c:pt>
                <c:pt idx="9">
                  <c:v>1966667</c:v>
                </c:pt>
                <c:pt idx="10">
                  <c:v>1968187</c:v>
                </c:pt>
                <c:pt idx="11">
                  <c:v>1990893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321296"/>
        <c:axId val="246321856"/>
      </c:lineChart>
      <c:lineChart>
        <c:grouping val="standard"/>
        <c:varyColors val="0"/>
        <c:ser>
          <c:idx val="1"/>
          <c:order val="1"/>
          <c:tx>
            <c:strRef>
              <c:f>'Figures 22, 23 and 24'!$D$5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24'!$D$6:$D$17</c:f>
              <c:numCache>
                <c:formatCode>#,##0</c:formatCode>
                <c:ptCount val="12"/>
                <c:pt idx="0">
                  <c:v>1244913674</c:v>
                </c:pt>
                <c:pt idx="1">
                  <c:v>1265530999</c:v>
                </c:pt>
                <c:pt idx="2">
                  <c:v>1270471270</c:v>
                </c:pt>
                <c:pt idx="3">
                  <c:v>1230341992</c:v>
                </c:pt>
                <c:pt idx="4">
                  <c:v>1197010451</c:v>
                </c:pt>
                <c:pt idx="5">
                  <c:v>1225970688</c:v>
                </c:pt>
                <c:pt idx="6">
                  <c:v>1242934129</c:v>
                </c:pt>
                <c:pt idx="7">
                  <c:v>1222545436</c:v>
                </c:pt>
                <c:pt idx="8">
                  <c:v>1237028311</c:v>
                </c:pt>
                <c:pt idx="9">
                  <c:v>1230175279</c:v>
                </c:pt>
                <c:pt idx="10">
                  <c:v>1262430460</c:v>
                </c:pt>
                <c:pt idx="11">
                  <c:v>1276450841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322976"/>
        <c:axId val="246322416"/>
      </c:lineChart>
      <c:catAx>
        <c:axId val="24632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321856"/>
        <c:crosses val="autoZero"/>
        <c:auto val="1"/>
        <c:lblAlgn val="ctr"/>
        <c:lblOffset val="100"/>
        <c:noMultiLvlLbl val="0"/>
      </c:catAx>
      <c:valAx>
        <c:axId val="246321856"/>
        <c:scaling>
          <c:orientation val="minMax"/>
          <c:max val="2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321296"/>
        <c:crosses val="autoZero"/>
        <c:crossBetween val="between"/>
        <c:majorUnit val="500000"/>
        <c:minorUnit val="5000"/>
        <c:dispUnits>
          <c:builtInUnit val="thousands"/>
          <c:dispUnitsLbl>
            <c:layout>
              <c:manualLayout>
                <c:xMode val="edge"/>
                <c:yMode val="edge"/>
                <c:x val="1.1584833147500436E-2"/>
                <c:y val="0.3611112824482570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u="none" strike="noStrike" baseline="0"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6322416"/>
        <c:scaling>
          <c:orientation val="minMax"/>
          <c:max val="15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322976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288204883480475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632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6322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24'!$E$5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24'!$E$6:$E$17</c:f>
              <c:numCache>
                <c:formatCode>#,##0</c:formatCode>
                <c:ptCount val="12"/>
                <c:pt idx="0">
                  <c:v>69007</c:v>
                </c:pt>
                <c:pt idx="1">
                  <c:v>58851</c:v>
                </c:pt>
                <c:pt idx="2">
                  <c:v>58953</c:v>
                </c:pt>
                <c:pt idx="3">
                  <c:v>53506</c:v>
                </c:pt>
                <c:pt idx="4">
                  <c:v>45173</c:v>
                </c:pt>
                <c:pt idx="5">
                  <c:v>51290</c:v>
                </c:pt>
                <c:pt idx="6">
                  <c:v>57306</c:v>
                </c:pt>
                <c:pt idx="7">
                  <c:v>50205</c:v>
                </c:pt>
                <c:pt idx="8">
                  <c:v>51779</c:v>
                </c:pt>
                <c:pt idx="9">
                  <c:v>62665</c:v>
                </c:pt>
                <c:pt idx="10">
                  <c:v>57478</c:v>
                </c:pt>
                <c:pt idx="11">
                  <c:v>55728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326336"/>
        <c:axId val="246326896"/>
      </c:lineChart>
      <c:lineChart>
        <c:grouping val="standard"/>
        <c:varyColors val="0"/>
        <c:ser>
          <c:idx val="1"/>
          <c:order val="1"/>
          <c:tx>
            <c:strRef>
              <c:f>'Figures 22, 23 and 24'!$F$5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24'!$F$6:$F$17</c:f>
              <c:numCache>
                <c:formatCode>#,##0</c:formatCode>
                <c:ptCount val="12"/>
                <c:pt idx="0">
                  <c:v>3977169372</c:v>
                </c:pt>
                <c:pt idx="1">
                  <c:v>3918089255</c:v>
                </c:pt>
                <c:pt idx="2">
                  <c:v>3629133933</c:v>
                </c:pt>
                <c:pt idx="3">
                  <c:v>3608595594</c:v>
                </c:pt>
                <c:pt idx="4">
                  <c:v>3289889789</c:v>
                </c:pt>
                <c:pt idx="5">
                  <c:v>3465027294</c:v>
                </c:pt>
                <c:pt idx="6">
                  <c:v>3770301024</c:v>
                </c:pt>
                <c:pt idx="7">
                  <c:v>3564835764</c:v>
                </c:pt>
                <c:pt idx="8">
                  <c:v>3569929504</c:v>
                </c:pt>
                <c:pt idx="9">
                  <c:v>3554768243</c:v>
                </c:pt>
                <c:pt idx="10">
                  <c:v>3399794282</c:v>
                </c:pt>
                <c:pt idx="11">
                  <c:v>3663400881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328016"/>
        <c:axId val="246327456"/>
      </c:lineChart>
      <c:catAx>
        <c:axId val="2463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326896"/>
        <c:crosses val="autoZero"/>
        <c:auto val="1"/>
        <c:lblAlgn val="ctr"/>
        <c:lblOffset val="100"/>
        <c:noMultiLvlLbl val="0"/>
      </c:catAx>
      <c:valAx>
        <c:axId val="24632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3263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u="none" strike="noStrike" baseline="0"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63274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3280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6328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6327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25'!$B$6:$B$41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25'!$C$6:$C$41</c:f>
              <c:numCache>
                <c:formatCode>#,##0</c:formatCode>
                <c:ptCount val="36"/>
                <c:pt idx="0">
                  <c:v>2485</c:v>
                </c:pt>
                <c:pt idx="1">
                  <c:v>2252</c:v>
                </c:pt>
                <c:pt idx="2">
                  <c:v>2531</c:v>
                </c:pt>
                <c:pt idx="3">
                  <c:v>2529</c:v>
                </c:pt>
                <c:pt idx="4">
                  <c:v>2854</c:v>
                </c:pt>
                <c:pt idx="5">
                  <c:v>2730</c:v>
                </c:pt>
                <c:pt idx="6">
                  <c:v>3346</c:v>
                </c:pt>
                <c:pt idx="7">
                  <c:v>2762</c:v>
                </c:pt>
                <c:pt idx="8">
                  <c:v>2701</c:v>
                </c:pt>
                <c:pt idx="9">
                  <c:v>2993</c:v>
                </c:pt>
                <c:pt idx="10">
                  <c:v>2834</c:v>
                </c:pt>
                <c:pt idx="11">
                  <c:v>2739</c:v>
                </c:pt>
                <c:pt idx="12">
                  <c:v>2575</c:v>
                </c:pt>
                <c:pt idx="13">
                  <c:v>2516</c:v>
                </c:pt>
                <c:pt idx="14">
                  <c:v>2528</c:v>
                </c:pt>
                <c:pt idx="15">
                  <c:v>2897</c:v>
                </c:pt>
                <c:pt idx="16">
                  <c:v>3123</c:v>
                </c:pt>
                <c:pt idx="17">
                  <c:v>2727</c:v>
                </c:pt>
                <c:pt idx="18">
                  <c:v>3602</c:v>
                </c:pt>
                <c:pt idx="19">
                  <c:v>3142</c:v>
                </c:pt>
                <c:pt idx="20">
                  <c:v>3282</c:v>
                </c:pt>
                <c:pt idx="21">
                  <c:v>3314</c:v>
                </c:pt>
                <c:pt idx="22">
                  <c:v>3078</c:v>
                </c:pt>
                <c:pt idx="23">
                  <c:v>3306</c:v>
                </c:pt>
                <c:pt idx="24">
                  <c:v>2873</c:v>
                </c:pt>
                <c:pt idx="25">
                  <c:v>2738</c:v>
                </c:pt>
                <c:pt idx="26">
                  <c:v>2838</c:v>
                </c:pt>
                <c:pt idx="27">
                  <c:v>2774</c:v>
                </c:pt>
                <c:pt idx="28">
                  <c:v>2888</c:v>
                </c:pt>
                <c:pt idx="29">
                  <c:v>3205</c:v>
                </c:pt>
                <c:pt idx="30">
                  <c:v>3770</c:v>
                </c:pt>
                <c:pt idx="31">
                  <c:v>3773</c:v>
                </c:pt>
                <c:pt idx="32">
                  <c:v>3621</c:v>
                </c:pt>
                <c:pt idx="33">
                  <c:v>3756</c:v>
                </c:pt>
                <c:pt idx="34">
                  <c:v>3510</c:v>
                </c:pt>
                <c:pt idx="35">
                  <c:v>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F-4D6C-AC38-97F4905C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1136"/>
        <c:axId val="247001696"/>
      </c:lineChart>
      <c:lineChart>
        <c:grouping val="standard"/>
        <c:varyColors val="0"/>
        <c:ser>
          <c:idx val="1"/>
          <c:order val="1"/>
          <c:tx>
            <c:strRef>
              <c:f>'Figure 25'!$D$5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25'!$B$6:$B$41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25'!$D$6:$D$41</c:f>
              <c:numCache>
                <c:formatCode>#,##0</c:formatCode>
                <c:ptCount val="36"/>
                <c:pt idx="0">
                  <c:v>1995266684</c:v>
                </c:pt>
                <c:pt idx="1">
                  <c:v>1224626731</c:v>
                </c:pt>
                <c:pt idx="2">
                  <c:v>1681951552</c:v>
                </c:pt>
                <c:pt idx="3">
                  <c:v>1884129693</c:v>
                </c:pt>
                <c:pt idx="4">
                  <c:v>1857553810</c:v>
                </c:pt>
                <c:pt idx="5">
                  <c:v>1877663377</c:v>
                </c:pt>
                <c:pt idx="6">
                  <c:v>2020245480</c:v>
                </c:pt>
                <c:pt idx="7">
                  <c:v>2074531854</c:v>
                </c:pt>
                <c:pt idx="8">
                  <c:v>2034907942</c:v>
                </c:pt>
                <c:pt idx="9">
                  <c:v>1844766946</c:v>
                </c:pt>
                <c:pt idx="10">
                  <c:v>2017906793</c:v>
                </c:pt>
                <c:pt idx="11">
                  <c:v>2121321760</c:v>
                </c:pt>
                <c:pt idx="12">
                  <c:v>1819680075</c:v>
                </c:pt>
                <c:pt idx="13">
                  <c:v>1935053586</c:v>
                </c:pt>
                <c:pt idx="14">
                  <c:v>1702469335</c:v>
                </c:pt>
                <c:pt idx="15">
                  <c:v>1882974450</c:v>
                </c:pt>
                <c:pt idx="16">
                  <c:v>2845179098</c:v>
                </c:pt>
                <c:pt idx="17">
                  <c:v>2481452673</c:v>
                </c:pt>
                <c:pt idx="18">
                  <c:v>3745350701</c:v>
                </c:pt>
                <c:pt idx="19">
                  <c:v>2277188769</c:v>
                </c:pt>
                <c:pt idx="20">
                  <c:v>3170903885</c:v>
                </c:pt>
                <c:pt idx="21">
                  <c:v>2692117538</c:v>
                </c:pt>
                <c:pt idx="22">
                  <c:v>2342283395</c:v>
                </c:pt>
                <c:pt idx="23">
                  <c:v>2493378450</c:v>
                </c:pt>
                <c:pt idx="24">
                  <c:v>2310372848</c:v>
                </c:pt>
                <c:pt idx="25">
                  <c:v>2171806718</c:v>
                </c:pt>
                <c:pt idx="26">
                  <c:v>1928665816</c:v>
                </c:pt>
                <c:pt idx="27">
                  <c:v>1582811963</c:v>
                </c:pt>
                <c:pt idx="28">
                  <c:v>1950328445</c:v>
                </c:pt>
                <c:pt idx="29">
                  <c:v>2383467180</c:v>
                </c:pt>
                <c:pt idx="30">
                  <c:v>2361201311</c:v>
                </c:pt>
                <c:pt idx="31">
                  <c:v>2189400804</c:v>
                </c:pt>
                <c:pt idx="32">
                  <c:v>2061125819</c:v>
                </c:pt>
                <c:pt idx="33">
                  <c:v>2024252052</c:v>
                </c:pt>
                <c:pt idx="34">
                  <c:v>2591673780</c:v>
                </c:pt>
                <c:pt idx="35">
                  <c:v>2461814913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F-4D6C-AC38-97F4905C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2816"/>
        <c:axId val="247002256"/>
      </c:lineChart>
      <c:catAx>
        <c:axId val="2470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001696"/>
        <c:crosses val="autoZero"/>
        <c:auto val="1"/>
        <c:lblAlgn val="ctr"/>
        <c:lblOffset val="100"/>
        <c:noMultiLvlLbl val="1"/>
      </c:catAx>
      <c:valAx>
        <c:axId val="24700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001136"/>
        <c:crosses val="autoZero"/>
        <c:crossBetween val="between"/>
      </c:valAx>
      <c:valAx>
        <c:axId val="2470022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0028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539144016393919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700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700225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28'!$G$7:$G$18</c:f>
              <c:numCache>
                <c:formatCode>#,##0</c:formatCode>
                <c:ptCount val="12"/>
                <c:pt idx="0">
                  <c:v>331287</c:v>
                </c:pt>
                <c:pt idx="1">
                  <c:v>332259</c:v>
                </c:pt>
                <c:pt idx="2">
                  <c:v>328204</c:v>
                </c:pt>
                <c:pt idx="3">
                  <c:v>315855</c:v>
                </c:pt>
                <c:pt idx="4">
                  <c:v>326471</c:v>
                </c:pt>
                <c:pt idx="5">
                  <c:v>338471</c:v>
                </c:pt>
                <c:pt idx="6">
                  <c:v>361167</c:v>
                </c:pt>
                <c:pt idx="7">
                  <c:v>329474</c:v>
                </c:pt>
                <c:pt idx="8">
                  <c:v>356678</c:v>
                </c:pt>
                <c:pt idx="9">
                  <c:v>357607</c:v>
                </c:pt>
                <c:pt idx="10">
                  <c:v>348865</c:v>
                </c:pt>
                <c:pt idx="11">
                  <c:v>360377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6176"/>
        <c:axId val="247006736"/>
      </c:lineChart>
      <c:lineChart>
        <c:grouping val="standard"/>
        <c:varyColors val="0"/>
        <c:ser>
          <c:idx val="1"/>
          <c:order val="1"/>
          <c:tx>
            <c:strRef>
              <c:f>'Figures 26, 27 and 28'!$H$6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28'!$H$7:$H$18</c:f>
              <c:numCache>
                <c:formatCode>#,##0</c:formatCode>
                <c:ptCount val="12"/>
                <c:pt idx="0">
                  <c:v>19660238626</c:v>
                </c:pt>
                <c:pt idx="1">
                  <c:v>16855811778</c:v>
                </c:pt>
                <c:pt idx="2">
                  <c:v>20506872916</c:v>
                </c:pt>
                <c:pt idx="3">
                  <c:v>17947269888</c:v>
                </c:pt>
                <c:pt idx="4">
                  <c:v>17694009699</c:v>
                </c:pt>
                <c:pt idx="5">
                  <c:v>19051160040</c:v>
                </c:pt>
                <c:pt idx="6">
                  <c:v>18165988063</c:v>
                </c:pt>
                <c:pt idx="7">
                  <c:v>16470114693</c:v>
                </c:pt>
                <c:pt idx="8">
                  <c:v>18074250818</c:v>
                </c:pt>
                <c:pt idx="9">
                  <c:v>18101923633</c:v>
                </c:pt>
                <c:pt idx="10">
                  <c:v>18396058504</c:v>
                </c:pt>
                <c:pt idx="11">
                  <c:v>26182308252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7856"/>
        <c:axId val="247007296"/>
      </c:lineChart>
      <c:catAx>
        <c:axId val="2470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006736"/>
        <c:crosses val="autoZero"/>
        <c:auto val="1"/>
        <c:lblAlgn val="ctr"/>
        <c:lblOffset val="100"/>
        <c:noMultiLvlLbl val="0"/>
      </c:catAx>
      <c:valAx>
        <c:axId val="2470067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0061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in</a:t>
                  </a:r>
                  <a:r>
                    <a:rPr lang="en-GB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7007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007856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 baseline="0"/>
                    <a:t>billion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700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700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28'!$C$7:$C$18</c:f>
              <c:numCache>
                <c:formatCode>#,##0</c:formatCode>
                <c:ptCount val="12"/>
                <c:pt idx="0">
                  <c:v>32151</c:v>
                </c:pt>
                <c:pt idx="1">
                  <c:v>31443</c:v>
                </c:pt>
                <c:pt idx="2">
                  <c:v>33843</c:v>
                </c:pt>
                <c:pt idx="3">
                  <c:v>32240</c:v>
                </c:pt>
                <c:pt idx="4">
                  <c:v>34089</c:v>
                </c:pt>
                <c:pt idx="5">
                  <c:v>35124</c:v>
                </c:pt>
                <c:pt idx="6">
                  <c:v>38294</c:v>
                </c:pt>
                <c:pt idx="7">
                  <c:v>35362</c:v>
                </c:pt>
                <c:pt idx="8">
                  <c:v>39151</c:v>
                </c:pt>
                <c:pt idx="9">
                  <c:v>37706</c:v>
                </c:pt>
                <c:pt idx="10">
                  <c:v>37180</c:v>
                </c:pt>
                <c:pt idx="11">
                  <c:v>42037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11216"/>
        <c:axId val="247011776"/>
      </c:lineChart>
      <c:lineChart>
        <c:grouping val="standard"/>
        <c:varyColors val="0"/>
        <c:ser>
          <c:idx val="1"/>
          <c:order val="1"/>
          <c:tx>
            <c:strRef>
              <c:f>'Figures 26, 27 and 28'!$D$6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28'!$D$7:$D$18</c:f>
              <c:numCache>
                <c:formatCode>#,##0</c:formatCode>
                <c:ptCount val="12"/>
                <c:pt idx="0">
                  <c:v>595075476</c:v>
                </c:pt>
                <c:pt idx="1">
                  <c:v>619805929</c:v>
                </c:pt>
                <c:pt idx="2">
                  <c:v>928908538</c:v>
                </c:pt>
                <c:pt idx="3">
                  <c:v>723037313</c:v>
                </c:pt>
                <c:pt idx="4">
                  <c:v>499129967</c:v>
                </c:pt>
                <c:pt idx="5">
                  <c:v>587359285</c:v>
                </c:pt>
                <c:pt idx="6">
                  <c:v>676070269</c:v>
                </c:pt>
                <c:pt idx="7">
                  <c:v>606216293</c:v>
                </c:pt>
                <c:pt idx="8">
                  <c:v>666016680</c:v>
                </c:pt>
                <c:pt idx="9">
                  <c:v>651345745</c:v>
                </c:pt>
                <c:pt idx="10">
                  <c:v>849036583</c:v>
                </c:pt>
                <c:pt idx="11">
                  <c:v>735358122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12896"/>
        <c:axId val="247012336"/>
      </c:lineChart>
      <c:catAx>
        <c:axId val="24701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011776"/>
        <c:crosses val="autoZero"/>
        <c:auto val="1"/>
        <c:lblAlgn val="ctr"/>
        <c:lblOffset val="100"/>
        <c:noMultiLvlLbl val="0"/>
      </c:catAx>
      <c:valAx>
        <c:axId val="2470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0112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 sz="1000" b="0" i="0" u="none" strike="noStrike" baseline="0"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70123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012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</a:t>
                  </a:r>
                  <a:r>
                    <a:rPr lang="en-GB"/>
                    <a:t>lion</a:t>
                  </a:r>
                  <a:r>
                    <a:rPr lang="hr-HR"/>
                    <a:t>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701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7012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28'!$E$7:$E$18</c:f>
              <c:numCache>
                <c:formatCode>#,##0</c:formatCode>
                <c:ptCount val="12"/>
                <c:pt idx="0">
                  <c:v>299136</c:v>
                </c:pt>
                <c:pt idx="1">
                  <c:v>300816</c:v>
                </c:pt>
                <c:pt idx="2">
                  <c:v>294361</c:v>
                </c:pt>
                <c:pt idx="3">
                  <c:v>283615</c:v>
                </c:pt>
                <c:pt idx="4">
                  <c:v>292382</c:v>
                </c:pt>
                <c:pt idx="5">
                  <c:v>303347</c:v>
                </c:pt>
                <c:pt idx="6">
                  <c:v>322873</c:v>
                </c:pt>
                <c:pt idx="7">
                  <c:v>294112</c:v>
                </c:pt>
                <c:pt idx="8">
                  <c:v>317527</c:v>
                </c:pt>
                <c:pt idx="9">
                  <c:v>319901</c:v>
                </c:pt>
                <c:pt idx="10">
                  <c:v>311685</c:v>
                </c:pt>
                <c:pt idx="11">
                  <c:v>318340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367648"/>
        <c:axId val="247368208"/>
      </c:lineChart>
      <c:lineChart>
        <c:grouping val="standard"/>
        <c:varyColors val="0"/>
        <c:ser>
          <c:idx val="1"/>
          <c:order val="1"/>
          <c:tx>
            <c:strRef>
              <c:f>'Figures 26, 27 and 28'!$F$6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28'!$F$7:$F$18</c:f>
              <c:numCache>
                <c:formatCode>#,##0</c:formatCode>
                <c:ptCount val="12"/>
                <c:pt idx="0">
                  <c:v>19065163150</c:v>
                </c:pt>
                <c:pt idx="1">
                  <c:v>16236005849</c:v>
                </c:pt>
                <c:pt idx="2">
                  <c:v>19577964378</c:v>
                </c:pt>
                <c:pt idx="3">
                  <c:v>17224232575</c:v>
                </c:pt>
                <c:pt idx="4">
                  <c:v>17194879732</c:v>
                </c:pt>
                <c:pt idx="5">
                  <c:v>18463800755</c:v>
                </c:pt>
                <c:pt idx="6">
                  <c:v>17489917794</c:v>
                </c:pt>
                <c:pt idx="7">
                  <c:v>15863898400</c:v>
                </c:pt>
                <c:pt idx="8">
                  <c:v>17408234138</c:v>
                </c:pt>
                <c:pt idx="9">
                  <c:v>17450577888</c:v>
                </c:pt>
                <c:pt idx="10">
                  <c:v>17547021921</c:v>
                </c:pt>
                <c:pt idx="11">
                  <c:v>25446950130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369328"/>
        <c:axId val="247368768"/>
      </c:lineChart>
      <c:catAx>
        <c:axId val="24736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368208"/>
        <c:crosses val="autoZero"/>
        <c:auto val="1"/>
        <c:lblAlgn val="ctr"/>
        <c:lblOffset val="100"/>
        <c:noMultiLvlLbl val="0"/>
      </c:catAx>
      <c:valAx>
        <c:axId val="247368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3676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 sz="1000" b="0" i="0" u="none" strike="noStrike" baseline="0"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73687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369328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 sz="1000" b="0" i="0" u="none" strike="noStrike" baseline="0">
                      <a:effectLst/>
                    </a:rPr>
                    <a:t>billion</a:t>
                  </a:r>
                  <a:r>
                    <a:rPr lang="hr-HR"/>
                    <a:t>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736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7368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02-4BB0-BDBE-22C3486FAB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2-4BB0-BDBE-22C3486FAB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2-4BB0-BDBE-22C3486FAB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02-4BB0-BDBE-22C3486FAB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02-4BB0-BDBE-22C3486FAB09}"/>
              </c:ext>
            </c:extLst>
          </c:dPt>
          <c:dLbls>
            <c:dLbl>
              <c:idx val="0"/>
              <c:layout>
                <c:manualLayout>
                  <c:x val="0.12222222222222222"/>
                  <c:y val="5.55555555555555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02-4BB0-BDBE-22C3486FAB09}"/>
                </c:ext>
              </c:extLst>
            </c:dLbl>
            <c:dLbl>
              <c:idx val="1"/>
              <c:layout>
                <c:manualLayout>
                  <c:x val="-0.11666666666666667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02-4BB0-BDBE-22C3486FAB09}"/>
                </c:ext>
              </c:extLst>
            </c:dLbl>
            <c:dLbl>
              <c:idx val="2"/>
              <c:layout>
                <c:manualLayout>
                  <c:x val="-6.9444444444444489E-2"/>
                  <c:y val="-0.115740740740740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702-4BB0-BDBE-22C3486FAB09}"/>
                </c:ext>
              </c:extLst>
            </c:dLbl>
            <c:dLbl>
              <c:idx val="3"/>
              <c:layout>
                <c:manualLayout>
                  <c:x val="2.7777777777777776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702-4BB0-BDBE-22C3486FAB09}"/>
                </c:ext>
              </c:extLst>
            </c:dLbl>
            <c:dLbl>
              <c:idx val="4"/>
              <c:layout>
                <c:manualLayout>
                  <c:x val="8.3333333333333329E-2"/>
                  <c:y val="-6.48148148148148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702-4BB0-BDBE-22C3486FAB0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29 '!$B$6:$B$10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 29 '!$C$6:$C$10</c:f>
              <c:numCache>
                <c:formatCode>0.00%</c:formatCode>
                <c:ptCount val="5"/>
                <c:pt idx="0">
                  <c:v>0.92526239081539452</c:v>
                </c:pt>
                <c:pt idx="1">
                  <c:v>2.5089769902599927E-2</c:v>
                </c:pt>
                <c:pt idx="2">
                  <c:v>5.2891357879285561E-3</c:v>
                </c:pt>
                <c:pt idx="3">
                  <c:v>3.4180055511085616E-3</c:v>
                </c:pt>
                <c:pt idx="4">
                  <c:v>4.0940697942968451E-2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02-4BB0-BDBE-22C3486F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2-44C4-9B24-3867717F9D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2-44C4-9B24-3867717F9D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32-44C4-9B24-3867717F9D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2-44C4-9B24-3867717F9D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32-44C4-9B24-3867717F9DA2}"/>
              </c:ext>
            </c:extLst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32-44C4-9B24-3867717F9DA2}"/>
                </c:ext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132-44C4-9B24-3867717F9DA2}"/>
                </c:ext>
              </c:extLst>
            </c:dLbl>
            <c:dLbl>
              <c:idx val="2"/>
              <c:layout>
                <c:manualLayout>
                  <c:x val="-9.4444444444444442E-2"/>
                  <c:y val="-9.25925925925926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32-44C4-9B24-3867717F9DA2}"/>
                </c:ext>
              </c:extLst>
            </c:dLbl>
            <c:dLbl>
              <c:idx val="3"/>
              <c:layout>
                <c:manualLayout>
                  <c:x val="-1.6666666666666666E-2"/>
                  <c:y val="-0.134259259259259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32-44C4-9B24-3867717F9DA2}"/>
                </c:ext>
              </c:extLst>
            </c:dLbl>
            <c:dLbl>
              <c:idx val="4"/>
              <c:layout>
                <c:manualLayout>
                  <c:x val="1.6666666666666666E-2"/>
                  <c:y val="-0.106481481481481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32-44C4-9B24-3867717F9DA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30'!$B$6:$B$10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 30'!$C$6:$C$10</c:f>
              <c:numCache>
                <c:formatCode>0.00%</c:formatCode>
                <c:ptCount val="5"/>
                <c:pt idx="0">
                  <c:v>0.77898303768740185</c:v>
                </c:pt>
                <c:pt idx="1">
                  <c:v>0.10404561819755204</c:v>
                </c:pt>
                <c:pt idx="2">
                  <c:v>3.9434374107416891E-3</c:v>
                </c:pt>
                <c:pt idx="3">
                  <c:v>2.4587316587263491E-3</c:v>
                </c:pt>
                <c:pt idx="4">
                  <c:v>0.1105691750455781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32-44C4-9B24-3867717F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4'!$B$13:$B$16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 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'Figures 1, 2, 3 and 4'!$D$13:$D$16</c:f>
              <c:numCache>
                <c:formatCode>0.00%</c:formatCode>
                <c:ptCount val="4"/>
                <c:pt idx="0">
                  <c:v>0.37108230686096699</c:v>
                </c:pt>
                <c:pt idx="1">
                  <c:v>0.6099</c:v>
                </c:pt>
                <c:pt idx="2">
                  <c:v>1.0259785894751548E-3</c:v>
                </c:pt>
                <c:pt idx="3">
                  <c:v>1.8049520255356267E-2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008321081955979E-2"/>
          <c:y val="2.5428331875182269E-2"/>
          <c:w val="0.85737872009372929"/>
          <c:h val="0.72658136482939628"/>
        </c:manualLayout>
      </c:layout>
      <c:lineChart>
        <c:grouping val="standard"/>
        <c:varyColors val="0"/>
        <c:ser>
          <c:idx val="0"/>
          <c:order val="0"/>
          <c:tx>
            <c:strRef>
              <c:f>'Figure 31'!$C$5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31'!$B$6:$B$41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31'!$C$6:$C$41</c:f>
              <c:numCache>
                <c:formatCode>#,##0</c:formatCode>
                <c:ptCount val="36"/>
                <c:pt idx="0">
                  <c:v>18326</c:v>
                </c:pt>
                <c:pt idx="1">
                  <c:v>16563</c:v>
                </c:pt>
                <c:pt idx="2">
                  <c:v>18898</c:v>
                </c:pt>
                <c:pt idx="3">
                  <c:v>18098</c:v>
                </c:pt>
                <c:pt idx="4">
                  <c:v>19833</c:v>
                </c:pt>
                <c:pt idx="5">
                  <c:v>19036</c:v>
                </c:pt>
                <c:pt idx="6">
                  <c:v>19065</c:v>
                </c:pt>
                <c:pt idx="7">
                  <c:v>17603</c:v>
                </c:pt>
                <c:pt idx="8">
                  <c:v>16246</c:v>
                </c:pt>
                <c:pt idx="9">
                  <c:v>18456</c:v>
                </c:pt>
                <c:pt idx="10">
                  <c:v>17981</c:v>
                </c:pt>
                <c:pt idx="11">
                  <c:v>18471</c:v>
                </c:pt>
                <c:pt idx="12">
                  <c:v>19140</c:v>
                </c:pt>
                <c:pt idx="13">
                  <c:v>17474</c:v>
                </c:pt>
                <c:pt idx="14">
                  <c:v>19425</c:v>
                </c:pt>
                <c:pt idx="15">
                  <c:v>21071</c:v>
                </c:pt>
                <c:pt idx="16">
                  <c:v>23391</c:v>
                </c:pt>
                <c:pt idx="17">
                  <c:v>26460</c:v>
                </c:pt>
                <c:pt idx="18">
                  <c:v>31286</c:v>
                </c:pt>
                <c:pt idx="19">
                  <c:v>26386</c:v>
                </c:pt>
                <c:pt idx="20">
                  <c:v>28373</c:v>
                </c:pt>
                <c:pt idx="21">
                  <c:v>29930</c:v>
                </c:pt>
                <c:pt idx="22">
                  <c:v>25974</c:v>
                </c:pt>
                <c:pt idx="23">
                  <c:v>28005</c:v>
                </c:pt>
                <c:pt idx="24">
                  <c:v>25951</c:v>
                </c:pt>
                <c:pt idx="25">
                  <c:v>25225</c:v>
                </c:pt>
                <c:pt idx="26">
                  <c:v>28202</c:v>
                </c:pt>
                <c:pt idx="27">
                  <c:v>27722</c:v>
                </c:pt>
                <c:pt idx="28">
                  <c:v>27719</c:v>
                </c:pt>
                <c:pt idx="29">
                  <c:v>32261</c:v>
                </c:pt>
                <c:pt idx="30">
                  <c:v>37342</c:v>
                </c:pt>
                <c:pt idx="31">
                  <c:v>30214</c:v>
                </c:pt>
                <c:pt idx="32">
                  <c:v>33709</c:v>
                </c:pt>
                <c:pt idx="33">
                  <c:v>39562</c:v>
                </c:pt>
                <c:pt idx="34">
                  <c:v>32690</c:v>
                </c:pt>
                <c:pt idx="35">
                  <c:v>40436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C-484D-B01F-DFCBF95C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63440"/>
        <c:axId val="220664000"/>
        <c:extLst/>
      </c:lineChart>
      <c:lineChart>
        <c:grouping val="standard"/>
        <c:varyColors val="0"/>
        <c:ser>
          <c:idx val="1"/>
          <c:order val="1"/>
          <c:tx>
            <c:strRef>
              <c:f>'Figure 31'!$D$5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31'!$B$6:$B$41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31'!$D$6:$D$41</c:f>
              <c:numCache>
                <c:formatCode>#,##0</c:formatCode>
                <c:ptCount val="36"/>
                <c:pt idx="0">
                  <c:v>2203863344</c:v>
                </c:pt>
                <c:pt idx="1">
                  <c:v>1466361257</c:v>
                </c:pt>
                <c:pt idx="2">
                  <c:v>1391071984</c:v>
                </c:pt>
                <c:pt idx="3">
                  <c:v>1729614630</c:v>
                </c:pt>
                <c:pt idx="4">
                  <c:v>1673285037</c:v>
                </c:pt>
                <c:pt idx="5">
                  <c:v>1843341774</c:v>
                </c:pt>
                <c:pt idx="6">
                  <c:v>2161979050</c:v>
                </c:pt>
                <c:pt idx="7">
                  <c:v>1270608617</c:v>
                </c:pt>
                <c:pt idx="8">
                  <c:v>1197948027</c:v>
                </c:pt>
                <c:pt idx="9">
                  <c:v>1312418265</c:v>
                </c:pt>
                <c:pt idx="10">
                  <c:v>1547583272</c:v>
                </c:pt>
                <c:pt idx="11">
                  <c:v>1909534034</c:v>
                </c:pt>
                <c:pt idx="12">
                  <c:v>2209141505</c:v>
                </c:pt>
                <c:pt idx="13">
                  <c:v>2189071761</c:v>
                </c:pt>
                <c:pt idx="14">
                  <c:v>2395143536</c:v>
                </c:pt>
                <c:pt idx="15">
                  <c:v>2885797621</c:v>
                </c:pt>
                <c:pt idx="16">
                  <c:v>3282867847</c:v>
                </c:pt>
                <c:pt idx="17">
                  <c:v>3173900940</c:v>
                </c:pt>
                <c:pt idx="18">
                  <c:v>3660638531</c:v>
                </c:pt>
                <c:pt idx="19">
                  <c:v>3267522406</c:v>
                </c:pt>
                <c:pt idx="20">
                  <c:v>2189407112</c:v>
                </c:pt>
                <c:pt idx="21">
                  <c:v>2565702123</c:v>
                </c:pt>
                <c:pt idx="22">
                  <c:v>2318583902</c:v>
                </c:pt>
                <c:pt idx="23">
                  <c:v>2213415744</c:v>
                </c:pt>
                <c:pt idx="24">
                  <c:v>2770792470</c:v>
                </c:pt>
                <c:pt idx="25">
                  <c:v>1995028804</c:v>
                </c:pt>
                <c:pt idx="26">
                  <c:v>2627010452</c:v>
                </c:pt>
                <c:pt idx="27">
                  <c:v>2191895450</c:v>
                </c:pt>
                <c:pt idx="28">
                  <c:v>2283873194</c:v>
                </c:pt>
                <c:pt idx="29">
                  <c:v>2398158369</c:v>
                </c:pt>
                <c:pt idx="30">
                  <c:v>2175471781</c:v>
                </c:pt>
                <c:pt idx="31">
                  <c:v>1692223902</c:v>
                </c:pt>
                <c:pt idx="32">
                  <c:v>1928642135</c:v>
                </c:pt>
                <c:pt idx="33">
                  <c:v>1971487562</c:v>
                </c:pt>
                <c:pt idx="34">
                  <c:v>2019512732</c:v>
                </c:pt>
                <c:pt idx="35">
                  <c:v>2405676043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C-484D-B01F-DFCBF95C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65120"/>
        <c:axId val="220664560"/>
      </c:lineChart>
      <c:catAx>
        <c:axId val="22066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664000"/>
        <c:crosses val="autoZero"/>
        <c:auto val="1"/>
        <c:lblAlgn val="ctr"/>
        <c:lblOffset val="100"/>
        <c:noMultiLvlLbl val="1"/>
      </c:catAx>
      <c:valAx>
        <c:axId val="22066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663440"/>
        <c:crosses val="autoZero"/>
        <c:crossBetween val="between"/>
      </c:valAx>
      <c:valAx>
        <c:axId val="2206645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66512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603726791679778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066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066456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32'!$C$6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32'!$B$7:$B$42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32'!$C$7:$C$42</c:f>
              <c:numCache>
                <c:formatCode>#,##0</c:formatCode>
                <c:ptCount val="36"/>
                <c:pt idx="0">
                  <c:v>450988</c:v>
                </c:pt>
                <c:pt idx="1">
                  <c:v>450334</c:v>
                </c:pt>
                <c:pt idx="2">
                  <c:v>487467</c:v>
                </c:pt>
                <c:pt idx="3">
                  <c:v>489395</c:v>
                </c:pt>
                <c:pt idx="4">
                  <c:v>518931</c:v>
                </c:pt>
                <c:pt idx="5">
                  <c:v>586420</c:v>
                </c:pt>
                <c:pt idx="6">
                  <c:v>614574</c:v>
                </c:pt>
                <c:pt idx="7">
                  <c:v>630321</c:v>
                </c:pt>
                <c:pt idx="8">
                  <c:v>532056</c:v>
                </c:pt>
                <c:pt idx="9">
                  <c:v>545576</c:v>
                </c:pt>
                <c:pt idx="10">
                  <c:v>482247</c:v>
                </c:pt>
                <c:pt idx="11">
                  <c:v>444208</c:v>
                </c:pt>
                <c:pt idx="12">
                  <c:v>454202</c:v>
                </c:pt>
                <c:pt idx="13">
                  <c:v>469910</c:v>
                </c:pt>
                <c:pt idx="14">
                  <c:v>501057</c:v>
                </c:pt>
                <c:pt idx="15">
                  <c:v>545531</c:v>
                </c:pt>
                <c:pt idx="16">
                  <c:v>570013</c:v>
                </c:pt>
                <c:pt idx="17">
                  <c:v>566451</c:v>
                </c:pt>
                <c:pt idx="18">
                  <c:v>684452</c:v>
                </c:pt>
                <c:pt idx="19">
                  <c:v>647183</c:v>
                </c:pt>
                <c:pt idx="20">
                  <c:v>575720</c:v>
                </c:pt>
                <c:pt idx="21">
                  <c:v>564400</c:v>
                </c:pt>
                <c:pt idx="22">
                  <c:v>502281</c:v>
                </c:pt>
                <c:pt idx="23">
                  <c:v>504261</c:v>
                </c:pt>
                <c:pt idx="24">
                  <c:v>507660</c:v>
                </c:pt>
                <c:pt idx="25">
                  <c:v>503747</c:v>
                </c:pt>
                <c:pt idx="26">
                  <c:v>482477</c:v>
                </c:pt>
                <c:pt idx="27">
                  <c:v>483559</c:v>
                </c:pt>
                <c:pt idx="28">
                  <c:v>467455</c:v>
                </c:pt>
                <c:pt idx="29">
                  <c:v>528809</c:v>
                </c:pt>
                <c:pt idx="30">
                  <c:v>624319</c:v>
                </c:pt>
                <c:pt idx="31">
                  <c:v>572502</c:v>
                </c:pt>
                <c:pt idx="32">
                  <c:v>563890</c:v>
                </c:pt>
                <c:pt idx="33">
                  <c:v>546704</c:v>
                </c:pt>
                <c:pt idx="34">
                  <c:v>506200</c:v>
                </c:pt>
                <c:pt idx="35">
                  <c:v>585931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E56-995F-9E1645A6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68480"/>
        <c:axId val="220669040"/>
        <c:extLst/>
      </c:lineChart>
      <c:lineChart>
        <c:grouping val="standard"/>
        <c:varyColors val="0"/>
        <c:ser>
          <c:idx val="1"/>
          <c:order val="1"/>
          <c:tx>
            <c:strRef>
              <c:f>'Figure 32'!$D$6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32'!$B$7:$B$42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32'!$D$7:$D$42</c:f>
              <c:numCache>
                <c:formatCode>#,##0</c:formatCode>
                <c:ptCount val="36"/>
                <c:pt idx="0">
                  <c:v>15062237817</c:v>
                </c:pt>
                <c:pt idx="1">
                  <c:v>15114611301</c:v>
                </c:pt>
                <c:pt idx="2">
                  <c:v>16235912590</c:v>
                </c:pt>
                <c:pt idx="3">
                  <c:v>17946204870</c:v>
                </c:pt>
                <c:pt idx="4">
                  <c:v>18638427424</c:v>
                </c:pt>
                <c:pt idx="5">
                  <c:v>17920660165</c:v>
                </c:pt>
                <c:pt idx="6">
                  <c:v>19544136944</c:v>
                </c:pt>
                <c:pt idx="7">
                  <c:v>19061437609</c:v>
                </c:pt>
                <c:pt idx="8">
                  <c:v>18404557590</c:v>
                </c:pt>
                <c:pt idx="9">
                  <c:v>20427765460</c:v>
                </c:pt>
                <c:pt idx="10">
                  <c:v>18105744806</c:v>
                </c:pt>
                <c:pt idx="11">
                  <c:v>17412575166</c:v>
                </c:pt>
                <c:pt idx="12">
                  <c:v>16085839456</c:v>
                </c:pt>
                <c:pt idx="13">
                  <c:v>15339405977</c:v>
                </c:pt>
                <c:pt idx="14">
                  <c:v>17602727720</c:v>
                </c:pt>
                <c:pt idx="15">
                  <c:v>19387739732</c:v>
                </c:pt>
                <c:pt idx="16">
                  <c:v>19596768998</c:v>
                </c:pt>
                <c:pt idx="17">
                  <c:v>18750324160</c:v>
                </c:pt>
                <c:pt idx="18">
                  <c:v>22427599886</c:v>
                </c:pt>
                <c:pt idx="19">
                  <c:v>19674952453</c:v>
                </c:pt>
                <c:pt idx="20">
                  <c:v>20553837830</c:v>
                </c:pt>
                <c:pt idx="21">
                  <c:v>19789865956</c:v>
                </c:pt>
                <c:pt idx="22">
                  <c:v>17293649277</c:v>
                </c:pt>
                <c:pt idx="23">
                  <c:v>20180667488</c:v>
                </c:pt>
                <c:pt idx="24">
                  <c:v>17845924170</c:v>
                </c:pt>
                <c:pt idx="25">
                  <c:v>16425077711</c:v>
                </c:pt>
                <c:pt idx="26">
                  <c:v>19530013573</c:v>
                </c:pt>
                <c:pt idx="27">
                  <c:v>17785396029</c:v>
                </c:pt>
                <c:pt idx="28">
                  <c:v>14597611827</c:v>
                </c:pt>
                <c:pt idx="29">
                  <c:v>17582683325</c:v>
                </c:pt>
                <c:pt idx="30">
                  <c:v>18091009379</c:v>
                </c:pt>
                <c:pt idx="31">
                  <c:v>16996589315</c:v>
                </c:pt>
                <c:pt idx="32">
                  <c:v>17324981486</c:v>
                </c:pt>
                <c:pt idx="33">
                  <c:v>18382085558</c:v>
                </c:pt>
                <c:pt idx="34">
                  <c:v>18879513507</c:v>
                </c:pt>
                <c:pt idx="35">
                  <c:v>22877017943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4-4E56-995F-9E1645A6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723952"/>
        <c:axId val="247723392"/>
      </c:lineChart>
      <c:catAx>
        <c:axId val="22066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0669040"/>
        <c:crosses val="autoZero"/>
        <c:auto val="1"/>
        <c:lblAlgn val="ctr"/>
        <c:lblOffset val="100"/>
        <c:noMultiLvlLbl val="1"/>
      </c:catAx>
      <c:valAx>
        <c:axId val="22066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668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383847888486695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77233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7239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8402651181645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77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7233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FB-4489-994C-8F5AD2A7D0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FB-4489-994C-8F5AD2A7D0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FB-4489-994C-8F5AD2A7D0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2FB-4489-994C-8F5AD2A7D012}"/>
              </c:ext>
            </c:extLst>
          </c:dPt>
          <c:dLbls>
            <c:dLbl>
              <c:idx val="0"/>
              <c:layout>
                <c:manualLayout>
                  <c:x val="0.14722222222222223"/>
                  <c:y val="5.555555555555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FB-4489-994C-8F5AD2A7D012}"/>
                </c:ext>
              </c:extLst>
            </c:dLbl>
            <c:dLbl>
              <c:idx val="1"/>
              <c:layout>
                <c:manualLayout>
                  <c:x val="-9.7222222222222224E-2"/>
                  <c:y val="-5.5555555555555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2FB-4489-994C-8F5AD2A7D012}"/>
                </c:ext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2FB-4489-994C-8F5AD2A7D012}"/>
                </c:ext>
              </c:extLst>
            </c:dLbl>
            <c:dLbl>
              <c:idx val="3"/>
              <c:layout>
                <c:manualLayout>
                  <c:x val="2.2222222222222223E-2"/>
                  <c:y val="-0.101851851851851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2FB-4489-994C-8F5AD2A7D01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33'!$B$6:$B$9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 33'!$C$6:$C$9</c:f>
              <c:numCache>
                <c:formatCode>0.00%</c:formatCode>
                <c:ptCount val="4"/>
                <c:pt idx="0">
                  <c:v>0.90221453459329382</c:v>
                </c:pt>
                <c:pt idx="1">
                  <c:v>2.3E-2</c:v>
                </c:pt>
                <c:pt idx="2">
                  <c:v>7.5475039108500886E-3</c:v>
                </c:pt>
                <c:pt idx="3">
                  <c:v>6.7302006459305994E-2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FB-4489-994C-8F5AD2A7D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9-430B-95BE-05A568D95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9-430B-95BE-05A568D95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B9-430B-95BE-05A568D95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B9-430B-95BE-05A568D95168}"/>
              </c:ext>
            </c:extLst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B9-430B-95BE-05A568D95168}"/>
                </c:ext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B9-430B-95BE-05A568D95168}"/>
                </c:ext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B9-430B-95BE-05A568D95168}"/>
                </c:ext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6B9-430B-95BE-05A568D9516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 34'!$B$6:$B$9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  34'!$C$6:$C$9</c:f>
              <c:numCache>
                <c:formatCode>0.00%</c:formatCode>
                <c:ptCount val="4"/>
                <c:pt idx="0">
                  <c:v>0.77530193167578521</c:v>
                </c:pt>
                <c:pt idx="1">
                  <c:v>9.1615208348599014E-2</c:v>
                </c:pt>
                <c:pt idx="2">
                  <c:v>4.9032090927280834E-3</c:v>
                </c:pt>
                <c:pt idx="3">
                  <c:v>0.12817965088288774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B9-430B-95BE-05A568D9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35'!$C$6:$C$17</c:f>
              <c:numCache>
                <c:formatCode>#,##0</c:formatCode>
                <c:ptCount val="12"/>
                <c:pt idx="0">
                  <c:v>1462054</c:v>
                </c:pt>
                <c:pt idx="1">
                  <c:v>1456052</c:v>
                </c:pt>
                <c:pt idx="2">
                  <c:v>1263524</c:v>
                </c:pt>
                <c:pt idx="3">
                  <c:v>983622</c:v>
                </c:pt>
                <c:pt idx="4">
                  <c:v>1216166</c:v>
                </c:pt>
                <c:pt idx="5">
                  <c:v>1294995</c:v>
                </c:pt>
                <c:pt idx="6">
                  <c:v>1308007</c:v>
                </c:pt>
                <c:pt idx="7">
                  <c:v>1208781</c:v>
                </c:pt>
                <c:pt idx="8">
                  <c:v>1250303</c:v>
                </c:pt>
                <c:pt idx="9">
                  <c:v>1293099</c:v>
                </c:pt>
                <c:pt idx="10">
                  <c:v>1192444</c:v>
                </c:pt>
                <c:pt idx="11">
                  <c:v>1227549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730672"/>
        <c:axId val="247731232"/>
      </c:lineChart>
      <c:lineChart>
        <c:grouping val="standard"/>
        <c:varyColors val="0"/>
        <c:ser>
          <c:idx val="1"/>
          <c:order val="1"/>
          <c:tx>
            <c:strRef>
              <c:f>'Figure 35'!$D$5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35'!$D$6:$D$17</c:f>
              <c:numCache>
                <c:formatCode>#,##0</c:formatCode>
                <c:ptCount val="12"/>
                <c:pt idx="0">
                  <c:v>462558148</c:v>
                </c:pt>
                <c:pt idx="1">
                  <c:v>471708636</c:v>
                </c:pt>
                <c:pt idx="2">
                  <c:v>387468840</c:v>
                </c:pt>
                <c:pt idx="3">
                  <c:v>314042405</c:v>
                </c:pt>
                <c:pt idx="4">
                  <c:v>354882690</c:v>
                </c:pt>
                <c:pt idx="5">
                  <c:v>373574304</c:v>
                </c:pt>
                <c:pt idx="6">
                  <c:v>409035419</c:v>
                </c:pt>
                <c:pt idx="7">
                  <c:v>410441285</c:v>
                </c:pt>
                <c:pt idx="8">
                  <c:v>409527249</c:v>
                </c:pt>
                <c:pt idx="9">
                  <c:v>392479791</c:v>
                </c:pt>
                <c:pt idx="10">
                  <c:v>381292145</c:v>
                </c:pt>
                <c:pt idx="11">
                  <c:v>394441867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732352"/>
        <c:axId val="247731792"/>
      </c:lineChart>
      <c:catAx>
        <c:axId val="24773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731232"/>
        <c:crosses val="autoZero"/>
        <c:auto val="1"/>
        <c:lblAlgn val="ctr"/>
        <c:lblOffset val="100"/>
        <c:noMultiLvlLbl val="0"/>
      </c:catAx>
      <c:valAx>
        <c:axId val="247731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7306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77317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732352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773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7731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36'!$C$6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36'!$C$7:$C$18</c:f>
              <c:numCache>
                <c:formatCode>#,##0</c:formatCode>
                <c:ptCount val="12"/>
                <c:pt idx="0">
                  <c:v>4297</c:v>
                </c:pt>
                <c:pt idx="1">
                  <c:v>4482</c:v>
                </c:pt>
                <c:pt idx="2">
                  <c:v>4303</c:v>
                </c:pt>
                <c:pt idx="3">
                  <c:v>4047</c:v>
                </c:pt>
                <c:pt idx="4">
                  <c:v>4243</c:v>
                </c:pt>
                <c:pt idx="5">
                  <c:v>3930</c:v>
                </c:pt>
                <c:pt idx="6">
                  <c:v>4540</c:v>
                </c:pt>
                <c:pt idx="7">
                  <c:v>4433</c:v>
                </c:pt>
                <c:pt idx="8">
                  <c:v>4106</c:v>
                </c:pt>
                <c:pt idx="9">
                  <c:v>3876</c:v>
                </c:pt>
                <c:pt idx="10">
                  <c:v>3389</c:v>
                </c:pt>
                <c:pt idx="11">
                  <c:v>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735712"/>
        <c:axId val="247736272"/>
      </c:lineChart>
      <c:lineChart>
        <c:grouping val="standard"/>
        <c:varyColors val="0"/>
        <c:ser>
          <c:idx val="1"/>
          <c:order val="1"/>
          <c:tx>
            <c:strRef>
              <c:f>'Figure 36'!$D$6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36'!$D$7:$D$18</c:f>
              <c:numCache>
                <c:formatCode>#,##0</c:formatCode>
                <c:ptCount val="12"/>
                <c:pt idx="0">
                  <c:v>7731704</c:v>
                </c:pt>
                <c:pt idx="1">
                  <c:v>7940512</c:v>
                </c:pt>
                <c:pt idx="2">
                  <c:v>7975236</c:v>
                </c:pt>
                <c:pt idx="3">
                  <c:v>8382054</c:v>
                </c:pt>
                <c:pt idx="4">
                  <c:v>8795950</c:v>
                </c:pt>
                <c:pt idx="5">
                  <c:v>7592908</c:v>
                </c:pt>
                <c:pt idx="6">
                  <c:v>9260228</c:v>
                </c:pt>
                <c:pt idx="7">
                  <c:v>8765273</c:v>
                </c:pt>
                <c:pt idx="8">
                  <c:v>7835923</c:v>
                </c:pt>
                <c:pt idx="9">
                  <c:v>7190114</c:v>
                </c:pt>
                <c:pt idx="10">
                  <c:v>6434319</c:v>
                </c:pt>
                <c:pt idx="11">
                  <c:v>7114631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737392"/>
        <c:axId val="247736832"/>
      </c:lineChart>
      <c:catAx>
        <c:axId val="2477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736272"/>
        <c:crosses val="autoZero"/>
        <c:auto val="1"/>
        <c:lblAlgn val="ctr"/>
        <c:lblOffset val="100"/>
        <c:noMultiLvlLbl val="0"/>
      </c:catAx>
      <c:valAx>
        <c:axId val="2477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735712"/>
        <c:crosses val="autoZero"/>
        <c:crossBetween val="between"/>
        <c:minorUnit val="1000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77368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773739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773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7736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37'!$C$6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37'!$B$7:$B$18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37'!$C$7:$C$18</c:f>
              <c:numCache>
                <c:formatCode>#,##0</c:formatCode>
                <c:ptCount val="12"/>
                <c:pt idx="0">
                  <c:v>1037</c:v>
                </c:pt>
                <c:pt idx="1">
                  <c:v>1061</c:v>
                </c:pt>
                <c:pt idx="2">
                  <c:v>1100</c:v>
                </c:pt>
                <c:pt idx="3">
                  <c:v>1098</c:v>
                </c:pt>
                <c:pt idx="4">
                  <c:v>1097</c:v>
                </c:pt>
                <c:pt idx="5">
                  <c:v>1030</c:v>
                </c:pt>
                <c:pt idx="6">
                  <c:v>1189</c:v>
                </c:pt>
                <c:pt idx="7">
                  <c:v>872</c:v>
                </c:pt>
                <c:pt idx="8">
                  <c:v>746</c:v>
                </c:pt>
                <c:pt idx="9">
                  <c:v>732</c:v>
                </c:pt>
                <c:pt idx="10">
                  <c:v>678</c:v>
                </c:pt>
                <c:pt idx="11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34624"/>
        <c:axId val="248335184"/>
      </c:lineChart>
      <c:lineChart>
        <c:grouping val="standard"/>
        <c:varyColors val="0"/>
        <c:ser>
          <c:idx val="1"/>
          <c:order val="1"/>
          <c:tx>
            <c:strRef>
              <c:f>'Figure 37'!$D$6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37'!$B$7:$B$18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37'!$D$7:$D$18</c:f>
              <c:numCache>
                <c:formatCode>#,##0</c:formatCode>
                <c:ptCount val="12"/>
                <c:pt idx="0">
                  <c:v>2096370</c:v>
                </c:pt>
                <c:pt idx="1">
                  <c:v>2238881</c:v>
                </c:pt>
                <c:pt idx="2">
                  <c:v>2216543</c:v>
                </c:pt>
                <c:pt idx="3">
                  <c:v>2589191</c:v>
                </c:pt>
                <c:pt idx="4">
                  <c:v>2606990</c:v>
                </c:pt>
                <c:pt idx="5">
                  <c:v>2223587</c:v>
                </c:pt>
                <c:pt idx="6">
                  <c:v>2367622</c:v>
                </c:pt>
                <c:pt idx="7">
                  <c:v>2056250</c:v>
                </c:pt>
                <c:pt idx="8">
                  <c:v>1674713</c:v>
                </c:pt>
                <c:pt idx="9">
                  <c:v>1599656</c:v>
                </c:pt>
                <c:pt idx="10">
                  <c:v>1365764</c:v>
                </c:pt>
                <c:pt idx="11">
                  <c:v>1687215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36304"/>
        <c:axId val="248335744"/>
      </c:lineChart>
      <c:catAx>
        <c:axId val="24833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335184"/>
        <c:crosses val="autoZero"/>
        <c:auto val="1"/>
        <c:lblAlgn val="ctr"/>
        <c:lblOffset val="100"/>
        <c:noMultiLvlLbl val="0"/>
      </c:catAx>
      <c:valAx>
        <c:axId val="24833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334624"/>
        <c:crosses val="autoZero"/>
        <c:crossBetween val="between"/>
      </c:valAx>
      <c:valAx>
        <c:axId val="2483357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3363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833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833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38'!$C$6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38'!$C$7:$C$18</c:f>
              <c:numCache>
                <c:formatCode>#,##0</c:formatCode>
                <c:ptCount val="12"/>
                <c:pt idx="0">
                  <c:v>571</c:v>
                </c:pt>
                <c:pt idx="1">
                  <c:v>599</c:v>
                </c:pt>
                <c:pt idx="2">
                  <c:v>557</c:v>
                </c:pt>
                <c:pt idx="3">
                  <c:v>446</c:v>
                </c:pt>
                <c:pt idx="4">
                  <c:v>669</c:v>
                </c:pt>
                <c:pt idx="5">
                  <c:v>641</c:v>
                </c:pt>
                <c:pt idx="6">
                  <c:v>660</c:v>
                </c:pt>
                <c:pt idx="7">
                  <c:v>479</c:v>
                </c:pt>
                <c:pt idx="8">
                  <c:v>629</c:v>
                </c:pt>
                <c:pt idx="9">
                  <c:v>636</c:v>
                </c:pt>
                <c:pt idx="10">
                  <c:v>604</c:v>
                </c:pt>
                <c:pt idx="11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39664"/>
        <c:axId val="248340224"/>
      </c:lineChart>
      <c:lineChart>
        <c:grouping val="standard"/>
        <c:varyColors val="0"/>
        <c:ser>
          <c:idx val="1"/>
          <c:order val="1"/>
          <c:tx>
            <c:strRef>
              <c:f>'Figure 38'!$D$6</c:f>
              <c:strCache>
                <c:ptCount val="1"/>
                <c:pt idx="0">
                  <c:v>   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38'!$D$7:$D$18</c:f>
              <c:numCache>
                <c:formatCode>#,##0</c:formatCode>
                <c:ptCount val="12"/>
                <c:pt idx="0">
                  <c:v>1077345</c:v>
                </c:pt>
                <c:pt idx="1">
                  <c:v>1123482</c:v>
                </c:pt>
                <c:pt idx="2">
                  <c:v>1164482</c:v>
                </c:pt>
                <c:pt idx="3">
                  <c:v>942341</c:v>
                </c:pt>
                <c:pt idx="4">
                  <c:v>1383609</c:v>
                </c:pt>
                <c:pt idx="5">
                  <c:v>1333198</c:v>
                </c:pt>
                <c:pt idx="6">
                  <c:v>1434852</c:v>
                </c:pt>
                <c:pt idx="7">
                  <c:v>1020626</c:v>
                </c:pt>
                <c:pt idx="8">
                  <c:v>1365081</c:v>
                </c:pt>
                <c:pt idx="9">
                  <c:v>1380925</c:v>
                </c:pt>
                <c:pt idx="10">
                  <c:v>1268011</c:v>
                </c:pt>
                <c:pt idx="11">
                  <c:v>1781378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41344"/>
        <c:axId val="248340784"/>
      </c:lineChart>
      <c:catAx>
        <c:axId val="24833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340224"/>
        <c:crosses val="autoZero"/>
        <c:auto val="1"/>
        <c:lblAlgn val="ctr"/>
        <c:lblOffset val="100"/>
        <c:noMultiLvlLbl val="0"/>
      </c:catAx>
      <c:valAx>
        <c:axId val="24834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339664"/>
        <c:crosses val="autoZero"/>
        <c:crossBetween val="between"/>
        <c:majorUnit val="100"/>
      </c:valAx>
      <c:valAx>
        <c:axId val="2483407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341344"/>
        <c:crosses val="max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834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8340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39'!$C$6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39'!$B$7:$B$18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39'!$C$7:$C$18</c:f>
              <c:numCache>
                <c:formatCode>#,##0</c:formatCode>
                <c:ptCount val="12"/>
                <c:pt idx="0">
                  <c:v>13640</c:v>
                </c:pt>
                <c:pt idx="1">
                  <c:v>14333</c:v>
                </c:pt>
                <c:pt idx="2">
                  <c:v>15521</c:v>
                </c:pt>
                <c:pt idx="3">
                  <c:v>15085</c:v>
                </c:pt>
                <c:pt idx="4">
                  <c:v>16311</c:v>
                </c:pt>
                <c:pt idx="5">
                  <c:v>15406</c:v>
                </c:pt>
                <c:pt idx="6">
                  <c:v>16513</c:v>
                </c:pt>
                <c:pt idx="7">
                  <c:v>14828</c:v>
                </c:pt>
                <c:pt idx="8">
                  <c:v>16167</c:v>
                </c:pt>
                <c:pt idx="9">
                  <c:v>17798</c:v>
                </c:pt>
                <c:pt idx="10">
                  <c:v>16125</c:v>
                </c:pt>
                <c:pt idx="11">
                  <c:v>21901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44704"/>
        <c:axId val="248345264"/>
      </c:lineChart>
      <c:lineChart>
        <c:grouping val="standard"/>
        <c:varyColors val="0"/>
        <c:ser>
          <c:idx val="1"/>
          <c:order val="1"/>
          <c:tx>
            <c:strRef>
              <c:f>'Figure 39'!$D$6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39'!$B$7:$B$18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39'!$D$7:$D$18</c:f>
              <c:numCache>
                <c:formatCode>#,##0</c:formatCode>
                <c:ptCount val="12"/>
                <c:pt idx="0">
                  <c:v>26879788</c:v>
                </c:pt>
                <c:pt idx="1">
                  <c:v>27896682</c:v>
                </c:pt>
                <c:pt idx="2">
                  <c:v>32577788</c:v>
                </c:pt>
                <c:pt idx="3">
                  <c:v>31489988</c:v>
                </c:pt>
                <c:pt idx="4">
                  <c:v>34929943</c:v>
                </c:pt>
                <c:pt idx="5">
                  <c:v>32709045</c:v>
                </c:pt>
                <c:pt idx="6">
                  <c:v>35704406</c:v>
                </c:pt>
                <c:pt idx="7">
                  <c:v>33248277</c:v>
                </c:pt>
                <c:pt idx="8">
                  <c:v>36145640</c:v>
                </c:pt>
                <c:pt idx="9">
                  <c:v>38696598</c:v>
                </c:pt>
                <c:pt idx="10">
                  <c:v>34145404</c:v>
                </c:pt>
                <c:pt idx="11">
                  <c:v>43498853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46384"/>
        <c:axId val="248345824"/>
      </c:lineChart>
      <c:catAx>
        <c:axId val="2483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345264"/>
        <c:crosses val="autoZero"/>
        <c:auto val="1"/>
        <c:lblAlgn val="ctr"/>
        <c:lblOffset val="100"/>
        <c:noMultiLvlLbl val="0"/>
      </c:catAx>
      <c:valAx>
        <c:axId val="2483452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344704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66669829828234E-2"/>
                <c:y val="0.388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834582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346384"/>
        <c:crosses val="max"/>
        <c:crossBetween val="between"/>
        <c:majorUnit val="5000000"/>
        <c:dispUnits>
          <c:builtInUnit val="millions"/>
          <c:dispUnitsLbl>
            <c:layout>
              <c:manualLayout>
                <c:xMode val="edge"/>
                <c:yMode val="edge"/>
                <c:x val="0.9410970814351730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834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8345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40'!$D$5</c:f>
              <c:strCache>
                <c:ptCount val="1"/>
                <c:pt idx="0">
                  <c:v>Number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C-43EB-BAA2-20086D869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C-43EB-BAA2-20086D869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C-43EB-BAA2-20086D869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9C-43EB-BAA2-20086D869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9C-43EB-BAA2-20086D869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9C-43EB-BAA2-20086D8699BD}"/>
              </c:ext>
            </c:extLst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9C-43EB-BAA2-20086D8699BD}"/>
                </c:ext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9C-43EB-BAA2-20086D8699BD}"/>
                </c:ext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9C-43EB-BAA2-20086D8699BD}"/>
                </c:ext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9C-43EB-BAA2-20086D8699BD}"/>
                </c:ext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9C-43EB-BAA2-20086D8699BD}"/>
                </c:ext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C9C-43EB-BAA2-20086D869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</c:v>
                </c:pt>
              </c:strCache>
            </c:strRef>
          </c:cat>
          <c:val>
            <c:numRef>
              <c:f>'Figure 40'!$D$6:$D$11</c:f>
              <c:numCache>
                <c:formatCode>0.00%</c:formatCode>
                <c:ptCount val="6"/>
                <c:pt idx="0">
                  <c:v>0.53937139076932261</c:v>
                </c:pt>
                <c:pt idx="1">
                  <c:v>0.10529876098623706</c:v>
                </c:pt>
                <c:pt idx="2">
                  <c:v>8.0364292926529621E-2</c:v>
                </c:pt>
                <c:pt idx="3">
                  <c:v>4.5999999999999999E-2</c:v>
                </c:pt>
                <c:pt idx="4">
                  <c:v>3.4370072669574779E-2</c:v>
                </c:pt>
                <c:pt idx="5">
                  <c:v>0.19448686128119297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9C-43EB-BAA2-20086D8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4'!$B$13:$B$16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 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'Figures 1, 2, 3 and 4'!$F$13:$F$16</c:f>
              <c:numCache>
                <c:formatCode>0.00%</c:formatCode>
                <c:ptCount val="4"/>
                <c:pt idx="0">
                  <c:v>0.50698022487513961</c:v>
                </c:pt>
                <c:pt idx="1">
                  <c:v>0.49209999999999998</c:v>
                </c:pt>
                <c:pt idx="2">
                  <c:v>1E-4</c:v>
                </c:pt>
                <c:pt idx="3">
                  <c:v>8.3507568453798338E-4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40'!$F$5</c:f>
              <c:strCache>
                <c:ptCount val="1"/>
                <c:pt idx="0">
                  <c:v>Value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7-45DB-8E46-C41C1DFD3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7-45DB-8E46-C41C1DFD3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E7-45DB-8E46-C41C1DFD3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E7-45DB-8E46-C41C1DFD3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E7-45DB-8E46-C41C1DFD3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E7-45DB-8E46-C41C1DFD37D9}"/>
              </c:ext>
            </c:extLst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E7-45DB-8E46-C41C1DFD37D9}"/>
                </c:ext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E7-45DB-8E46-C41C1DFD37D9}"/>
                </c:ext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E7-45DB-8E46-C41C1DFD37D9}"/>
                </c:ext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6E7-45DB-8E46-C41C1DFD37D9}"/>
                </c:ext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6E7-45DB-8E46-C41C1DFD37D9}"/>
                </c:ext>
              </c:extLst>
            </c:dLbl>
            <c:dLbl>
              <c:idx val="5"/>
              <c:layout>
                <c:manualLayout>
                  <c:x val="-0.1361111111111111"/>
                  <c:y val="-6.0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6E7-45DB-8E46-C41C1DFD3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</c:v>
                </c:pt>
              </c:strCache>
            </c:strRef>
          </c:cat>
          <c:val>
            <c:numRef>
              <c:f>'Figure 40'!$F$6:$F$11</c:f>
              <c:numCache>
                <c:formatCode>0.00%</c:formatCode>
                <c:ptCount val="6"/>
                <c:pt idx="0">
                  <c:v>0.53047815035025769</c:v>
                </c:pt>
                <c:pt idx="1">
                  <c:v>0.12020324446672087</c:v>
                </c:pt>
                <c:pt idx="2">
                  <c:v>8.0649184461037235E-2</c:v>
                </c:pt>
                <c:pt idx="3">
                  <c:v>5.0540118071753903E-2</c:v>
                </c:pt>
                <c:pt idx="4">
                  <c:v>3.9044090369621413E-2</c:v>
                </c:pt>
                <c:pt idx="5">
                  <c:v>0.17908521228060892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E7-45DB-8E46-C41C1DFD3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41'!$D$4</c:f>
              <c:strCache>
                <c:ptCount val="1"/>
                <c:pt idx="0">
                  <c:v>Business entity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41'!$D$6:$D$17</c:f>
              <c:numCache>
                <c:formatCode>#,##0</c:formatCode>
                <c:ptCount val="12"/>
                <c:pt idx="0">
                  <c:v>14068</c:v>
                </c:pt>
                <c:pt idx="1">
                  <c:v>12166</c:v>
                </c:pt>
                <c:pt idx="2">
                  <c:v>11885</c:v>
                </c:pt>
                <c:pt idx="3">
                  <c:v>13094</c:v>
                </c:pt>
                <c:pt idx="4">
                  <c:v>11202</c:v>
                </c:pt>
                <c:pt idx="5">
                  <c:v>11601</c:v>
                </c:pt>
                <c:pt idx="6">
                  <c:v>12674</c:v>
                </c:pt>
                <c:pt idx="7">
                  <c:v>11331</c:v>
                </c:pt>
                <c:pt idx="8">
                  <c:v>10914</c:v>
                </c:pt>
                <c:pt idx="9">
                  <c:v>17408</c:v>
                </c:pt>
                <c:pt idx="10">
                  <c:v>12885</c:v>
                </c:pt>
                <c:pt idx="11">
                  <c:v>10792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6-4A1F-9CDF-CC17FE39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11504"/>
        <c:axId val="249012064"/>
      </c:lineChart>
      <c:lineChart>
        <c:grouping val="standard"/>
        <c:varyColors val="0"/>
        <c:ser>
          <c:idx val="0"/>
          <c:order val="0"/>
          <c:tx>
            <c:strRef>
              <c:f>'Figure 41'!$C$4</c:f>
              <c:strCache>
                <c:ptCount val="1"/>
                <c:pt idx="0">
                  <c:v>Consumer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41'!$C$6:$C$17</c:f>
              <c:numCache>
                <c:formatCode>#,##0</c:formatCode>
                <c:ptCount val="12"/>
                <c:pt idx="0">
                  <c:v>1084431</c:v>
                </c:pt>
                <c:pt idx="1">
                  <c:v>1041691</c:v>
                </c:pt>
                <c:pt idx="2">
                  <c:v>1050493</c:v>
                </c:pt>
                <c:pt idx="3">
                  <c:v>1013776</c:v>
                </c:pt>
                <c:pt idx="4">
                  <c:v>1011854</c:v>
                </c:pt>
                <c:pt idx="5">
                  <c:v>1008395</c:v>
                </c:pt>
                <c:pt idx="6">
                  <c:v>1019401</c:v>
                </c:pt>
                <c:pt idx="7">
                  <c:v>1014808</c:v>
                </c:pt>
                <c:pt idx="8">
                  <c:v>1002681</c:v>
                </c:pt>
                <c:pt idx="9">
                  <c:v>1015094</c:v>
                </c:pt>
                <c:pt idx="10">
                  <c:v>1017323</c:v>
                </c:pt>
                <c:pt idx="11">
                  <c:v>1028442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6-4A1F-9CDF-CC17FE39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13184"/>
        <c:axId val="249012624"/>
      </c:lineChart>
      <c:catAx>
        <c:axId val="24901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012064"/>
        <c:crosses val="autoZero"/>
        <c:auto val="1"/>
        <c:lblAlgn val="ctr"/>
        <c:lblOffset val="100"/>
        <c:noMultiLvlLbl val="0"/>
      </c:catAx>
      <c:valAx>
        <c:axId val="249012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011504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9012624"/>
        <c:scaling>
          <c:orientation val="minMax"/>
          <c:max val="25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013184"/>
        <c:crosses val="max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0.94943044619422567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u="none" strike="noStrike" baseline="0"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901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012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1343903959294"/>
          <c:y val="6.6381641372505157E-2"/>
          <c:w val="0.6648048211851435"/>
          <c:h val="0.67778705457425326"/>
        </c:manualLayout>
      </c:layout>
      <c:lineChart>
        <c:grouping val="standard"/>
        <c:varyColors val="0"/>
        <c:ser>
          <c:idx val="0"/>
          <c:order val="0"/>
          <c:tx>
            <c:strRef>
              <c:f>'Figure 42'!$C$4</c:f>
              <c:strCache>
                <c:ptCount val="1"/>
                <c:pt idx="0">
                  <c:v>Total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42'!$B$6:$B$17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42'!$C$6:$C$17</c:f>
              <c:numCache>
                <c:formatCode>#,##0</c:formatCode>
                <c:ptCount val="12"/>
                <c:pt idx="0">
                  <c:v>1689658</c:v>
                </c:pt>
                <c:pt idx="1">
                  <c:v>1628932</c:v>
                </c:pt>
                <c:pt idx="2">
                  <c:v>1690846</c:v>
                </c:pt>
                <c:pt idx="3">
                  <c:v>1593917</c:v>
                </c:pt>
                <c:pt idx="4">
                  <c:v>1601244</c:v>
                </c:pt>
                <c:pt idx="5">
                  <c:v>1645690</c:v>
                </c:pt>
                <c:pt idx="6">
                  <c:v>1691157</c:v>
                </c:pt>
                <c:pt idx="7">
                  <c:v>1649626</c:v>
                </c:pt>
                <c:pt idx="8">
                  <c:v>1627483</c:v>
                </c:pt>
                <c:pt idx="9">
                  <c:v>1672488</c:v>
                </c:pt>
                <c:pt idx="10">
                  <c:v>1675992</c:v>
                </c:pt>
                <c:pt idx="11">
                  <c:v>1722990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16544"/>
        <c:axId val="249017104"/>
      </c:lineChart>
      <c:lineChart>
        <c:grouping val="standard"/>
        <c:varyColors val="0"/>
        <c:ser>
          <c:idx val="1"/>
          <c:order val="1"/>
          <c:tx>
            <c:strRef>
              <c:f>'Figure 42'!$D$4</c:f>
              <c:strCache>
                <c:ptCount val="1"/>
                <c:pt idx="0">
                  <c:v>Total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42'!$B$6:$B$17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42'!$D$6:$D$17</c:f>
              <c:numCache>
                <c:formatCode>#,##0</c:formatCode>
                <c:ptCount val="12"/>
                <c:pt idx="0">
                  <c:v>1211146913</c:v>
                </c:pt>
                <c:pt idx="1">
                  <c:v>1161309627</c:v>
                </c:pt>
                <c:pt idx="2">
                  <c:v>1149994603</c:v>
                </c:pt>
                <c:pt idx="3">
                  <c:v>1037511987</c:v>
                </c:pt>
                <c:pt idx="4">
                  <c:v>945263709</c:v>
                </c:pt>
                <c:pt idx="5">
                  <c:v>1078849087</c:v>
                </c:pt>
                <c:pt idx="6">
                  <c:v>1103904172</c:v>
                </c:pt>
                <c:pt idx="7">
                  <c:v>1110124516</c:v>
                </c:pt>
                <c:pt idx="8">
                  <c:v>1093590610</c:v>
                </c:pt>
                <c:pt idx="9">
                  <c:v>1116255635</c:v>
                </c:pt>
                <c:pt idx="10">
                  <c:v>1123110415</c:v>
                </c:pt>
                <c:pt idx="11">
                  <c:v>1143275493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18224"/>
        <c:axId val="249017664"/>
      </c:lineChart>
      <c:catAx>
        <c:axId val="24901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017104"/>
        <c:crosses val="autoZero"/>
        <c:auto val="1"/>
        <c:lblAlgn val="ctr"/>
        <c:lblOffset val="100"/>
        <c:noMultiLvlLbl val="0"/>
      </c:catAx>
      <c:valAx>
        <c:axId val="2490171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016544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90176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018224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9018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017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43'!$C$4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43'!$B$6:$B$17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43'!$C$6:$C$17</c:f>
              <c:numCache>
                <c:formatCode>#,##0</c:formatCode>
                <c:ptCount val="12"/>
                <c:pt idx="0">
                  <c:v>1675388</c:v>
                </c:pt>
                <c:pt idx="1">
                  <c:v>1616532</c:v>
                </c:pt>
                <c:pt idx="2">
                  <c:v>1678512</c:v>
                </c:pt>
                <c:pt idx="3">
                  <c:v>1580711</c:v>
                </c:pt>
                <c:pt idx="4">
                  <c:v>1589863</c:v>
                </c:pt>
                <c:pt idx="5">
                  <c:v>1633501</c:v>
                </c:pt>
                <c:pt idx="6">
                  <c:v>1677887</c:v>
                </c:pt>
                <c:pt idx="7">
                  <c:v>1637705</c:v>
                </c:pt>
                <c:pt idx="8">
                  <c:v>1616141</c:v>
                </c:pt>
                <c:pt idx="9">
                  <c:v>1654575</c:v>
                </c:pt>
                <c:pt idx="10">
                  <c:v>1662611</c:v>
                </c:pt>
                <c:pt idx="11">
                  <c:v>1711805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21584"/>
        <c:axId val="249022144"/>
      </c:lineChart>
      <c:lineChart>
        <c:grouping val="standard"/>
        <c:varyColors val="0"/>
        <c:ser>
          <c:idx val="1"/>
          <c:order val="1"/>
          <c:tx>
            <c:strRef>
              <c:f>'Figure 43'!$D$4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43'!$B$6:$B$17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43'!$D$6:$D$17</c:f>
              <c:numCache>
                <c:formatCode>#,##0</c:formatCode>
                <c:ptCount val="12"/>
                <c:pt idx="0">
                  <c:v>1127580327</c:v>
                </c:pt>
                <c:pt idx="1">
                  <c:v>1074702174</c:v>
                </c:pt>
                <c:pt idx="2">
                  <c:v>1047492162</c:v>
                </c:pt>
                <c:pt idx="3">
                  <c:v>961809571</c:v>
                </c:pt>
                <c:pt idx="4">
                  <c:v>882934193</c:v>
                </c:pt>
                <c:pt idx="5">
                  <c:v>977423881</c:v>
                </c:pt>
                <c:pt idx="6">
                  <c:v>1019526720</c:v>
                </c:pt>
                <c:pt idx="7">
                  <c:v>1026507381</c:v>
                </c:pt>
                <c:pt idx="8">
                  <c:v>1013540336</c:v>
                </c:pt>
                <c:pt idx="9">
                  <c:v>1016707047</c:v>
                </c:pt>
                <c:pt idx="10">
                  <c:v>1029073237</c:v>
                </c:pt>
                <c:pt idx="11">
                  <c:v>1059856178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23264"/>
        <c:axId val="249022704"/>
      </c:lineChart>
      <c:catAx>
        <c:axId val="24902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022144"/>
        <c:crosses val="autoZero"/>
        <c:auto val="1"/>
        <c:lblAlgn val="ctr"/>
        <c:lblOffset val="100"/>
        <c:noMultiLvlLbl val="0"/>
      </c:catAx>
      <c:valAx>
        <c:axId val="249022144"/>
        <c:scaling>
          <c:orientation val="minMax"/>
          <c:max val="2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021584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9444401099814261E-2"/>
                <c:y val="0.421712895327266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9022704"/>
        <c:scaling>
          <c:orientation val="minMax"/>
          <c:max val="2500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023264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902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0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44'!$C$5</c:f>
              <c:strCache>
                <c:ptCount val="1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44'!$C$7:$C$18</c:f>
              <c:numCache>
                <c:formatCode>#,##0</c:formatCode>
                <c:ptCount val="12"/>
                <c:pt idx="0">
                  <c:v>14270</c:v>
                </c:pt>
                <c:pt idx="1">
                  <c:v>12400</c:v>
                </c:pt>
                <c:pt idx="2">
                  <c:v>12334</c:v>
                </c:pt>
                <c:pt idx="3">
                  <c:v>13206</c:v>
                </c:pt>
                <c:pt idx="4">
                  <c:v>11381</c:v>
                </c:pt>
                <c:pt idx="5">
                  <c:v>12189</c:v>
                </c:pt>
                <c:pt idx="6">
                  <c:v>13270</c:v>
                </c:pt>
                <c:pt idx="7">
                  <c:v>11921</c:v>
                </c:pt>
                <c:pt idx="8">
                  <c:v>11342</c:v>
                </c:pt>
                <c:pt idx="9">
                  <c:v>17913</c:v>
                </c:pt>
                <c:pt idx="10">
                  <c:v>13381</c:v>
                </c:pt>
                <c:pt idx="11">
                  <c:v>11185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85104"/>
        <c:axId val="249285664"/>
      </c:lineChart>
      <c:lineChart>
        <c:grouping val="standard"/>
        <c:varyColors val="0"/>
        <c:ser>
          <c:idx val="1"/>
          <c:order val="1"/>
          <c:tx>
            <c:strRef>
              <c:f>'Figure 44'!$D$5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44'!$D$7:$D$18</c:f>
              <c:numCache>
                <c:formatCode>#,##0</c:formatCode>
                <c:ptCount val="12"/>
                <c:pt idx="0">
                  <c:v>83566586</c:v>
                </c:pt>
                <c:pt idx="1">
                  <c:v>86607453</c:v>
                </c:pt>
                <c:pt idx="2">
                  <c:v>102502441</c:v>
                </c:pt>
                <c:pt idx="3">
                  <c:v>75702416</c:v>
                </c:pt>
                <c:pt idx="4">
                  <c:v>62329516</c:v>
                </c:pt>
                <c:pt idx="5">
                  <c:v>101425206</c:v>
                </c:pt>
                <c:pt idx="6">
                  <c:v>84377452</c:v>
                </c:pt>
                <c:pt idx="7">
                  <c:v>83617135</c:v>
                </c:pt>
                <c:pt idx="8">
                  <c:v>80050274</c:v>
                </c:pt>
                <c:pt idx="9">
                  <c:v>99548588</c:v>
                </c:pt>
                <c:pt idx="10">
                  <c:v>94037178</c:v>
                </c:pt>
                <c:pt idx="11">
                  <c:v>83419315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86784"/>
        <c:axId val="249286224"/>
      </c:lineChart>
      <c:catAx>
        <c:axId val="24928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285664"/>
        <c:crosses val="autoZero"/>
        <c:auto val="1"/>
        <c:lblAlgn val="ctr"/>
        <c:lblOffset val="100"/>
        <c:noMultiLvlLbl val="0"/>
      </c:catAx>
      <c:valAx>
        <c:axId val="24928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2851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92862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2867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928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2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45'!$C$5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45'!$C$6:$C$17</c:f>
              <c:numCache>
                <c:formatCode>#,##0</c:formatCode>
                <c:ptCount val="12"/>
                <c:pt idx="0">
                  <c:v>8343598</c:v>
                </c:pt>
                <c:pt idx="1">
                  <c:v>8323799</c:v>
                </c:pt>
                <c:pt idx="2">
                  <c:v>8297768</c:v>
                </c:pt>
                <c:pt idx="3">
                  <c:v>8151624</c:v>
                </c:pt>
                <c:pt idx="4">
                  <c:v>8134394</c:v>
                </c:pt>
                <c:pt idx="5">
                  <c:v>8135540</c:v>
                </c:pt>
                <c:pt idx="6">
                  <c:v>8124626</c:v>
                </c:pt>
                <c:pt idx="7">
                  <c:v>8117990</c:v>
                </c:pt>
                <c:pt idx="8">
                  <c:v>8117178</c:v>
                </c:pt>
                <c:pt idx="9">
                  <c:v>8233700</c:v>
                </c:pt>
                <c:pt idx="10">
                  <c:v>8233654</c:v>
                </c:pt>
                <c:pt idx="11">
                  <c:v>8205616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90144"/>
        <c:axId val="249290704"/>
      </c:lineChart>
      <c:lineChart>
        <c:grouping val="standard"/>
        <c:varyColors val="0"/>
        <c:ser>
          <c:idx val="1"/>
          <c:order val="1"/>
          <c:tx>
            <c:strRef>
              <c:f>'Figure 45'!$D$5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45'!$D$6:$D$17</c:f>
              <c:numCache>
                <c:formatCode>#,##0</c:formatCode>
                <c:ptCount val="12"/>
                <c:pt idx="0">
                  <c:v>421396</c:v>
                </c:pt>
                <c:pt idx="1">
                  <c:v>420915</c:v>
                </c:pt>
                <c:pt idx="2">
                  <c:v>418587</c:v>
                </c:pt>
                <c:pt idx="3">
                  <c:v>413623</c:v>
                </c:pt>
                <c:pt idx="4">
                  <c:v>410454</c:v>
                </c:pt>
                <c:pt idx="5">
                  <c:v>408963</c:v>
                </c:pt>
                <c:pt idx="6">
                  <c:v>407821</c:v>
                </c:pt>
                <c:pt idx="7">
                  <c:v>407589</c:v>
                </c:pt>
                <c:pt idx="8">
                  <c:v>408679</c:v>
                </c:pt>
                <c:pt idx="9">
                  <c:v>411518</c:v>
                </c:pt>
                <c:pt idx="10">
                  <c:v>411379</c:v>
                </c:pt>
                <c:pt idx="11">
                  <c:v>410286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91824"/>
        <c:axId val="249291264"/>
      </c:lineChart>
      <c:catAx>
        <c:axId val="24929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290704"/>
        <c:crosses val="autoZero"/>
        <c:auto val="1"/>
        <c:lblAlgn val="ctr"/>
        <c:lblOffset val="100"/>
        <c:noMultiLvlLbl val="0"/>
      </c:catAx>
      <c:valAx>
        <c:axId val="249290704"/>
        <c:scaling>
          <c:orientation val="minMax"/>
          <c:max val="9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290144"/>
        <c:crosses val="autoZero"/>
        <c:crossBetween val="between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in</a:t>
                  </a:r>
                  <a:r>
                    <a:rPr lang="en-GB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9291264"/>
        <c:scaling>
          <c:orientation val="minMax"/>
          <c:max val="6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29182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11286089237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in</a:t>
                  </a:r>
                  <a:r>
                    <a:rPr lang="en-GB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929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29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5023862658534"/>
          <c:y val="5.6391629980486961E-2"/>
          <c:w val="0.8116916163689476"/>
          <c:h val="0.65071298880482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46'!$C$4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46'!$B$5:$B$16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46'!$C$5:$C$16</c:f>
              <c:numCache>
                <c:formatCode>#,##0</c:formatCode>
                <c:ptCount val="12"/>
                <c:pt idx="0">
                  <c:v>3405950</c:v>
                </c:pt>
                <c:pt idx="1">
                  <c:v>3406077</c:v>
                </c:pt>
                <c:pt idx="2">
                  <c:v>3400629</c:v>
                </c:pt>
                <c:pt idx="3">
                  <c:v>3623181</c:v>
                </c:pt>
                <c:pt idx="4">
                  <c:v>3629399</c:v>
                </c:pt>
                <c:pt idx="5">
                  <c:v>3632624</c:v>
                </c:pt>
                <c:pt idx="6">
                  <c:v>3627818</c:v>
                </c:pt>
                <c:pt idx="7">
                  <c:v>3608393</c:v>
                </c:pt>
                <c:pt idx="8">
                  <c:v>3621357</c:v>
                </c:pt>
                <c:pt idx="9">
                  <c:v>3389726</c:v>
                </c:pt>
                <c:pt idx="10">
                  <c:v>3406514</c:v>
                </c:pt>
                <c:pt idx="11">
                  <c:v>3386604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4-413B-A58A-CFFB613CED22}"/>
            </c:ext>
          </c:extLst>
        </c:ser>
        <c:ser>
          <c:idx val="1"/>
          <c:order val="1"/>
          <c:tx>
            <c:strRef>
              <c:f>'Figure 46'!$D$4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46'!$B$5:$B$16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46'!$D$5:$D$16</c:f>
              <c:numCache>
                <c:formatCode>#,##0</c:formatCode>
                <c:ptCount val="12"/>
                <c:pt idx="0">
                  <c:v>3201989</c:v>
                </c:pt>
                <c:pt idx="1">
                  <c:v>3199005</c:v>
                </c:pt>
                <c:pt idx="2">
                  <c:v>3205156</c:v>
                </c:pt>
                <c:pt idx="3">
                  <c:v>3290943</c:v>
                </c:pt>
                <c:pt idx="4">
                  <c:v>3283331</c:v>
                </c:pt>
                <c:pt idx="5">
                  <c:v>3285784</c:v>
                </c:pt>
                <c:pt idx="6">
                  <c:v>3288097</c:v>
                </c:pt>
                <c:pt idx="7">
                  <c:v>3285667</c:v>
                </c:pt>
                <c:pt idx="8">
                  <c:v>3287393</c:v>
                </c:pt>
                <c:pt idx="9">
                  <c:v>3170191</c:v>
                </c:pt>
                <c:pt idx="10">
                  <c:v>3179511</c:v>
                </c:pt>
                <c:pt idx="11">
                  <c:v>3172741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4-413B-A58A-CFFB613CE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9295184"/>
        <c:axId val="249295744"/>
      </c:barChart>
      <c:catAx>
        <c:axId val="24929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295744"/>
        <c:crosses val="autoZero"/>
        <c:auto val="1"/>
        <c:lblAlgn val="ctr"/>
        <c:lblOffset val="100"/>
        <c:noMultiLvlLbl val="0"/>
      </c:catAx>
      <c:valAx>
        <c:axId val="24929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295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46'!$C$24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46'!$B$25:$B$36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46'!$C$25:$C$36</c:f>
              <c:numCache>
                <c:formatCode>#,##0</c:formatCode>
                <c:ptCount val="12"/>
                <c:pt idx="0">
                  <c:v>44241</c:v>
                </c:pt>
                <c:pt idx="1">
                  <c:v>43870</c:v>
                </c:pt>
                <c:pt idx="2">
                  <c:v>43629</c:v>
                </c:pt>
                <c:pt idx="3">
                  <c:v>44169</c:v>
                </c:pt>
                <c:pt idx="4">
                  <c:v>44058</c:v>
                </c:pt>
                <c:pt idx="5">
                  <c:v>43992</c:v>
                </c:pt>
                <c:pt idx="6">
                  <c:v>43823</c:v>
                </c:pt>
                <c:pt idx="7">
                  <c:v>43681</c:v>
                </c:pt>
                <c:pt idx="8">
                  <c:v>43512</c:v>
                </c:pt>
                <c:pt idx="9">
                  <c:v>42481</c:v>
                </c:pt>
                <c:pt idx="10">
                  <c:v>42373</c:v>
                </c:pt>
                <c:pt idx="11">
                  <c:v>42221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8-4E65-9B90-AAA0CC1E69EB}"/>
            </c:ext>
          </c:extLst>
        </c:ser>
        <c:ser>
          <c:idx val="1"/>
          <c:order val="1"/>
          <c:tx>
            <c:strRef>
              <c:f>'Figure 46'!$D$24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46'!$B$25:$B$36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46'!$D$25:$D$36</c:f>
              <c:numCache>
                <c:formatCode>#,##0</c:formatCode>
                <c:ptCount val="12"/>
                <c:pt idx="0">
                  <c:v>349106</c:v>
                </c:pt>
                <c:pt idx="1">
                  <c:v>349147</c:v>
                </c:pt>
                <c:pt idx="2">
                  <c:v>348210</c:v>
                </c:pt>
                <c:pt idx="3">
                  <c:v>353872</c:v>
                </c:pt>
                <c:pt idx="4">
                  <c:v>351572</c:v>
                </c:pt>
                <c:pt idx="5">
                  <c:v>350768</c:v>
                </c:pt>
                <c:pt idx="6">
                  <c:v>350363</c:v>
                </c:pt>
                <c:pt idx="7">
                  <c:v>348650</c:v>
                </c:pt>
                <c:pt idx="8">
                  <c:v>350979</c:v>
                </c:pt>
                <c:pt idx="9">
                  <c:v>345995</c:v>
                </c:pt>
                <c:pt idx="10">
                  <c:v>346488</c:v>
                </c:pt>
                <c:pt idx="11">
                  <c:v>345914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8-4E65-9B90-AAA0CC1E6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0283424"/>
        <c:axId val="250283984"/>
      </c:barChart>
      <c:catAx>
        <c:axId val="25028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0283984"/>
        <c:crosses val="autoZero"/>
        <c:auto val="1"/>
        <c:lblAlgn val="ctr"/>
        <c:lblOffset val="100"/>
        <c:noMultiLvlLbl val="0"/>
      </c:catAx>
      <c:valAx>
        <c:axId val="25028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02834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39283722395226"/>
          <c:y val="5.328487727886299E-2"/>
          <c:w val="0.83221917979853877"/>
          <c:h val="0.665111984062596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 47'!$C$4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 47'!$B$5:$B$16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 47'!$C$5:$C$16</c:f>
              <c:numCache>
                <c:formatCode>#,##0</c:formatCode>
                <c:ptCount val="12"/>
                <c:pt idx="0">
                  <c:v>44241</c:v>
                </c:pt>
                <c:pt idx="1">
                  <c:v>43870</c:v>
                </c:pt>
                <c:pt idx="2">
                  <c:v>43629</c:v>
                </c:pt>
                <c:pt idx="3">
                  <c:v>44169</c:v>
                </c:pt>
                <c:pt idx="4">
                  <c:v>44058</c:v>
                </c:pt>
                <c:pt idx="5">
                  <c:v>43992</c:v>
                </c:pt>
                <c:pt idx="6">
                  <c:v>43823</c:v>
                </c:pt>
                <c:pt idx="7">
                  <c:v>43681</c:v>
                </c:pt>
                <c:pt idx="8">
                  <c:v>43512</c:v>
                </c:pt>
                <c:pt idx="9">
                  <c:v>42481</c:v>
                </c:pt>
                <c:pt idx="10">
                  <c:v>42373</c:v>
                </c:pt>
                <c:pt idx="11">
                  <c:v>42221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5-4253-ACA9-52231B473A00}"/>
            </c:ext>
          </c:extLst>
        </c:ser>
        <c:ser>
          <c:idx val="1"/>
          <c:order val="1"/>
          <c:tx>
            <c:strRef>
              <c:f>'Figure  47'!$D$4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 47'!$B$5:$B$16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 47'!$D$5:$D$16</c:f>
              <c:numCache>
                <c:formatCode>#,##0</c:formatCode>
                <c:ptCount val="12"/>
                <c:pt idx="0">
                  <c:v>349106</c:v>
                </c:pt>
                <c:pt idx="1">
                  <c:v>349147</c:v>
                </c:pt>
                <c:pt idx="2">
                  <c:v>348210</c:v>
                </c:pt>
                <c:pt idx="3">
                  <c:v>353872</c:v>
                </c:pt>
                <c:pt idx="4">
                  <c:v>351572</c:v>
                </c:pt>
                <c:pt idx="5">
                  <c:v>350768</c:v>
                </c:pt>
                <c:pt idx="6">
                  <c:v>350363</c:v>
                </c:pt>
                <c:pt idx="7">
                  <c:v>348650</c:v>
                </c:pt>
                <c:pt idx="8">
                  <c:v>350979</c:v>
                </c:pt>
                <c:pt idx="9">
                  <c:v>345995</c:v>
                </c:pt>
                <c:pt idx="10">
                  <c:v>346488</c:v>
                </c:pt>
                <c:pt idx="11">
                  <c:v>345914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5-4253-ACA9-52231B47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0287344"/>
        <c:axId val="250287904"/>
      </c:barChart>
      <c:catAx>
        <c:axId val="25028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0287904"/>
        <c:crosses val="autoZero"/>
        <c:auto val="1"/>
        <c:lblAlgn val="ctr"/>
        <c:lblOffset val="100"/>
        <c:noMultiLvlLbl val="0"/>
      </c:catAx>
      <c:valAx>
        <c:axId val="2502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02873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49859368556659E-2"/>
                <c:y val="0.324073906631967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1405566737415"/>
          <c:y val="5.4306649474096275E-2"/>
          <c:w val="0.81563739645059186"/>
          <c:h val="0.6848033512295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48'!$D$4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48'!$C$5:$C$16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48'!$D$5:$D$16</c:f>
              <c:numCache>
                <c:formatCode>#,##0</c:formatCode>
                <c:ptCount val="12"/>
                <c:pt idx="0">
                  <c:v>4793122</c:v>
                </c:pt>
                <c:pt idx="1">
                  <c:v>4791000</c:v>
                </c:pt>
                <c:pt idx="2">
                  <c:v>4790465</c:v>
                </c:pt>
                <c:pt idx="3">
                  <c:v>5089703</c:v>
                </c:pt>
                <c:pt idx="4">
                  <c:v>5090832</c:v>
                </c:pt>
                <c:pt idx="5">
                  <c:v>5099069</c:v>
                </c:pt>
                <c:pt idx="6">
                  <c:v>5097039</c:v>
                </c:pt>
                <c:pt idx="7">
                  <c:v>5083890</c:v>
                </c:pt>
                <c:pt idx="8">
                  <c:v>5098388</c:v>
                </c:pt>
                <c:pt idx="9">
                  <c:v>4783826</c:v>
                </c:pt>
                <c:pt idx="10">
                  <c:v>4803502</c:v>
                </c:pt>
                <c:pt idx="11">
                  <c:v>4779459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F96-A95D-B8054ABB132E}"/>
            </c:ext>
          </c:extLst>
        </c:ser>
        <c:ser>
          <c:idx val="1"/>
          <c:order val="1"/>
          <c:tx>
            <c:strRef>
              <c:f>'Figure 48'!$E$4</c:f>
              <c:strCache>
                <c:ptCount val="1"/>
                <c:pt idx="0">
                  <c:v>Business entity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48'!$C$5:$C$16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48'!$E$5:$E$16</c:f>
              <c:numCache>
                <c:formatCode>#,##0</c:formatCode>
                <c:ptCount val="12"/>
                <c:pt idx="0">
                  <c:v>371371</c:v>
                </c:pt>
                <c:pt idx="1">
                  <c:v>370791</c:v>
                </c:pt>
                <c:pt idx="2">
                  <c:v>369567</c:v>
                </c:pt>
                <c:pt idx="3">
                  <c:v>375835</c:v>
                </c:pt>
                <c:pt idx="4">
                  <c:v>373500</c:v>
                </c:pt>
                <c:pt idx="5">
                  <c:v>372751</c:v>
                </c:pt>
                <c:pt idx="6">
                  <c:v>372278</c:v>
                </c:pt>
                <c:pt idx="7">
                  <c:v>370665</c:v>
                </c:pt>
                <c:pt idx="8">
                  <c:v>373066</c:v>
                </c:pt>
                <c:pt idx="9">
                  <c:v>367410</c:v>
                </c:pt>
                <c:pt idx="10">
                  <c:v>368137</c:v>
                </c:pt>
                <c:pt idx="11">
                  <c:v>367529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F96-A95D-B8054ABB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0291264"/>
        <c:axId val="250291824"/>
      </c:barChart>
      <c:catAx>
        <c:axId val="25029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0291824"/>
        <c:crosses val="autoZero"/>
        <c:auto val="1"/>
        <c:lblAlgn val="ctr"/>
        <c:lblOffset val="100"/>
        <c:noMultiLvlLbl val="0"/>
      </c:catAx>
      <c:valAx>
        <c:axId val="250291824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02912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6'!$B$7:$B$42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6'!$C$7:$C$42</c:f>
              <c:numCache>
                <c:formatCode>#,##0</c:formatCode>
                <c:ptCount val="36"/>
                <c:pt idx="0">
                  <c:v>365600</c:v>
                </c:pt>
                <c:pt idx="1">
                  <c:v>352582</c:v>
                </c:pt>
                <c:pt idx="2">
                  <c:v>375038</c:v>
                </c:pt>
                <c:pt idx="3">
                  <c:v>372079</c:v>
                </c:pt>
                <c:pt idx="4">
                  <c:v>384734</c:v>
                </c:pt>
                <c:pt idx="5">
                  <c:v>381024</c:v>
                </c:pt>
                <c:pt idx="6">
                  <c:v>393622</c:v>
                </c:pt>
                <c:pt idx="7">
                  <c:v>379020</c:v>
                </c:pt>
                <c:pt idx="8">
                  <c:v>379049</c:v>
                </c:pt>
                <c:pt idx="9">
                  <c:v>410941</c:v>
                </c:pt>
                <c:pt idx="10">
                  <c:v>392655</c:v>
                </c:pt>
                <c:pt idx="11">
                  <c:v>375234</c:v>
                </c:pt>
                <c:pt idx="12">
                  <c:v>380359</c:v>
                </c:pt>
                <c:pt idx="13">
                  <c:v>375009</c:v>
                </c:pt>
                <c:pt idx="14">
                  <c:v>395954</c:v>
                </c:pt>
                <c:pt idx="15">
                  <c:v>406158</c:v>
                </c:pt>
                <c:pt idx="16">
                  <c:v>426793</c:v>
                </c:pt>
                <c:pt idx="17">
                  <c:v>389153</c:v>
                </c:pt>
                <c:pt idx="18">
                  <c:v>440048</c:v>
                </c:pt>
                <c:pt idx="19">
                  <c:v>393966</c:v>
                </c:pt>
                <c:pt idx="20">
                  <c:v>412510</c:v>
                </c:pt>
                <c:pt idx="21">
                  <c:v>432858</c:v>
                </c:pt>
                <c:pt idx="22">
                  <c:v>402998</c:v>
                </c:pt>
                <c:pt idx="23">
                  <c:v>404588</c:v>
                </c:pt>
                <c:pt idx="24">
                  <c:v>397528</c:v>
                </c:pt>
                <c:pt idx="25">
                  <c:v>394017</c:v>
                </c:pt>
                <c:pt idx="26">
                  <c:v>395464</c:v>
                </c:pt>
                <c:pt idx="27">
                  <c:v>369473</c:v>
                </c:pt>
                <c:pt idx="28">
                  <c:v>377996</c:v>
                </c:pt>
                <c:pt idx="29">
                  <c:v>394976</c:v>
                </c:pt>
                <c:pt idx="30">
                  <c:v>422901</c:v>
                </c:pt>
                <c:pt idx="31">
                  <c:v>388054</c:v>
                </c:pt>
                <c:pt idx="32">
                  <c:v>417454</c:v>
                </c:pt>
                <c:pt idx="33">
                  <c:v>420638</c:v>
                </c:pt>
                <c:pt idx="34">
                  <c:v>409271</c:v>
                </c:pt>
                <c:pt idx="35">
                  <c:v>427164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0-47C4-B4B6-1C4423108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22992"/>
        <c:axId val="221623552"/>
      </c:lineChart>
      <c:lineChart>
        <c:grouping val="standard"/>
        <c:varyColors val="0"/>
        <c:ser>
          <c:idx val="1"/>
          <c:order val="1"/>
          <c:tx>
            <c:strRef>
              <c:f>'Figure 6'!$D$6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6'!$B$7:$B$42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6'!$D$7:$D$42</c:f>
              <c:numCache>
                <c:formatCode>#,##0</c:formatCode>
                <c:ptCount val="36"/>
                <c:pt idx="0">
                  <c:v>23271276951</c:v>
                </c:pt>
                <c:pt idx="1">
                  <c:v>20681325328</c:v>
                </c:pt>
                <c:pt idx="2">
                  <c:v>23273514689</c:v>
                </c:pt>
                <c:pt idx="3">
                  <c:v>24257117027</c:v>
                </c:pt>
                <c:pt idx="4">
                  <c:v>24409156246</c:v>
                </c:pt>
                <c:pt idx="5">
                  <c:v>23263527281</c:v>
                </c:pt>
                <c:pt idx="6">
                  <c:v>26566707791</c:v>
                </c:pt>
                <c:pt idx="7">
                  <c:v>25478648782</c:v>
                </c:pt>
                <c:pt idx="8">
                  <c:v>24131930874</c:v>
                </c:pt>
                <c:pt idx="9">
                  <c:v>25627779138</c:v>
                </c:pt>
                <c:pt idx="10">
                  <c:v>25708349305</c:v>
                </c:pt>
                <c:pt idx="11">
                  <c:v>25274366165</c:v>
                </c:pt>
                <c:pt idx="12">
                  <c:v>26124987758</c:v>
                </c:pt>
                <c:pt idx="13">
                  <c:v>26993315864</c:v>
                </c:pt>
                <c:pt idx="14">
                  <c:v>24723726889</c:v>
                </c:pt>
                <c:pt idx="15">
                  <c:v>25710646195</c:v>
                </c:pt>
                <c:pt idx="16">
                  <c:v>27801224317</c:v>
                </c:pt>
                <c:pt idx="17">
                  <c:v>25076342851</c:v>
                </c:pt>
                <c:pt idx="18">
                  <c:v>30202569011</c:v>
                </c:pt>
                <c:pt idx="19">
                  <c:v>26045792891</c:v>
                </c:pt>
                <c:pt idx="20">
                  <c:v>26984196145</c:v>
                </c:pt>
                <c:pt idx="21">
                  <c:v>29254756441</c:v>
                </c:pt>
                <c:pt idx="22">
                  <c:v>23654673221</c:v>
                </c:pt>
                <c:pt idx="23">
                  <c:v>27291650705</c:v>
                </c:pt>
                <c:pt idx="24">
                  <c:v>27810279732</c:v>
                </c:pt>
                <c:pt idx="25">
                  <c:v>23777928113</c:v>
                </c:pt>
                <c:pt idx="26">
                  <c:v>33804988089</c:v>
                </c:pt>
                <c:pt idx="27">
                  <c:v>25370967797</c:v>
                </c:pt>
                <c:pt idx="28">
                  <c:v>26429788143</c:v>
                </c:pt>
                <c:pt idx="29">
                  <c:v>28742375056</c:v>
                </c:pt>
                <c:pt idx="30">
                  <c:v>29760071954</c:v>
                </c:pt>
                <c:pt idx="31">
                  <c:v>20510715435</c:v>
                </c:pt>
                <c:pt idx="32">
                  <c:v>22942242038</c:v>
                </c:pt>
                <c:pt idx="33">
                  <c:v>23291997702</c:v>
                </c:pt>
                <c:pt idx="34">
                  <c:v>22410300163</c:v>
                </c:pt>
                <c:pt idx="35">
                  <c:v>33918810561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0-47C4-B4B6-1C4423108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49712"/>
        <c:axId val="221624112"/>
      </c:lineChart>
      <c:catAx>
        <c:axId val="2216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623552"/>
        <c:crosses val="autoZero"/>
        <c:auto val="1"/>
        <c:lblAlgn val="ctr"/>
        <c:lblOffset val="100"/>
        <c:noMultiLvlLbl val="1"/>
      </c:catAx>
      <c:valAx>
        <c:axId val="22162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6229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04481792717087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6241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4971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890050508392334"/>
                <c:y val="0.2407407407407407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24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62411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'Figure 49'!$C$4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49'!$B$5:$B$16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49'!$C$5:$C$16</c:f>
              <c:numCache>
                <c:formatCode>#,##0</c:formatCode>
                <c:ptCount val="12"/>
                <c:pt idx="0">
                  <c:v>1814817</c:v>
                </c:pt>
                <c:pt idx="1">
                  <c:v>1814082</c:v>
                </c:pt>
                <c:pt idx="2">
                  <c:v>1815320</c:v>
                </c:pt>
                <c:pt idx="3">
                  <c:v>1824421</c:v>
                </c:pt>
                <c:pt idx="4">
                  <c:v>1821898</c:v>
                </c:pt>
                <c:pt idx="5">
                  <c:v>1819339</c:v>
                </c:pt>
                <c:pt idx="6">
                  <c:v>1818876</c:v>
                </c:pt>
                <c:pt idx="7">
                  <c:v>1810170</c:v>
                </c:pt>
                <c:pt idx="8">
                  <c:v>1810362</c:v>
                </c:pt>
                <c:pt idx="9">
                  <c:v>1776091</c:v>
                </c:pt>
                <c:pt idx="10">
                  <c:v>1782523</c:v>
                </c:pt>
                <c:pt idx="11">
                  <c:v>1779886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D-4555-8CD8-6B383350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295184"/>
        <c:axId val="250295744"/>
      </c:lineChart>
      <c:lineChart>
        <c:grouping val="stacked"/>
        <c:varyColors val="0"/>
        <c:ser>
          <c:idx val="1"/>
          <c:order val="1"/>
          <c:tx>
            <c:strRef>
              <c:f>'Figure 49'!$D$4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49'!$B$5:$B$16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49'!$D$5:$D$16</c:f>
              <c:numCache>
                <c:formatCode>#,##0</c:formatCode>
                <c:ptCount val="12"/>
                <c:pt idx="0">
                  <c:v>21976</c:v>
                </c:pt>
                <c:pt idx="1">
                  <c:v>22226</c:v>
                </c:pt>
                <c:pt idx="2">
                  <c:v>22272</c:v>
                </c:pt>
                <c:pt idx="3">
                  <c:v>22206</c:v>
                </c:pt>
                <c:pt idx="4">
                  <c:v>22130</c:v>
                </c:pt>
                <c:pt idx="5">
                  <c:v>22009</c:v>
                </c:pt>
                <c:pt idx="6">
                  <c:v>21908</c:v>
                </c:pt>
                <c:pt idx="7">
                  <c:v>21666</c:v>
                </c:pt>
                <c:pt idx="8">
                  <c:v>21425</c:v>
                </c:pt>
                <c:pt idx="9">
                  <c:v>21066</c:v>
                </c:pt>
                <c:pt idx="10">
                  <c:v>20724</c:v>
                </c:pt>
                <c:pt idx="11">
                  <c:v>20606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D-4555-8CD8-6B383350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296864"/>
        <c:axId val="250296304"/>
      </c:lineChart>
      <c:catAx>
        <c:axId val="25029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0295744"/>
        <c:crosses val="autoZero"/>
        <c:auto val="1"/>
        <c:lblAlgn val="ctr"/>
        <c:lblOffset val="100"/>
        <c:noMultiLvlLbl val="0"/>
      </c:catAx>
      <c:valAx>
        <c:axId val="250295744"/>
        <c:scaling>
          <c:orientation val="minMax"/>
          <c:max val="1850000"/>
          <c:min val="1700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0295184"/>
        <c:crosses val="autoZero"/>
        <c:crossBetween val="between"/>
      </c:valAx>
      <c:valAx>
        <c:axId val="250296304"/>
        <c:scaling>
          <c:orientation val="minMax"/>
          <c:max val="2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0296864"/>
        <c:crosses val="max"/>
        <c:crossBetween val="between"/>
      </c:valAx>
      <c:catAx>
        <c:axId val="25029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296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and 8'!$C$6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8'!$C$7:$C$18</c:f>
              <c:numCache>
                <c:formatCode>#,##0</c:formatCode>
                <c:ptCount val="12"/>
                <c:pt idx="0">
                  <c:v>85592</c:v>
                </c:pt>
                <c:pt idx="1">
                  <c:v>80127</c:v>
                </c:pt>
                <c:pt idx="2">
                  <c:v>82445</c:v>
                </c:pt>
                <c:pt idx="3">
                  <c:v>75788</c:v>
                </c:pt>
                <c:pt idx="4">
                  <c:v>76797</c:v>
                </c:pt>
                <c:pt idx="5">
                  <c:v>81616</c:v>
                </c:pt>
                <c:pt idx="6">
                  <c:v>87615</c:v>
                </c:pt>
                <c:pt idx="7">
                  <c:v>82590</c:v>
                </c:pt>
                <c:pt idx="8">
                  <c:v>88812</c:v>
                </c:pt>
                <c:pt idx="9">
                  <c:v>88909</c:v>
                </c:pt>
                <c:pt idx="10">
                  <c:v>87026</c:v>
                </c:pt>
                <c:pt idx="11">
                  <c:v>95755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53072"/>
        <c:axId val="224302368"/>
      </c:lineChart>
      <c:lineChart>
        <c:grouping val="standard"/>
        <c:varyColors val="0"/>
        <c:ser>
          <c:idx val="1"/>
          <c:order val="1"/>
          <c:tx>
            <c:strRef>
              <c:f>'Figures 7 and 8'!$D$6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8'!$D$7:$D$18</c:f>
              <c:numCache>
                <c:formatCode>#,##0</c:formatCode>
                <c:ptCount val="12"/>
                <c:pt idx="0">
                  <c:v>2506475964</c:v>
                </c:pt>
                <c:pt idx="1">
                  <c:v>1936651301</c:v>
                </c:pt>
                <c:pt idx="2">
                  <c:v>2825481584</c:v>
                </c:pt>
                <c:pt idx="3">
                  <c:v>1567375648</c:v>
                </c:pt>
                <c:pt idx="4">
                  <c:v>1817867686</c:v>
                </c:pt>
                <c:pt idx="5">
                  <c:v>1805419922</c:v>
                </c:pt>
                <c:pt idx="6">
                  <c:v>1913472844</c:v>
                </c:pt>
                <c:pt idx="7">
                  <c:v>1542777175</c:v>
                </c:pt>
                <c:pt idx="8">
                  <c:v>1746632227</c:v>
                </c:pt>
                <c:pt idx="9">
                  <c:v>1834620676</c:v>
                </c:pt>
                <c:pt idx="10">
                  <c:v>1745774415</c:v>
                </c:pt>
                <c:pt idx="11">
                  <c:v>1938327196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03488"/>
        <c:axId val="224302928"/>
      </c:lineChart>
      <c:catAx>
        <c:axId val="22425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302368"/>
        <c:crosses val="autoZero"/>
        <c:auto val="1"/>
        <c:lblAlgn val="ctr"/>
        <c:lblOffset val="100"/>
        <c:noMultiLvlLbl val="0"/>
      </c:catAx>
      <c:valAx>
        <c:axId val="224302368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53072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2.7777783364423013E-2"/>
                <c:y val="0.2826692254252560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302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303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30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3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and 8'!$E$6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8'!$E$7:$E$18</c:f>
              <c:numCache>
                <c:formatCode>#,##0</c:formatCode>
                <c:ptCount val="12"/>
                <c:pt idx="0">
                  <c:v>311936</c:v>
                </c:pt>
                <c:pt idx="1">
                  <c:v>313890</c:v>
                </c:pt>
                <c:pt idx="2">
                  <c:v>313019</c:v>
                </c:pt>
                <c:pt idx="3">
                  <c:v>293685</c:v>
                </c:pt>
                <c:pt idx="4">
                  <c:v>301199</c:v>
                </c:pt>
                <c:pt idx="5">
                  <c:v>313360</c:v>
                </c:pt>
                <c:pt idx="6">
                  <c:v>335286</c:v>
                </c:pt>
                <c:pt idx="7">
                  <c:v>305464</c:v>
                </c:pt>
                <c:pt idx="8">
                  <c:v>328642</c:v>
                </c:pt>
                <c:pt idx="9">
                  <c:v>331729</c:v>
                </c:pt>
                <c:pt idx="10">
                  <c:v>322245</c:v>
                </c:pt>
                <c:pt idx="11">
                  <c:v>331409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06848"/>
        <c:axId val="224307408"/>
      </c:lineChart>
      <c:lineChart>
        <c:grouping val="standard"/>
        <c:varyColors val="0"/>
        <c:ser>
          <c:idx val="1"/>
          <c:order val="1"/>
          <c:tx>
            <c:strRef>
              <c:f>'Figures 7 and 8'!$F$6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8'!$F$7:$F$18</c:f>
              <c:numCache>
                <c:formatCode>#,##0</c:formatCode>
                <c:ptCount val="12"/>
                <c:pt idx="0">
                  <c:v>25303803767</c:v>
                </c:pt>
                <c:pt idx="1">
                  <c:v>21841276812</c:v>
                </c:pt>
                <c:pt idx="2">
                  <c:v>30979506505</c:v>
                </c:pt>
                <c:pt idx="3">
                  <c:v>23803592148</c:v>
                </c:pt>
                <c:pt idx="4">
                  <c:v>24611920457</c:v>
                </c:pt>
                <c:pt idx="5">
                  <c:v>26936955134</c:v>
                </c:pt>
                <c:pt idx="6">
                  <c:v>27846599111</c:v>
                </c:pt>
                <c:pt idx="7">
                  <c:v>18967938260</c:v>
                </c:pt>
                <c:pt idx="8">
                  <c:v>21195609810</c:v>
                </c:pt>
                <c:pt idx="9">
                  <c:v>21457377025</c:v>
                </c:pt>
                <c:pt idx="10">
                  <c:v>20664525749</c:v>
                </c:pt>
                <c:pt idx="11">
                  <c:v>31980483363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08528"/>
        <c:axId val="224307968"/>
      </c:lineChart>
      <c:catAx>
        <c:axId val="2243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307408"/>
        <c:crosses val="autoZero"/>
        <c:auto val="1"/>
        <c:lblAlgn val="ctr"/>
        <c:lblOffset val="100"/>
        <c:noMultiLvlLbl val="0"/>
      </c:catAx>
      <c:valAx>
        <c:axId val="2243074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3068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307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3085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30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30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9'!$C$6:$C$41</c:f>
              <c:numCache>
                <c:formatCode>#,##0</c:formatCode>
                <c:ptCount val="36"/>
                <c:pt idx="0">
                  <c:v>22496106</c:v>
                </c:pt>
                <c:pt idx="1">
                  <c:v>22381253</c:v>
                </c:pt>
                <c:pt idx="2">
                  <c:v>23871625</c:v>
                </c:pt>
                <c:pt idx="3">
                  <c:v>23238839</c:v>
                </c:pt>
                <c:pt idx="4">
                  <c:v>24614238</c:v>
                </c:pt>
                <c:pt idx="5">
                  <c:v>24667701</c:v>
                </c:pt>
                <c:pt idx="6">
                  <c:v>25192377</c:v>
                </c:pt>
                <c:pt idx="7">
                  <c:v>24370906</c:v>
                </c:pt>
                <c:pt idx="8">
                  <c:v>23745279</c:v>
                </c:pt>
                <c:pt idx="9">
                  <c:v>25410817</c:v>
                </c:pt>
                <c:pt idx="10">
                  <c:v>24699087</c:v>
                </c:pt>
                <c:pt idx="11">
                  <c:v>25596485</c:v>
                </c:pt>
                <c:pt idx="12">
                  <c:v>23402457</c:v>
                </c:pt>
                <c:pt idx="13">
                  <c:v>22371593</c:v>
                </c:pt>
                <c:pt idx="14">
                  <c:v>24453144</c:v>
                </c:pt>
                <c:pt idx="15">
                  <c:v>25151808</c:v>
                </c:pt>
                <c:pt idx="16">
                  <c:v>26087081</c:v>
                </c:pt>
                <c:pt idx="17">
                  <c:v>24432459</c:v>
                </c:pt>
                <c:pt idx="18">
                  <c:v>27214732</c:v>
                </c:pt>
                <c:pt idx="19">
                  <c:v>24523939</c:v>
                </c:pt>
                <c:pt idx="20">
                  <c:v>25966488</c:v>
                </c:pt>
                <c:pt idx="21">
                  <c:v>25990734</c:v>
                </c:pt>
                <c:pt idx="22">
                  <c:v>24925299</c:v>
                </c:pt>
                <c:pt idx="23">
                  <c:v>27020532</c:v>
                </c:pt>
                <c:pt idx="24">
                  <c:v>24466666</c:v>
                </c:pt>
                <c:pt idx="25">
                  <c:v>24016748</c:v>
                </c:pt>
                <c:pt idx="26">
                  <c:v>24520354</c:v>
                </c:pt>
                <c:pt idx="27">
                  <c:v>23501969</c:v>
                </c:pt>
                <c:pt idx="28">
                  <c:v>23025113</c:v>
                </c:pt>
                <c:pt idx="29">
                  <c:v>25228105</c:v>
                </c:pt>
                <c:pt idx="30">
                  <c:v>27097626</c:v>
                </c:pt>
                <c:pt idx="31">
                  <c:v>25053312</c:v>
                </c:pt>
                <c:pt idx="32">
                  <c:v>26212731</c:v>
                </c:pt>
                <c:pt idx="33">
                  <c:v>26820077</c:v>
                </c:pt>
                <c:pt idx="34">
                  <c:v>26225035</c:v>
                </c:pt>
                <c:pt idx="35">
                  <c:v>28377256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5-49BB-94DF-36D15026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67968"/>
        <c:axId val="224968528"/>
      </c:lineChart>
      <c:lineChart>
        <c:grouping val="standard"/>
        <c:varyColors val="0"/>
        <c:ser>
          <c:idx val="1"/>
          <c:order val="1"/>
          <c:tx>
            <c:strRef>
              <c:f>'Figure 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9'!$B$6:$B$41</c:f>
              <c:strCache>
                <c:ptCount val="36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  <c:pt idx="12">
                  <c:v>1/19</c:v>
                </c:pt>
                <c:pt idx="13">
                  <c:v>2/19</c:v>
                </c:pt>
                <c:pt idx="14">
                  <c:v>3/19</c:v>
                </c:pt>
                <c:pt idx="15">
                  <c:v>4/19</c:v>
                </c:pt>
                <c:pt idx="16">
                  <c:v>5/19</c:v>
                </c:pt>
                <c:pt idx="17">
                  <c:v>6/19</c:v>
                </c:pt>
                <c:pt idx="18">
                  <c:v>7/19</c:v>
                </c:pt>
                <c:pt idx="19">
                  <c:v>8/19</c:v>
                </c:pt>
                <c:pt idx="20">
                  <c:v>9/19</c:v>
                </c:pt>
                <c:pt idx="21">
                  <c:v>10/19</c:v>
                </c:pt>
                <c:pt idx="22">
                  <c:v>11/19</c:v>
                </c:pt>
                <c:pt idx="23">
                  <c:v>12/19</c:v>
                </c:pt>
                <c:pt idx="24">
                  <c:v>1/20</c:v>
                </c:pt>
                <c:pt idx="25">
                  <c:v>2/20</c:v>
                </c:pt>
                <c:pt idx="26">
                  <c:v>3/20</c:v>
                </c:pt>
                <c:pt idx="27">
                  <c:v>4/20</c:v>
                </c:pt>
                <c:pt idx="28">
                  <c:v>5/20</c:v>
                </c:pt>
                <c:pt idx="29">
                  <c:v>6/20</c:v>
                </c:pt>
                <c:pt idx="30">
                  <c:v>7/20</c:v>
                </c:pt>
                <c:pt idx="31">
                  <c:v>8/20</c:v>
                </c:pt>
                <c:pt idx="32">
                  <c:v>9/20</c:v>
                </c:pt>
                <c:pt idx="33">
                  <c:v>10/20</c:v>
                </c:pt>
                <c:pt idx="34">
                  <c:v>11/20</c:v>
                </c:pt>
                <c:pt idx="35">
                  <c:v>12/20</c:v>
                </c:pt>
              </c:strCache>
            </c:strRef>
          </c:cat>
          <c:val>
            <c:numRef>
              <c:f>'Figure 9'!$D$6:$D$41</c:f>
              <c:numCache>
                <c:formatCode>#,##0</c:formatCode>
                <c:ptCount val="36"/>
                <c:pt idx="0">
                  <c:v>132251933274</c:v>
                </c:pt>
                <c:pt idx="1">
                  <c:v>122499023515</c:v>
                </c:pt>
                <c:pt idx="2">
                  <c:v>130995048040</c:v>
                </c:pt>
                <c:pt idx="3">
                  <c:v>125033097711</c:v>
                </c:pt>
                <c:pt idx="4">
                  <c:v>126969091981</c:v>
                </c:pt>
                <c:pt idx="5">
                  <c:v>138090100527</c:v>
                </c:pt>
                <c:pt idx="6">
                  <c:v>153602848531</c:v>
                </c:pt>
                <c:pt idx="7">
                  <c:v>146700419385</c:v>
                </c:pt>
                <c:pt idx="8">
                  <c:v>136358090940</c:v>
                </c:pt>
                <c:pt idx="9">
                  <c:v>153220996075</c:v>
                </c:pt>
                <c:pt idx="10">
                  <c:v>147836587572</c:v>
                </c:pt>
                <c:pt idx="11">
                  <c:v>159589653370</c:v>
                </c:pt>
                <c:pt idx="12">
                  <c:v>114133529435</c:v>
                </c:pt>
                <c:pt idx="13">
                  <c:v>109936159888</c:v>
                </c:pt>
                <c:pt idx="14">
                  <c:v>110707614935</c:v>
                </c:pt>
                <c:pt idx="15">
                  <c:v>117061561435</c:v>
                </c:pt>
                <c:pt idx="16">
                  <c:v>123011849894</c:v>
                </c:pt>
                <c:pt idx="17">
                  <c:v>113118380780</c:v>
                </c:pt>
                <c:pt idx="18">
                  <c:v>142059553207</c:v>
                </c:pt>
                <c:pt idx="19">
                  <c:v>134089140818</c:v>
                </c:pt>
                <c:pt idx="20">
                  <c:v>138753629035</c:v>
                </c:pt>
                <c:pt idx="21">
                  <c:v>139152570268</c:v>
                </c:pt>
                <c:pt idx="22">
                  <c:v>139920626569</c:v>
                </c:pt>
                <c:pt idx="23">
                  <c:v>148598459477</c:v>
                </c:pt>
                <c:pt idx="24">
                  <c:v>134194659605</c:v>
                </c:pt>
                <c:pt idx="25">
                  <c:v>124684357038</c:v>
                </c:pt>
                <c:pt idx="26">
                  <c:v>147608222412</c:v>
                </c:pt>
                <c:pt idx="27">
                  <c:v>108649658875</c:v>
                </c:pt>
                <c:pt idx="28">
                  <c:v>114157847164</c:v>
                </c:pt>
                <c:pt idx="29">
                  <c:v>113533345034</c:v>
                </c:pt>
                <c:pt idx="30">
                  <c:v>138770939447</c:v>
                </c:pt>
                <c:pt idx="31">
                  <c:v>122116005556</c:v>
                </c:pt>
                <c:pt idx="32">
                  <c:v>127989230662</c:v>
                </c:pt>
                <c:pt idx="33">
                  <c:v>130962685467</c:v>
                </c:pt>
                <c:pt idx="34">
                  <c:v>126130957388</c:v>
                </c:pt>
                <c:pt idx="35">
                  <c:v>152152354467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5-49BB-94DF-36D15026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69648"/>
        <c:axId val="224969088"/>
      </c:lineChart>
      <c:catAx>
        <c:axId val="2249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968528"/>
        <c:crosses val="autoZero"/>
        <c:auto val="1"/>
        <c:lblAlgn val="ctr"/>
        <c:lblOffset val="100"/>
        <c:noMultiLvlLbl val="1"/>
      </c:catAx>
      <c:valAx>
        <c:axId val="22496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967968"/>
        <c:crossesAt val="43101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1918063314711359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969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96964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245059311720116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96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9690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and 11'!$C$5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11'!$C$6:$C$17</c:f>
              <c:numCache>
                <c:formatCode>#,##0</c:formatCode>
                <c:ptCount val="12"/>
                <c:pt idx="0">
                  <c:v>13735326</c:v>
                </c:pt>
                <c:pt idx="1">
                  <c:v>13535682</c:v>
                </c:pt>
                <c:pt idx="2">
                  <c:v>13909992</c:v>
                </c:pt>
                <c:pt idx="3">
                  <c:v>14343502</c:v>
                </c:pt>
                <c:pt idx="4">
                  <c:v>13921691</c:v>
                </c:pt>
                <c:pt idx="5">
                  <c:v>14822270</c:v>
                </c:pt>
                <c:pt idx="6">
                  <c:v>15133932</c:v>
                </c:pt>
                <c:pt idx="7">
                  <c:v>14097644</c:v>
                </c:pt>
                <c:pt idx="8">
                  <c:v>14978694</c:v>
                </c:pt>
                <c:pt idx="9">
                  <c:v>15593820</c:v>
                </c:pt>
                <c:pt idx="10">
                  <c:v>15333162</c:v>
                </c:pt>
                <c:pt idx="11">
                  <c:v>16000229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73008"/>
        <c:axId val="224973568"/>
      </c:lineChart>
      <c:lineChart>
        <c:grouping val="standard"/>
        <c:varyColors val="0"/>
        <c:ser>
          <c:idx val="1"/>
          <c:order val="1"/>
          <c:tx>
            <c:strRef>
              <c:f>'Figures 10 and 11'!$D$5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11'!$D$6:$D$17</c:f>
              <c:numCache>
                <c:formatCode>#,##0</c:formatCode>
                <c:ptCount val="12"/>
                <c:pt idx="0">
                  <c:v>12073814823</c:v>
                </c:pt>
                <c:pt idx="1">
                  <c:v>11851159268</c:v>
                </c:pt>
                <c:pt idx="2">
                  <c:v>12931308456</c:v>
                </c:pt>
                <c:pt idx="3">
                  <c:v>9144758452</c:v>
                </c:pt>
                <c:pt idx="4">
                  <c:v>9579067799</c:v>
                </c:pt>
                <c:pt idx="5">
                  <c:v>11263514280</c:v>
                </c:pt>
                <c:pt idx="6">
                  <c:v>12153662222</c:v>
                </c:pt>
                <c:pt idx="7">
                  <c:v>10388556707</c:v>
                </c:pt>
                <c:pt idx="8">
                  <c:v>12409443295</c:v>
                </c:pt>
                <c:pt idx="9">
                  <c:v>12398612496</c:v>
                </c:pt>
                <c:pt idx="10">
                  <c:v>11897291033</c:v>
                </c:pt>
                <c:pt idx="11">
                  <c:v>13268932505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76448"/>
        <c:axId val="225275888"/>
      </c:lineChart>
      <c:catAx>
        <c:axId val="22497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973568"/>
        <c:crosses val="autoZero"/>
        <c:auto val="1"/>
        <c:lblAlgn val="ctr"/>
        <c:lblOffset val="100"/>
        <c:noMultiLvlLbl val="0"/>
      </c:catAx>
      <c:valAx>
        <c:axId val="224973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9730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275888"/>
        <c:scaling>
          <c:orientation val="minMax"/>
          <c:max val="140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764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27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27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405523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2006"/>
              </a:lnTo>
              <a:lnTo>
                <a:pt x="583776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70700" y="179167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821747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702178" y="216180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sp:txBody>
      <dsp:txXfrm>
        <a:off x="1702178" y="216180"/>
        <a:ext cx="1406689" cy="450140"/>
      </dsp:txXfrm>
    </dsp:sp>
    <dsp:sp modelId="{6216C338-D425-4ADA-A780-3FCB553CDF9D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51131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</dsp:txBody>
      <dsp:txXfrm>
        <a:off x="851131" y="1214929"/>
        <a:ext cx="1406689" cy="450140"/>
      </dsp:txXfrm>
    </dsp:sp>
    <dsp:sp modelId="{7A85989E-E17E-44B5-895A-32F97856A921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4" y="221367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sp:txBody>
      <dsp:txXfrm>
        <a:off x="84" y="2213679"/>
        <a:ext cx="1406689" cy="450140"/>
      </dsp:txXfrm>
    </dsp:sp>
    <dsp:sp modelId="{BF523314-FA68-4D39-96BB-36DA6041523E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553225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sp:txBody>
      <dsp:txXfrm>
        <a:off x="2553225" y="1214929"/>
        <a:ext cx="1406689" cy="450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</xdr:row>
      <xdr:rowOff>4761</xdr:rowOff>
    </xdr:from>
    <xdr:to>
      <xdr:col>15</xdr:col>
      <xdr:colOff>574725</xdr:colOff>
      <xdr:row>20</xdr:row>
      <xdr:rowOff>133349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485775</xdr:colOff>
      <xdr:row>3</xdr:row>
      <xdr:rowOff>9525</xdr:rowOff>
    </xdr:from>
    <xdr:to>
      <xdr:col>25</xdr:col>
      <xdr:colOff>365175</xdr:colOff>
      <xdr:row>20</xdr:row>
      <xdr:rowOff>136800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42862</xdr:rowOff>
    </xdr:from>
    <xdr:to>
      <xdr:col>15</xdr:col>
      <xdr:colOff>422325</xdr:colOff>
      <xdr:row>45</xdr:row>
      <xdr:rowOff>8212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27</xdr:row>
      <xdr:rowOff>71437</xdr:rowOff>
    </xdr:from>
    <xdr:to>
      <xdr:col>25</xdr:col>
      <xdr:colOff>393750</xdr:colOff>
      <xdr:row>45</xdr:row>
      <xdr:rowOff>36787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5</xdr:row>
      <xdr:rowOff>47625</xdr:rowOff>
    </xdr:from>
    <xdr:to>
      <xdr:col>14</xdr:col>
      <xdr:colOff>381000</xdr:colOff>
      <xdr:row>32</xdr:row>
      <xdr:rowOff>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904874</xdr:colOff>
      <xdr:row>5</xdr:row>
      <xdr:rowOff>38100</xdr:rowOff>
    </xdr:from>
    <xdr:to>
      <xdr:col>20</xdr:col>
      <xdr:colOff>373380</xdr:colOff>
      <xdr:row>29</xdr:row>
      <xdr:rowOff>38100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265339</xdr:colOff>
      <xdr:row>3</xdr:row>
      <xdr:rowOff>53747</xdr:rowOff>
    </xdr:from>
    <xdr:to>
      <xdr:col>12</xdr:col>
      <xdr:colOff>142875</xdr:colOff>
      <xdr:row>17</xdr:row>
      <xdr:rowOff>27214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22</xdr:row>
      <xdr:rowOff>142196</xdr:rowOff>
    </xdr:from>
    <xdr:to>
      <xdr:col>4</xdr:col>
      <xdr:colOff>925285</xdr:colOff>
      <xdr:row>39</xdr:row>
      <xdr:rowOff>6803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684441</xdr:colOff>
      <xdr:row>22</xdr:row>
      <xdr:rowOff>157841</xdr:rowOff>
    </xdr:from>
    <xdr:to>
      <xdr:col>11</xdr:col>
      <xdr:colOff>221798</xdr:colOff>
      <xdr:row>39</xdr:row>
      <xdr:rowOff>53067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175532</xdr:colOff>
      <xdr:row>23</xdr:row>
      <xdr:rowOff>4083</xdr:rowOff>
    </xdr:from>
    <xdr:to>
      <xdr:col>20</xdr:col>
      <xdr:colOff>390797</xdr:colOff>
      <xdr:row>38</xdr:row>
      <xdr:rowOff>134712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504824</xdr:colOff>
      <xdr:row>4</xdr:row>
      <xdr:rowOff>114299</xdr:rowOff>
    </xdr:from>
    <xdr:to>
      <xdr:col>18</xdr:col>
      <xdr:colOff>30479</xdr:colOff>
      <xdr:row>30</xdr:row>
      <xdr:rowOff>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27842</xdr:colOff>
      <xdr:row>25</xdr:row>
      <xdr:rowOff>50555</xdr:rowOff>
    </xdr:from>
    <xdr:to>
      <xdr:col>5</xdr:col>
      <xdr:colOff>553915</xdr:colOff>
      <xdr:row>43</xdr:row>
      <xdr:rowOff>18317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521676</xdr:colOff>
      <xdr:row>25</xdr:row>
      <xdr:rowOff>30039</xdr:rowOff>
    </xdr:from>
    <xdr:to>
      <xdr:col>13</xdr:col>
      <xdr:colOff>200758</xdr:colOff>
      <xdr:row>42</xdr:row>
      <xdr:rowOff>44693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316522</xdr:colOff>
      <xdr:row>24</xdr:row>
      <xdr:rowOff>169251</xdr:rowOff>
    </xdr:from>
    <xdr:to>
      <xdr:col>23</xdr:col>
      <xdr:colOff>74734</xdr:colOff>
      <xdr:row>42</xdr:row>
      <xdr:rowOff>13920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373063</xdr:colOff>
      <xdr:row>3</xdr:row>
      <xdr:rowOff>142080</xdr:rowOff>
    </xdr:from>
    <xdr:to>
      <xdr:col>11</xdr:col>
      <xdr:colOff>315913</xdr:colOff>
      <xdr:row>20</xdr:row>
      <xdr:rowOff>84930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92076</xdr:colOff>
      <xdr:row>4</xdr:row>
      <xdr:rowOff>11906</xdr:rowOff>
    </xdr:from>
    <xdr:to>
      <xdr:col>12</xdr:col>
      <xdr:colOff>41276</xdr:colOff>
      <xdr:row>20</xdr:row>
      <xdr:rowOff>113506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5</xdr:row>
      <xdr:rowOff>47624</xdr:rowOff>
    </xdr:from>
    <xdr:to>
      <xdr:col>16</xdr:col>
      <xdr:colOff>365760</xdr:colOff>
      <xdr:row>27</xdr:row>
      <xdr:rowOff>76199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638174</xdr:colOff>
      <xdr:row>6</xdr:row>
      <xdr:rowOff>85725</xdr:rowOff>
    </xdr:from>
    <xdr:to>
      <xdr:col>15</xdr:col>
      <xdr:colOff>83819</xdr:colOff>
      <xdr:row>30</xdr:row>
      <xdr:rowOff>47625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250370</xdr:colOff>
      <xdr:row>3</xdr:row>
      <xdr:rowOff>154442</xdr:rowOff>
    </xdr:from>
    <xdr:to>
      <xdr:col>12</xdr:col>
      <xdr:colOff>57148</xdr:colOff>
      <xdr:row>21</xdr:row>
      <xdr:rowOff>23813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348343</xdr:colOff>
      <xdr:row>3</xdr:row>
      <xdr:rowOff>138111</xdr:rowOff>
    </xdr:from>
    <xdr:to>
      <xdr:col>11</xdr:col>
      <xdr:colOff>16328</xdr:colOff>
      <xdr:row>20</xdr:row>
      <xdr:rowOff>2041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2</xdr:row>
      <xdr:rowOff>94569</xdr:rowOff>
    </xdr:from>
    <xdr:to>
      <xdr:col>13</xdr:col>
      <xdr:colOff>368753</xdr:colOff>
      <xdr:row>18</xdr:row>
      <xdr:rowOff>32657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76198</xdr:colOff>
      <xdr:row>3</xdr:row>
      <xdr:rowOff>46947</xdr:rowOff>
    </xdr:from>
    <xdr:to>
      <xdr:col>13</xdr:col>
      <xdr:colOff>219073</xdr:colOff>
      <xdr:row>18</xdr:row>
      <xdr:rowOff>70079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40821</xdr:rowOff>
    </xdr:from>
    <xdr:to>
      <xdr:col>13</xdr:col>
      <xdr:colOff>95250</xdr:colOff>
      <xdr:row>18</xdr:row>
      <xdr:rowOff>109538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136070</xdr:colOff>
      <xdr:row>5</xdr:row>
      <xdr:rowOff>47626</xdr:rowOff>
    </xdr:from>
    <xdr:to>
      <xdr:col>13</xdr:col>
      <xdr:colOff>102054</xdr:colOff>
      <xdr:row>17</xdr:row>
      <xdr:rowOff>143555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13604</xdr:colOff>
      <xdr:row>3</xdr:row>
      <xdr:rowOff>149679</xdr:rowOff>
    </xdr:from>
    <xdr:to>
      <xdr:col>14</xdr:col>
      <xdr:colOff>374197</xdr:colOff>
      <xdr:row>19</xdr:row>
      <xdr:rowOff>681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16</xdr:row>
      <xdr:rowOff>33338</xdr:rowOff>
    </xdr:from>
    <xdr:to>
      <xdr:col>5</xdr:col>
      <xdr:colOff>547688</xdr:colOff>
      <xdr:row>33</xdr:row>
      <xdr:rowOff>77788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865188</xdr:colOff>
      <xdr:row>16</xdr:row>
      <xdr:rowOff>25400</xdr:rowOff>
    </xdr:from>
    <xdr:to>
      <xdr:col>14</xdr:col>
      <xdr:colOff>47625</xdr:colOff>
      <xdr:row>33</xdr:row>
      <xdr:rowOff>69850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462641</xdr:colOff>
      <xdr:row>3</xdr:row>
      <xdr:rowOff>0</xdr:rowOff>
    </xdr:from>
    <xdr:to>
      <xdr:col>14</xdr:col>
      <xdr:colOff>47624</xdr:colOff>
      <xdr:row>17</xdr:row>
      <xdr:rowOff>14288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1099040</xdr:colOff>
      <xdr:row>2</xdr:row>
      <xdr:rowOff>34637</xdr:rowOff>
    </xdr:from>
    <xdr:to>
      <xdr:col>9</xdr:col>
      <xdr:colOff>732693</xdr:colOff>
      <xdr:row>19</xdr:row>
      <xdr:rowOff>86591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6</xdr:row>
      <xdr:rowOff>9525</xdr:rowOff>
    </xdr:from>
    <xdr:to>
      <xdr:col>18</xdr:col>
      <xdr:colOff>22860</xdr:colOff>
      <xdr:row>32</xdr:row>
      <xdr:rowOff>114300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22621</xdr:colOff>
      <xdr:row>2</xdr:row>
      <xdr:rowOff>50004</xdr:rowOff>
    </xdr:from>
    <xdr:to>
      <xdr:col>11</xdr:col>
      <xdr:colOff>369093</xdr:colOff>
      <xdr:row>17</xdr:row>
      <xdr:rowOff>126802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331786</xdr:colOff>
      <xdr:row>1</xdr:row>
      <xdr:rowOff>114301</xdr:rowOff>
    </xdr:from>
    <xdr:to>
      <xdr:col>14</xdr:col>
      <xdr:colOff>319880</xdr:colOff>
      <xdr:row>18</xdr:row>
      <xdr:rowOff>116682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315057</xdr:colOff>
      <xdr:row>2</xdr:row>
      <xdr:rowOff>104773</xdr:rowOff>
    </xdr:from>
    <xdr:to>
      <xdr:col>10</xdr:col>
      <xdr:colOff>322384</xdr:colOff>
      <xdr:row>18</xdr:row>
      <xdr:rowOff>93051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317857</xdr:colOff>
      <xdr:row>3</xdr:row>
      <xdr:rowOff>29999</xdr:rowOff>
    </xdr:from>
    <xdr:to>
      <xdr:col>10</xdr:col>
      <xdr:colOff>364191</xdr:colOff>
      <xdr:row>18</xdr:row>
      <xdr:rowOff>42023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</xdr:colOff>
      <xdr:row>41</xdr:row>
      <xdr:rowOff>137692</xdr:rowOff>
    </xdr:from>
    <xdr:to>
      <xdr:col>4</xdr:col>
      <xdr:colOff>668152</xdr:colOff>
      <xdr:row>58</xdr:row>
      <xdr:rowOff>142454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515471</xdr:colOff>
      <xdr:row>2</xdr:row>
      <xdr:rowOff>53648</xdr:rowOff>
    </xdr:from>
    <xdr:to>
      <xdr:col>10</xdr:col>
      <xdr:colOff>602316</xdr:colOff>
      <xdr:row>17</xdr:row>
      <xdr:rowOff>42022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442232</xdr:colOff>
      <xdr:row>3</xdr:row>
      <xdr:rowOff>26536</xdr:rowOff>
    </xdr:from>
    <xdr:to>
      <xdr:col>12</xdr:col>
      <xdr:colOff>495299</xdr:colOff>
      <xdr:row>19</xdr:row>
      <xdr:rowOff>6804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556846</xdr:colOff>
      <xdr:row>3</xdr:row>
      <xdr:rowOff>27841</xdr:rowOff>
    </xdr:from>
    <xdr:to>
      <xdr:col>7</xdr:col>
      <xdr:colOff>1077058</xdr:colOff>
      <xdr:row>20</xdr:row>
      <xdr:rowOff>45426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6802</xdr:colOff>
      <xdr:row>24</xdr:row>
      <xdr:rowOff>88446</xdr:rowOff>
    </xdr:from>
    <xdr:to>
      <xdr:col>6</xdr:col>
      <xdr:colOff>666750</xdr:colOff>
      <xdr:row>42</xdr:row>
      <xdr:rowOff>34697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24</xdr:row>
      <xdr:rowOff>142196</xdr:rowOff>
    </xdr:from>
    <xdr:to>
      <xdr:col>16</xdr:col>
      <xdr:colOff>122464</xdr:colOff>
      <xdr:row>41</xdr:row>
      <xdr:rowOff>109538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5</xdr:row>
      <xdr:rowOff>47624</xdr:rowOff>
    </xdr:from>
    <xdr:to>
      <xdr:col>18</xdr:col>
      <xdr:colOff>137160</xdr:colOff>
      <xdr:row>29</xdr:row>
      <xdr:rowOff>133349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149680</xdr:colOff>
      <xdr:row>23</xdr:row>
      <xdr:rowOff>6124</xdr:rowOff>
    </xdr:from>
    <xdr:to>
      <xdr:col>4</xdr:col>
      <xdr:colOff>966109</xdr:colOff>
      <xdr:row>39</xdr:row>
      <xdr:rowOff>136752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</xdr:colOff>
      <xdr:row>22</xdr:row>
      <xdr:rowOff>155801</xdr:rowOff>
    </xdr:from>
    <xdr:to>
      <xdr:col>12</xdr:col>
      <xdr:colOff>285753</xdr:colOff>
      <xdr:row>39</xdr:row>
      <xdr:rowOff>123144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15874</xdr:rowOff>
    </xdr:from>
    <xdr:to>
      <xdr:col>4</xdr:col>
      <xdr:colOff>863600</xdr:colOff>
      <xdr:row>41</xdr:row>
      <xdr:rowOff>152399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577850</xdr:colOff>
      <xdr:row>25</xdr:row>
      <xdr:rowOff>34925</xdr:rowOff>
    </xdr:from>
    <xdr:to>
      <xdr:col>9</xdr:col>
      <xdr:colOff>450850</xdr:colOff>
      <xdr:row>41</xdr:row>
      <xdr:rowOff>101600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241300</xdr:colOff>
      <xdr:row>25</xdr:row>
      <xdr:rowOff>9525</xdr:rowOff>
    </xdr:from>
    <xdr:to>
      <xdr:col>18</xdr:col>
      <xdr:colOff>438150</xdr:colOff>
      <xdr:row>41</xdr:row>
      <xdr:rowOff>50800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23</xdr:row>
      <xdr:rowOff>33337</xdr:rowOff>
    </xdr:from>
    <xdr:to>
      <xdr:col>5</xdr:col>
      <xdr:colOff>176893</xdr:colOff>
      <xdr:row>38</xdr:row>
      <xdr:rowOff>102054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415017</xdr:colOff>
      <xdr:row>23</xdr:row>
      <xdr:rowOff>6123</xdr:rowOff>
    </xdr:from>
    <xdr:to>
      <xdr:col>9</xdr:col>
      <xdr:colOff>864054</xdr:colOff>
      <xdr:row>38</xdr:row>
      <xdr:rowOff>156483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</xdr:colOff>
      <xdr:row>23</xdr:row>
      <xdr:rowOff>101372</xdr:rowOff>
    </xdr:from>
    <xdr:to>
      <xdr:col>5</xdr:col>
      <xdr:colOff>925285</xdr:colOff>
      <xdr:row>40</xdr:row>
      <xdr:rowOff>68715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34017</xdr:colOff>
      <xdr:row>23</xdr:row>
      <xdr:rowOff>74160</xdr:rowOff>
    </xdr:from>
    <xdr:to>
      <xdr:col>12</xdr:col>
      <xdr:colOff>47625</xdr:colOff>
      <xdr:row>40</xdr:row>
      <xdr:rowOff>41503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tabSelected="1" workbookViewId="0">
      <selection activeCell="B2" sqref="B2:F2"/>
    </sheetView>
  </sheetViews>
  <sheetFormatPr defaultColWidth="9.33203125" defaultRowHeight="12.95" customHeight="1" x14ac:dyDescent="0.2"/>
  <cols>
    <col min="1" max="1" width="2.83203125" style="5" customWidth="1"/>
    <col min="2" max="2" width="73.5" style="5" customWidth="1"/>
    <col min="3" max="4" width="22.1640625" style="5" customWidth="1"/>
    <col min="5" max="5" width="30.33203125" style="5" customWidth="1"/>
    <col min="6" max="6" width="22.1640625" style="5" customWidth="1"/>
    <col min="7" max="7" width="21.5" style="5" customWidth="1"/>
    <col min="8" max="8" width="23.1640625" style="5" customWidth="1"/>
    <col min="9" max="9" width="30.83203125" style="5" customWidth="1"/>
    <col min="10" max="10" width="27.8320312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249"/>
      <c r="C1" s="249"/>
      <c r="D1" s="249"/>
      <c r="E1" s="249"/>
      <c r="F1" s="249"/>
    </row>
    <row r="2" spans="2:12" ht="15.75" x14ac:dyDescent="0.25">
      <c r="B2" s="250" t="s">
        <v>9</v>
      </c>
      <c r="C2" s="250"/>
      <c r="D2" s="250"/>
      <c r="E2" s="250"/>
      <c r="F2" s="250"/>
      <c r="H2" s="249"/>
      <c r="I2" s="249"/>
      <c r="J2" s="249"/>
      <c r="K2" s="249"/>
      <c r="L2" s="249"/>
    </row>
    <row r="3" spans="2:12" ht="12.95" customHeight="1" x14ac:dyDescent="0.25">
      <c r="B3" s="14"/>
      <c r="C3" s="14"/>
      <c r="D3" s="14"/>
      <c r="E3" s="14"/>
      <c r="F3" s="14"/>
    </row>
    <row r="4" spans="2:12" s="110" customFormat="1" ht="28.5" customHeight="1" x14ac:dyDescent="0.2">
      <c r="B4" s="108" t="s">
        <v>10</v>
      </c>
      <c r="C4" s="109" t="s">
        <v>11</v>
      </c>
      <c r="D4" s="208" t="s">
        <v>1</v>
      </c>
      <c r="E4" s="109" t="s">
        <v>12</v>
      </c>
      <c r="F4" s="208" t="s">
        <v>1</v>
      </c>
    </row>
    <row r="5" spans="2:12" s="110" customFormat="1" ht="21" customHeight="1" x14ac:dyDescent="0.2">
      <c r="B5" s="110" t="s">
        <v>13</v>
      </c>
      <c r="C5" s="111" t="s">
        <v>0</v>
      </c>
      <c r="D5" s="111" t="s">
        <v>0</v>
      </c>
      <c r="E5" s="111" t="s">
        <v>0</v>
      </c>
      <c r="F5" s="111" t="s">
        <v>0</v>
      </c>
      <c r="H5" s="121"/>
      <c r="I5" s="111"/>
      <c r="J5" s="111"/>
      <c r="K5" s="111"/>
      <c r="L5" s="111"/>
    </row>
    <row r="6" spans="2:12" s="110" customFormat="1" ht="21" customHeight="1" x14ac:dyDescent="0.2">
      <c r="B6" s="110" t="s">
        <v>14</v>
      </c>
      <c r="C6" s="112">
        <v>328830660</v>
      </c>
      <c r="D6" s="113">
        <f>C6/C11</f>
        <v>0.84945483852953263</v>
      </c>
      <c r="E6" s="112">
        <v>2183503297201</v>
      </c>
      <c r="F6" s="113">
        <v>0.96609999999999996</v>
      </c>
      <c r="H6" s="122"/>
      <c r="I6" s="111"/>
      <c r="J6" s="111"/>
      <c r="K6" s="111"/>
      <c r="L6" s="114"/>
    </row>
    <row r="7" spans="2:12" s="110" customFormat="1" ht="21" customHeight="1" x14ac:dyDescent="0.2">
      <c r="B7" s="110" t="s">
        <v>15</v>
      </c>
      <c r="C7" s="112">
        <v>24524071</v>
      </c>
      <c r="D7" s="129">
        <v>6.3299999999999995E-2</v>
      </c>
      <c r="E7" s="112">
        <v>58545606441</v>
      </c>
      <c r="F7" s="113">
        <f>E7/E11</f>
        <v>2.5906317996999821E-2</v>
      </c>
      <c r="H7" s="111"/>
      <c r="I7" s="111"/>
      <c r="J7" s="114"/>
      <c r="K7" s="111"/>
      <c r="L7" s="114"/>
    </row>
    <row r="8" spans="2:12" s="110" customFormat="1" ht="21" customHeight="1" x14ac:dyDescent="0.2">
      <c r="B8" s="110" t="s">
        <v>16</v>
      </c>
      <c r="C8" s="112">
        <v>13699655</v>
      </c>
      <c r="D8" s="113">
        <f>C8/C11</f>
        <v>3.5389760267291695E-2</v>
      </c>
      <c r="E8" s="112">
        <v>4478590913</v>
      </c>
      <c r="F8" s="113">
        <f>E8/E11</f>
        <v>1.9817678460223326E-3</v>
      </c>
      <c r="H8" s="111"/>
      <c r="I8" s="111"/>
      <c r="J8" s="114"/>
      <c r="K8" s="111"/>
      <c r="L8" s="114"/>
    </row>
    <row r="9" spans="2:12" s="110" customFormat="1" ht="21" customHeight="1" x14ac:dyDescent="0.2">
      <c r="B9" s="110" t="s">
        <v>17</v>
      </c>
      <c r="C9" s="112">
        <v>19890023</v>
      </c>
      <c r="D9" s="113">
        <f>C9/C11</f>
        <v>5.138108555879093E-2</v>
      </c>
      <c r="E9" s="112">
        <v>13274336766</v>
      </c>
      <c r="F9" s="113">
        <f>E9/E11</f>
        <v>5.8738684312002205E-3</v>
      </c>
      <c r="H9" s="111"/>
      <c r="I9" s="111"/>
      <c r="J9" s="114"/>
      <c r="K9" s="111"/>
      <c r="L9" s="114"/>
    </row>
    <row r="10" spans="2:12" s="110" customFormat="1" ht="21" customHeight="1" x14ac:dyDescent="0.2">
      <c r="B10" s="110" t="s">
        <v>18</v>
      </c>
      <c r="C10" s="162">
        <v>163469</v>
      </c>
      <c r="D10" s="115">
        <f>C10/C11</f>
        <v>4.2228280355482718E-4</v>
      </c>
      <c r="E10" s="162">
        <v>95018852</v>
      </c>
      <c r="F10" s="115">
        <v>1E-4</v>
      </c>
      <c r="H10" s="187"/>
      <c r="I10" s="111"/>
      <c r="J10" s="114"/>
      <c r="K10" s="111"/>
      <c r="L10" s="114"/>
    </row>
    <row r="11" spans="2:12" s="110" customFormat="1" ht="21" customHeight="1" x14ac:dyDescent="0.25">
      <c r="B11" s="116" t="s">
        <v>19</v>
      </c>
      <c r="C11" s="185">
        <f>SUM(C6:C10)</f>
        <v>387107878</v>
      </c>
      <c r="D11" s="186">
        <v>1</v>
      </c>
      <c r="E11" s="185">
        <f>SUM(E6:E10)</f>
        <v>2259896850173</v>
      </c>
      <c r="F11" s="118">
        <v>1</v>
      </c>
      <c r="H11" s="111"/>
      <c r="I11" s="111"/>
      <c r="J11" s="114"/>
      <c r="K11" s="111"/>
      <c r="L11" s="114"/>
    </row>
    <row r="12" spans="2:12" s="110" customFormat="1" ht="21" customHeight="1" x14ac:dyDescent="0.2">
      <c r="B12" s="110" t="s">
        <v>20</v>
      </c>
      <c r="C12" s="187"/>
      <c r="D12" s="187"/>
      <c r="E12" s="187"/>
      <c r="F12" s="111"/>
      <c r="I12" s="111"/>
      <c r="J12" s="111"/>
      <c r="K12" s="111"/>
      <c r="L12" s="111"/>
    </row>
    <row r="13" spans="2:12" s="110" customFormat="1" ht="21" customHeight="1" x14ac:dyDescent="0.2">
      <c r="B13" s="110" t="s">
        <v>21</v>
      </c>
      <c r="C13" s="112">
        <v>4133350</v>
      </c>
      <c r="D13" s="113">
        <f>C13/C17</f>
        <v>0.37108230686096699</v>
      </c>
      <c r="E13" s="112">
        <v>256926278539</v>
      </c>
      <c r="F13" s="113">
        <f>E13/E17</f>
        <v>0.50698022487513961</v>
      </c>
      <c r="H13" s="114"/>
      <c r="I13" s="114"/>
      <c r="J13" s="114"/>
      <c r="K13" s="111"/>
      <c r="L13" s="114"/>
    </row>
    <row r="14" spans="2:12" s="110" customFormat="1" ht="21" customHeight="1" x14ac:dyDescent="0.2">
      <c r="B14" s="110" t="s">
        <v>22</v>
      </c>
      <c r="C14" s="112">
        <v>6792809</v>
      </c>
      <c r="D14" s="113">
        <v>0.6099</v>
      </c>
      <c r="E14" s="112">
        <v>249403513225</v>
      </c>
      <c r="F14" s="113">
        <v>0.49209999999999998</v>
      </c>
      <c r="H14" s="114"/>
      <c r="I14" s="114"/>
      <c r="J14" s="114"/>
      <c r="K14" s="111"/>
      <c r="L14" s="114"/>
    </row>
    <row r="15" spans="2:12" s="110" customFormat="1" ht="21" customHeight="1" x14ac:dyDescent="0.2">
      <c r="B15" s="110" t="s">
        <v>23</v>
      </c>
      <c r="C15" s="162">
        <v>11428</v>
      </c>
      <c r="D15" s="113">
        <f>C15/C17</f>
        <v>1.0259785894751548E-3</v>
      </c>
      <c r="E15" s="162">
        <v>24722782</v>
      </c>
      <c r="F15" s="113">
        <v>1E-4</v>
      </c>
      <c r="I15" s="111"/>
      <c r="J15" s="114"/>
      <c r="K15" s="111"/>
      <c r="L15" s="114"/>
    </row>
    <row r="16" spans="2:12" s="110" customFormat="1" ht="21" customHeight="1" x14ac:dyDescent="0.2">
      <c r="B16" s="110" t="s">
        <v>24</v>
      </c>
      <c r="C16" s="162">
        <v>201047</v>
      </c>
      <c r="D16" s="115">
        <f>C16/C17</f>
        <v>1.8049520255356267E-2</v>
      </c>
      <c r="E16" s="162">
        <v>423197745</v>
      </c>
      <c r="F16" s="115">
        <f>E16/E17</f>
        <v>8.3507568453798338E-4</v>
      </c>
      <c r="I16" s="111"/>
      <c r="J16" s="114"/>
      <c r="K16" s="111"/>
      <c r="L16" s="114"/>
    </row>
    <row r="17" spans="2:12" s="110" customFormat="1" ht="21" customHeight="1" x14ac:dyDescent="0.25">
      <c r="B17" s="116" t="s">
        <v>25</v>
      </c>
      <c r="C17" s="117">
        <f>SUM(C13:C16)</f>
        <v>11138634</v>
      </c>
      <c r="D17" s="118">
        <f>SUM(D13:D16)</f>
        <v>1.0000578057057985</v>
      </c>
      <c r="E17" s="117">
        <f>SUM(E13:E16)</f>
        <v>506777712291</v>
      </c>
      <c r="F17" s="118">
        <v>1</v>
      </c>
      <c r="I17" s="111"/>
      <c r="J17" s="114"/>
      <c r="K17" s="111"/>
      <c r="L17" s="114"/>
    </row>
    <row r="18" spans="2:12" s="110" customFormat="1" ht="21" customHeight="1" x14ac:dyDescent="0.25">
      <c r="B18" s="119" t="s">
        <v>26</v>
      </c>
      <c r="C18" s="120">
        <f>C11+C17</f>
        <v>398246512</v>
      </c>
      <c r="D18" s="120"/>
      <c r="E18" s="120">
        <f>E11+E17</f>
        <v>2766674562464</v>
      </c>
      <c r="F18" s="120" t="s">
        <v>0</v>
      </c>
      <c r="I18" s="111"/>
      <c r="J18" s="111"/>
      <c r="K18" s="111"/>
      <c r="L18" s="111"/>
    </row>
    <row r="19" spans="2:12" s="107" customFormat="1" ht="26.45" customHeight="1" x14ac:dyDescent="0.2">
      <c r="B19" s="253" t="s">
        <v>244</v>
      </c>
      <c r="C19" s="253"/>
      <c r="D19" s="253"/>
      <c r="E19" s="253"/>
      <c r="F19" s="253"/>
      <c r="I19" s="4"/>
      <c r="J19" s="4"/>
      <c r="K19" s="4"/>
      <c r="L19" s="4"/>
    </row>
    <row r="20" spans="2:12" s="217" customFormat="1" ht="14.45" customHeight="1" x14ac:dyDescent="0.2">
      <c r="B20" s="166" t="s">
        <v>188</v>
      </c>
      <c r="C20" s="167"/>
      <c r="D20" s="167"/>
      <c r="E20" s="167"/>
      <c r="F20" s="168"/>
      <c r="I20" s="4"/>
      <c r="J20" s="4"/>
      <c r="K20" s="4"/>
      <c r="L20" s="4"/>
    </row>
    <row r="21" spans="2:12" s="107" customFormat="1" ht="12.95" customHeight="1" x14ac:dyDescent="0.2">
      <c r="B21" s="251" t="s">
        <v>189</v>
      </c>
      <c r="C21" s="251"/>
      <c r="D21" s="251"/>
      <c r="E21" s="251"/>
      <c r="F21" s="251"/>
      <c r="I21" s="4"/>
      <c r="J21" s="4"/>
      <c r="K21" s="4"/>
      <c r="L21" s="4"/>
    </row>
    <row r="23" spans="2:12" ht="12.95" customHeight="1" x14ac:dyDescent="0.2">
      <c r="B23" s="251" t="s">
        <v>0</v>
      </c>
      <c r="C23" s="251"/>
      <c r="D23" s="251"/>
      <c r="E23" s="251"/>
      <c r="F23" s="251"/>
    </row>
    <row r="24" spans="2:12" ht="25.5" customHeight="1" x14ac:dyDescent="0.2">
      <c r="B24" s="252"/>
      <c r="C24" s="252"/>
      <c r="D24" s="252"/>
      <c r="E24" s="252"/>
      <c r="F24" s="252"/>
    </row>
    <row r="25" spans="2:12" ht="25.5" customHeight="1" x14ac:dyDescent="0.2">
      <c r="B25" s="252"/>
      <c r="C25" s="252"/>
      <c r="D25" s="252"/>
      <c r="E25" s="252"/>
      <c r="F25" s="252"/>
      <c r="I25" s="1"/>
      <c r="J25" s="1"/>
    </row>
    <row r="26" spans="2:12" ht="25.5" customHeight="1" x14ac:dyDescent="0.2">
      <c r="B26" s="252"/>
      <c r="C26" s="252"/>
      <c r="D26" s="252"/>
      <c r="E26" s="252"/>
      <c r="F26" s="252"/>
      <c r="I26" s="1"/>
      <c r="J26" s="1"/>
    </row>
    <row r="27" spans="2:12" ht="25.5" customHeight="1" x14ac:dyDescent="0.2">
      <c r="B27" s="252"/>
      <c r="C27" s="252"/>
      <c r="D27" s="252"/>
      <c r="E27" s="252"/>
      <c r="F27" s="252"/>
      <c r="I27" s="1"/>
      <c r="J27" s="1"/>
    </row>
    <row r="28" spans="2:12" ht="25.5" customHeight="1" x14ac:dyDescent="0.25">
      <c r="B28" s="252"/>
      <c r="C28" s="252"/>
      <c r="D28" s="252"/>
      <c r="E28" s="252"/>
      <c r="F28" s="252"/>
      <c r="H28" s="104"/>
    </row>
    <row r="29" spans="2:12" ht="25.5" customHeight="1" x14ac:dyDescent="0.2">
      <c r="B29" s="252"/>
      <c r="C29" s="252"/>
      <c r="D29" s="252"/>
      <c r="E29" s="252"/>
      <c r="F29" s="252"/>
    </row>
    <row r="30" spans="2:12" ht="25.5" customHeight="1" x14ac:dyDescent="0.2">
      <c r="B30" s="252"/>
      <c r="C30" s="252"/>
      <c r="D30" s="252"/>
      <c r="E30" s="252"/>
      <c r="F30" s="252"/>
    </row>
    <row r="31" spans="2:12" ht="25.5" customHeight="1" x14ac:dyDescent="0.2">
      <c r="B31" s="252"/>
      <c r="C31" s="252"/>
      <c r="D31" s="252"/>
      <c r="E31" s="252"/>
      <c r="F31" s="252"/>
    </row>
    <row r="32" spans="2:12" ht="25.5" customHeight="1" x14ac:dyDescent="0.2">
      <c r="B32" s="252"/>
      <c r="C32" s="252"/>
      <c r="D32" s="252"/>
      <c r="E32" s="252"/>
      <c r="F32" s="252"/>
    </row>
    <row r="33" spans="2:6" ht="25.5" customHeight="1" x14ac:dyDescent="0.2">
      <c r="B33" s="252"/>
      <c r="C33" s="252"/>
      <c r="D33" s="252"/>
      <c r="E33" s="252"/>
      <c r="F33" s="252"/>
    </row>
  </sheetData>
  <customSheetViews>
    <customSheetView guid="{1C338248-5C2C-4A0B-8E41-C56ED2BBA321}" showGridLines="0" fitToPage="1" topLeftCell="A7">
      <selection activeCell="B11" sqref="B11"/>
      <pageMargins left="0.70866141732283472" right="0.70866141732283472" top="0.74803149606299213" bottom="0.74803149606299213" header="0.31496062992125984" footer="0.31496062992125984"/>
      <pageSetup paperSize="9" scale="66" orientation="landscape" r:id="rId1"/>
    </customSheetView>
  </customSheetViews>
  <mergeCells count="16">
    <mergeCell ref="H2:L2"/>
    <mergeCell ref="B1:F1"/>
    <mergeCell ref="B2:F2"/>
    <mergeCell ref="B21:F21"/>
    <mergeCell ref="B33:F33"/>
    <mergeCell ref="B28:F28"/>
    <mergeCell ref="B32:F32"/>
    <mergeCell ref="B27:F27"/>
    <mergeCell ref="B26:F26"/>
    <mergeCell ref="B25:F25"/>
    <mergeCell ref="B29:F29"/>
    <mergeCell ref="B30:F30"/>
    <mergeCell ref="B31:F31"/>
    <mergeCell ref="B23:F23"/>
    <mergeCell ref="B24:F24"/>
    <mergeCell ref="B19:F19"/>
  </mergeCells>
  <pageMargins left="0.70866141732283472" right="0.70866141732283472" top="0.74803149606299213" bottom="0.74803149606299213" header="0.31496062992125984" footer="0.31496062992125984"/>
  <pageSetup paperSize="9" scale="66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showGridLines="0" zoomScale="110" zoomScaleNormal="110" workbookViewId="0">
      <selection activeCell="L12" sqref="L12"/>
    </sheetView>
  </sheetViews>
  <sheetFormatPr defaultColWidth="9.33203125" defaultRowHeight="12.95" customHeight="1" x14ac:dyDescent="0.2"/>
  <cols>
    <col min="1" max="1" width="2.83203125" style="5" customWidth="1"/>
    <col min="2" max="2" width="2.83203125" style="197" customWidth="1"/>
    <col min="3" max="3" width="23.83203125" style="5" customWidth="1"/>
    <col min="4" max="9" width="18.5" style="5" customWidth="1"/>
    <col min="10" max="10" width="20.5" style="5" customWidth="1"/>
    <col min="11" max="11" width="9.33203125" style="5"/>
    <col min="12" max="12" width="14" style="5" customWidth="1"/>
    <col min="13" max="16384" width="9.33203125" style="5"/>
  </cols>
  <sheetData>
    <row r="1" spans="3:13" ht="10.15" customHeight="1" x14ac:dyDescent="0.2"/>
    <row r="2" spans="3:13" ht="15.75" x14ac:dyDescent="0.25">
      <c r="C2" s="228" t="s">
        <v>87</v>
      </c>
    </row>
    <row r="3" spans="3:13" ht="9" customHeight="1" x14ac:dyDescent="0.2"/>
    <row r="4" spans="3:13" ht="21" customHeight="1" x14ac:dyDescent="0.2">
      <c r="C4" s="254" t="s">
        <v>46</v>
      </c>
      <c r="D4" s="256" t="s">
        <v>88</v>
      </c>
      <c r="E4" s="256"/>
      <c r="F4" s="257" t="s">
        <v>89</v>
      </c>
      <c r="G4" s="257"/>
      <c r="H4" s="256" t="s">
        <v>90</v>
      </c>
      <c r="I4" s="256"/>
    </row>
    <row r="5" spans="3:13" ht="12.95" customHeight="1" x14ac:dyDescent="0.2">
      <c r="C5" s="255"/>
      <c r="D5" s="231" t="s">
        <v>82</v>
      </c>
      <c r="E5" s="231" t="s">
        <v>83</v>
      </c>
      <c r="F5" s="31" t="s">
        <v>82</v>
      </c>
      <c r="G5" s="31" t="s">
        <v>83</v>
      </c>
      <c r="H5" s="231" t="s">
        <v>82</v>
      </c>
      <c r="I5" s="231" t="s">
        <v>83</v>
      </c>
    </row>
    <row r="6" spans="3:13" ht="12.95" customHeight="1" x14ac:dyDescent="0.2">
      <c r="C6" s="18" t="s">
        <v>54</v>
      </c>
      <c r="D6" s="4">
        <v>4887252281</v>
      </c>
      <c r="E6" s="4">
        <v>7063181760</v>
      </c>
      <c r="F6" s="23">
        <v>12034661896</v>
      </c>
      <c r="G6" s="23">
        <v>109948179055</v>
      </c>
      <c r="H6" s="4">
        <f t="shared" ref="H6:H17" si="0">D6+F6</f>
        <v>16921914177</v>
      </c>
      <c r="I6" s="4">
        <f t="shared" ref="I6:I17" si="1">E6+G6</f>
        <v>117011360815</v>
      </c>
    </row>
    <row r="7" spans="3:13" ht="12.95" customHeight="1" x14ac:dyDescent="0.2">
      <c r="C7" s="18" t="s">
        <v>55</v>
      </c>
      <c r="D7" s="4">
        <v>4639033766</v>
      </c>
      <c r="E7" s="4">
        <v>7091004468</v>
      </c>
      <c r="F7" s="23">
        <v>10420534754</v>
      </c>
      <c r="G7" s="23">
        <v>102246010082</v>
      </c>
      <c r="H7" s="4">
        <f t="shared" si="0"/>
        <v>15059568520</v>
      </c>
      <c r="I7" s="4">
        <f t="shared" si="1"/>
        <v>109337014550</v>
      </c>
    </row>
    <row r="8" spans="3:13" ht="12.95" customHeight="1" x14ac:dyDescent="0.2">
      <c r="C8" s="18" t="s">
        <v>56</v>
      </c>
      <c r="D8" s="4">
        <v>4837741932</v>
      </c>
      <c r="E8" s="4">
        <v>7971884286</v>
      </c>
      <c r="F8" s="23">
        <v>9361767864</v>
      </c>
      <c r="G8" s="23">
        <v>125188753259</v>
      </c>
      <c r="H8" s="4">
        <f t="shared" si="0"/>
        <v>14199509796</v>
      </c>
      <c r="I8" s="4">
        <f t="shared" si="1"/>
        <v>133160637545</v>
      </c>
      <c r="K8" s="173"/>
    </row>
    <row r="9" spans="3:13" ht="12.95" customHeight="1" x14ac:dyDescent="0.2">
      <c r="C9" s="18" t="s">
        <v>57</v>
      </c>
      <c r="D9" s="4">
        <v>2753950648</v>
      </c>
      <c r="E9" s="4">
        <v>6301040961</v>
      </c>
      <c r="F9" s="23">
        <v>5119190862</v>
      </c>
      <c r="G9" s="23">
        <v>94292044009</v>
      </c>
      <c r="H9" s="4">
        <f t="shared" si="0"/>
        <v>7873141510</v>
      </c>
      <c r="I9" s="4">
        <f t="shared" si="1"/>
        <v>100593084970</v>
      </c>
      <c r="L9" s="4"/>
    </row>
    <row r="10" spans="3:13" ht="12.95" customHeight="1" x14ac:dyDescent="0.2">
      <c r="C10" s="18" t="s">
        <v>58</v>
      </c>
      <c r="D10" s="4">
        <v>3283758306</v>
      </c>
      <c r="E10" s="4">
        <v>6273163436</v>
      </c>
      <c r="F10" s="23">
        <v>6708080458</v>
      </c>
      <c r="G10" s="23">
        <v>97798367228</v>
      </c>
      <c r="H10" s="4">
        <f t="shared" si="0"/>
        <v>9991838764</v>
      </c>
      <c r="I10" s="4">
        <f t="shared" si="1"/>
        <v>104071530664</v>
      </c>
    </row>
    <row r="11" spans="3:13" ht="12.95" customHeight="1" x14ac:dyDescent="0.2">
      <c r="C11" s="18" t="s">
        <v>59</v>
      </c>
      <c r="D11" s="4">
        <v>4200438388</v>
      </c>
      <c r="E11" s="4">
        <v>7050317153</v>
      </c>
      <c r="F11" s="23">
        <v>6069117217</v>
      </c>
      <c r="G11" s="23">
        <v>96137474162</v>
      </c>
      <c r="H11" s="4">
        <f t="shared" si="0"/>
        <v>10269555605</v>
      </c>
      <c r="I11" s="4">
        <f t="shared" si="1"/>
        <v>103187791315</v>
      </c>
    </row>
    <row r="12" spans="3:13" ht="12.95" customHeight="1" x14ac:dyDescent="0.2">
      <c r="C12" s="18" t="s">
        <v>60</v>
      </c>
      <c r="D12" s="4">
        <v>4378216705</v>
      </c>
      <c r="E12" s="4">
        <v>7767817353</v>
      </c>
      <c r="F12" s="23">
        <v>8758033129</v>
      </c>
      <c r="G12" s="23">
        <v>117778735760</v>
      </c>
      <c r="H12" s="4">
        <f t="shared" si="0"/>
        <v>13136249834</v>
      </c>
      <c r="I12" s="4">
        <f t="shared" si="1"/>
        <v>125546553113</v>
      </c>
      <c r="J12" s="53"/>
      <c r="K12" s="53"/>
      <c r="L12" s="53"/>
      <c r="M12" s="53"/>
    </row>
    <row r="13" spans="3:13" ht="12.95" customHeight="1" x14ac:dyDescent="0.2">
      <c r="C13" s="18" t="s">
        <v>61</v>
      </c>
      <c r="D13" s="4">
        <v>3668506886</v>
      </c>
      <c r="E13" s="4">
        <v>6713151072</v>
      </c>
      <c r="F13" s="23">
        <v>7301024831</v>
      </c>
      <c r="G13" s="23">
        <v>104351034404</v>
      </c>
      <c r="H13" s="4">
        <f t="shared" si="0"/>
        <v>10969531717</v>
      </c>
      <c r="I13" s="4">
        <f t="shared" si="1"/>
        <v>111064185476</v>
      </c>
    </row>
    <row r="14" spans="3:13" ht="12.95" customHeight="1" x14ac:dyDescent="0.2">
      <c r="C14" s="18" t="s">
        <v>62</v>
      </c>
      <c r="D14" s="4">
        <v>4695487959</v>
      </c>
      <c r="E14" s="4">
        <v>7706215812</v>
      </c>
      <c r="F14" s="23">
        <v>8931175946</v>
      </c>
      <c r="G14" s="23">
        <v>106533173864</v>
      </c>
      <c r="H14" s="4">
        <f t="shared" si="0"/>
        <v>13626663905</v>
      </c>
      <c r="I14" s="4">
        <f t="shared" si="1"/>
        <v>114239389676</v>
      </c>
    </row>
    <row r="15" spans="3:13" ht="12.95" customHeight="1" x14ac:dyDescent="0.2">
      <c r="C15" s="18" t="s">
        <v>63</v>
      </c>
      <c r="D15" s="56">
        <v>4338865044</v>
      </c>
      <c r="E15" s="56">
        <v>7922896173</v>
      </c>
      <c r="F15" s="23">
        <v>9418078507</v>
      </c>
      <c r="G15" s="23">
        <v>109000440927</v>
      </c>
      <c r="H15" s="4">
        <f t="shared" si="0"/>
        <v>13756943551</v>
      </c>
      <c r="I15" s="4">
        <f t="shared" si="1"/>
        <v>116923337100</v>
      </c>
    </row>
    <row r="16" spans="3:13" ht="12.95" customHeight="1" x14ac:dyDescent="0.2">
      <c r="C16" s="18" t="s">
        <v>64</v>
      </c>
      <c r="D16" s="4">
        <v>4046920176</v>
      </c>
      <c r="E16" s="4">
        <v>7690751077</v>
      </c>
      <c r="F16" s="23">
        <v>8661555511</v>
      </c>
      <c r="G16" s="23">
        <v>105416977512</v>
      </c>
      <c r="H16" s="4">
        <f t="shared" si="0"/>
        <v>12708475687</v>
      </c>
      <c r="I16" s="4">
        <f t="shared" si="1"/>
        <v>113107728589</v>
      </c>
    </row>
    <row r="17" spans="3:12" ht="12.95" customHeight="1" x14ac:dyDescent="0.2">
      <c r="C17" s="18" t="s">
        <v>65</v>
      </c>
      <c r="D17" s="4">
        <v>4594274966</v>
      </c>
      <c r="E17" s="4">
        <v>8539264694</v>
      </c>
      <c r="F17" s="23">
        <v>10341961814</v>
      </c>
      <c r="G17" s="23">
        <v>128413471998</v>
      </c>
      <c r="H17" s="4">
        <f t="shared" si="0"/>
        <v>14936236780</v>
      </c>
      <c r="I17" s="4">
        <f t="shared" si="1"/>
        <v>136952736692</v>
      </c>
    </row>
    <row r="18" spans="3:12" ht="12.95" customHeight="1" x14ac:dyDescent="0.2">
      <c r="C18" s="9" t="s">
        <v>49</v>
      </c>
      <c r="D18" s="10">
        <f t="shared" ref="D18:I18" si="2">SUM(D6:D17)</f>
        <v>50324447057</v>
      </c>
      <c r="E18" s="10">
        <f t="shared" si="2"/>
        <v>88090688245</v>
      </c>
      <c r="F18" s="26">
        <f>SUM(F6:F17)</f>
        <v>103125182789</v>
      </c>
      <c r="G18" s="26">
        <f>SUM(G6:G17)</f>
        <v>1297104662260</v>
      </c>
      <c r="H18" s="10">
        <f t="shared" si="2"/>
        <v>153449629846</v>
      </c>
      <c r="I18" s="10">
        <f t="shared" si="2"/>
        <v>1385195350505</v>
      </c>
      <c r="J18" s="56"/>
      <c r="K18" s="53"/>
      <c r="L18" s="53"/>
    </row>
    <row r="19" spans="3:12" s="217" customFormat="1" ht="12.95" customHeight="1" x14ac:dyDescent="0.2">
      <c r="C19" s="217" t="s">
        <v>91</v>
      </c>
      <c r="D19" s="220"/>
      <c r="E19" s="220"/>
      <c r="F19" s="221"/>
      <c r="G19" s="221"/>
      <c r="H19" s="220"/>
      <c r="I19" s="220"/>
      <c r="J19" s="56"/>
      <c r="K19" s="219"/>
      <c r="L19" s="219"/>
    </row>
    <row r="20" spans="3:12" ht="12.95" customHeight="1" x14ac:dyDescent="0.2">
      <c r="C20" s="18" t="s">
        <v>189</v>
      </c>
      <c r="D20" s="222"/>
      <c r="E20" s="222"/>
      <c r="F20" s="222"/>
      <c r="G20" s="222"/>
      <c r="H20" s="222"/>
      <c r="I20" s="222"/>
    </row>
    <row r="21" spans="3:12" ht="12.95" customHeight="1" x14ac:dyDescent="0.2">
      <c r="D21" s="222"/>
      <c r="E21" s="222"/>
      <c r="F21" s="222"/>
      <c r="G21" s="222"/>
      <c r="H21" s="222"/>
      <c r="I21" s="222"/>
    </row>
    <row r="22" spans="3:12" ht="12.95" customHeight="1" x14ac:dyDescent="0.2">
      <c r="C22" s="16" t="s">
        <v>92</v>
      </c>
      <c r="G22" s="149"/>
      <c r="H22" s="16" t="s">
        <v>93</v>
      </c>
    </row>
    <row r="23" spans="3:12" ht="12.95" customHeight="1" x14ac:dyDescent="0.2">
      <c r="G23" s="149"/>
      <c r="H23" s="5" t="s">
        <v>3</v>
      </c>
    </row>
  </sheetData>
  <customSheetViews>
    <customSheetView guid="{1C338248-5C2C-4A0B-8E41-C56ED2BBA321}" scale="110" showGridLines="0">
      <selection activeCell="N7" sqref="N7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showGridLines="0" zoomScale="140" zoomScaleNormal="140" workbookViewId="0">
      <selection activeCell="B2" sqref="B2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9.6640625" style="5" customWidth="1"/>
    <col min="4" max="4" width="25.5" style="5" customWidth="1"/>
    <col min="5" max="5" width="15.6640625" style="5" customWidth="1"/>
    <col min="6" max="6" width="14.83203125" style="5" bestFit="1" customWidth="1"/>
    <col min="7" max="7" width="13.5" style="5" bestFit="1" customWidth="1"/>
    <col min="8" max="8" width="14.5" style="5" bestFit="1" customWidth="1"/>
    <col min="9" max="9" width="12.1640625" style="5" customWidth="1"/>
    <col min="10" max="16384" width="9.33203125" style="5"/>
  </cols>
  <sheetData>
    <row r="2" spans="2:10" ht="12.95" customHeight="1" x14ac:dyDescent="0.2">
      <c r="B2" s="16" t="s">
        <v>228</v>
      </c>
    </row>
    <row r="4" spans="2:10" ht="11.25" x14ac:dyDescent="0.2">
      <c r="B4" s="8" t="s">
        <v>94</v>
      </c>
      <c r="C4" s="7" t="s">
        <v>51</v>
      </c>
      <c r="D4" s="7" t="s">
        <v>52</v>
      </c>
      <c r="E4" s="164"/>
      <c r="I4" s="164"/>
      <c r="J4" s="164"/>
    </row>
    <row r="5" spans="2:10" ht="12.95" customHeight="1" x14ac:dyDescent="0.2">
      <c r="B5" s="5" t="s">
        <v>95</v>
      </c>
      <c r="C5" s="39">
        <v>167435</v>
      </c>
      <c r="D5" s="39">
        <v>16494823</v>
      </c>
      <c r="E5" s="56"/>
      <c r="F5" s="4"/>
      <c r="G5" s="4"/>
      <c r="H5" s="4"/>
      <c r="I5" s="169"/>
      <c r="J5" s="169"/>
    </row>
    <row r="6" spans="2:10" ht="12.95" customHeight="1" x14ac:dyDescent="0.2">
      <c r="B6" s="5" t="s">
        <v>96</v>
      </c>
      <c r="C6" s="4">
        <v>25354440</v>
      </c>
      <c r="D6" s="39">
        <v>94899137</v>
      </c>
      <c r="E6" s="4"/>
      <c r="F6" s="4"/>
      <c r="G6" s="4"/>
      <c r="H6" s="4"/>
      <c r="I6" s="169"/>
      <c r="J6" s="169"/>
    </row>
    <row r="7" spans="2:10" ht="12.95" customHeight="1" x14ac:dyDescent="0.2">
      <c r="B7" s="5" t="s">
        <v>2</v>
      </c>
      <c r="C7" s="4">
        <v>0</v>
      </c>
      <c r="D7" s="39">
        <v>498839</v>
      </c>
      <c r="F7" s="4"/>
      <c r="G7" s="4"/>
      <c r="H7" s="4"/>
      <c r="I7" s="169"/>
      <c r="J7" s="169"/>
    </row>
    <row r="8" spans="2:10" ht="12.95" customHeight="1" x14ac:dyDescent="0.2">
      <c r="B8" s="223" t="s">
        <v>97</v>
      </c>
      <c r="C8" s="56">
        <v>85852760</v>
      </c>
      <c r="D8" s="39">
        <v>8508275</v>
      </c>
      <c r="E8" s="4"/>
      <c r="F8" s="216"/>
      <c r="G8" s="4"/>
      <c r="H8" s="56"/>
      <c r="I8" s="4"/>
      <c r="J8" s="4"/>
    </row>
    <row r="9" spans="2:10" ht="12.95" customHeight="1" x14ac:dyDescent="0.2">
      <c r="B9" s="5" t="s">
        <v>98</v>
      </c>
      <c r="C9" s="4">
        <v>57566</v>
      </c>
      <c r="D9" s="39">
        <v>0</v>
      </c>
      <c r="E9" s="4"/>
      <c r="F9" s="4"/>
      <c r="G9" s="43"/>
      <c r="H9" s="4"/>
      <c r="I9" s="4"/>
      <c r="J9" s="4"/>
    </row>
    <row r="10" spans="2:10" ht="12.95" customHeight="1" x14ac:dyDescent="0.2">
      <c r="B10" s="5" t="s">
        <v>99</v>
      </c>
      <c r="C10" s="4">
        <v>517426</v>
      </c>
      <c r="D10" s="56">
        <v>0</v>
      </c>
      <c r="E10" s="4"/>
      <c r="F10" s="4"/>
      <c r="G10" s="43"/>
      <c r="H10" s="4"/>
      <c r="I10" s="4"/>
      <c r="J10" s="4"/>
    </row>
    <row r="11" spans="2:10" ht="12.95" customHeight="1" x14ac:dyDescent="0.2">
      <c r="B11" s="20" t="s">
        <v>100</v>
      </c>
      <c r="C11" s="165">
        <v>293875</v>
      </c>
      <c r="D11" s="165">
        <v>495316</v>
      </c>
      <c r="E11" s="56"/>
      <c r="F11" s="56"/>
      <c r="G11" s="163"/>
      <c r="H11" s="4"/>
      <c r="I11" s="4"/>
      <c r="J11" s="4"/>
    </row>
    <row r="12" spans="2:10" ht="12.95" customHeight="1" x14ac:dyDescent="0.2">
      <c r="B12" s="18" t="s">
        <v>248</v>
      </c>
      <c r="C12" s="4"/>
      <c r="D12" s="39"/>
      <c r="I12" s="4"/>
      <c r="J12" s="4"/>
    </row>
    <row r="13" spans="2:10" s="127" customFormat="1" ht="12.95" customHeight="1" x14ac:dyDescent="0.2">
      <c r="B13" s="18" t="s">
        <v>188</v>
      </c>
      <c r="C13" s="4"/>
      <c r="D13" s="4"/>
      <c r="I13" s="4"/>
      <c r="J13" s="4"/>
    </row>
    <row r="14" spans="2:10" s="127" customFormat="1" ht="12.95" customHeight="1" x14ac:dyDescent="0.2">
      <c r="B14" s="18" t="s">
        <v>189</v>
      </c>
      <c r="C14" s="4"/>
      <c r="D14" s="4"/>
      <c r="I14" s="4"/>
      <c r="J14" s="4"/>
    </row>
    <row r="15" spans="2:10" ht="12.95" customHeight="1" x14ac:dyDescent="0.2">
      <c r="I15" s="4"/>
      <c r="J15" s="4"/>
    </row>
    <row r="16" spans="2:10" ht="12.95" customHeight="1" x14ac:dyDescent="0.2">
      <c r="B16" s="16" t="s">
        <v>101</v>
      </c>
      <c r="H16" s="4"/>
      <c r="I16" s="4"/>
      <c r="J16" s="4"/>
    </row>
    <row r="17" spans="2:10" ht="12.95" customHeight="1" x14ac:dyDescent="0.2">
      <c r="H17" s="4"/>
      <c r="I17" s="4"/>
      <c r="J17" s="4"/>
    </row>
    <row r="18" spans="2:10" ht="11.25" x14ac:dyDescent="0.2">
      <c r="B18" s="8" t="s">
        <v>94</v>
      </c>
      <c r="C18" s="7" t="s">
        <v>51</v>
      </c>
      <c r="D18" s="7" t="s">
        <v>52</v>
      </c>
      <c r="H18" s="4"/>
      <c r="I18" s="4"/>
      <c r="J18" s="4"/>
    </row>
    <row r="19" spans="2:10" ht="12.95" customHeight="1" x14ac:dyDescent="0.2">
      <c r="B19" s="230" t="s">
        <v>95</v>
      </c>
      <c r="C19" s="39">
        <v>75567985</v>
      </c>
      <c r="D19" s="4">
        <v>75058448556</v>
      </c>
      <c r="E19" s="4"/>
      <c r="F19" s="4"/>
      <c r="G19" s="4"/>
      <c r="H19" s="4"/>
      <c r="I19" s="4"/>
      <c r="J19" s="4"/>
    </row>
    <row r="20" spans="2:10" ht="12.95" customHeight="1" x14ac:dyDescent="0.2">
      <c r="B20" s="230" t="s">
        <v>96</v>
      </c>
      <c r="C20" s="4">
        <v>25513802841</v>
      </c>
      <c r="D20" s="4">
        <v>1117201133972</v>
      </c>
      <c r="E20" s="4"/>
      <c r="F20" s="4"/>
      <c r="G20" s="4"/>
      <c r="H20" s="4"/>
      <c r="I20" s="4"/>
      <c r="J20" s="4"/>
    </row>
    <row r="21" spans="2:10" ht="12.95" customHeight="1" x14ac:dyDescent="0.2">
      <c r="B21" s="230" t="s">
        <v>2</v>
      </c>
      <c r="C21" s="4">
        <v>0</v>
      </c>
      <c r="D21" s="4">
        <v>24370054872</v>
      </c>
      <c r="E21" s="4"/>
      <c r="F21" s="4"/>
      <c r="G21" s="4"/>
      <c r="H21" s="4"/>
      <c r="I21" s="4"/>
    </row>
    <row r="22" spans="2:10" ht="12.95" customHeight="1" x14ac:dyDescent="0.2">
      <c r="B22" s="223" t="s">
        <v>97</v>
      </c>
      <c r="C22" s="56">
        <v>60875860103</v>
      </c>
      <c r="D22" s="56">
        <v>25553924443</v>
      </c>
      <c r="E22" s="4"/>
      <c r="F22" s="4"/>
      <c r="G22" s="4"/>
      <c r="H22" s="56"/>
      <c r="I22" s="4"/>
    </row>
    <row r="23" spans="2:10" ht="12.95" customHeight="1" x14ac:dyDescent="0.2">
      <c r="B23" s="230" t="s">
        <v>98</v>
      </c>
      <c r="C23" s="4">
        <v>55384050</v>
      </c>
      <c r="D23" s="4">
        <v>0</v>
      </c>
      <c r="E23" s="4"/>
      <c r="F23" s="4"/>
      <c r="G23" s="43"/>
      <c r="H23" s="43"/>
      <c r="I23" s="4"/>
    </row>
    <row r="24" spans="2:10" ht="12.95" customHeight="1" x14ac:dyDescent="0.2">
      <c r="B24" s="230" t="s">
        <v>99</v>
      </c>
      <c r="C24" s="4">
        <v>107560549</v>
      </c>
      <c r="D24" s="56">
        <v>0</v>
      </c>
      <c r="E24" s="4"/>
      <c r="F24" s="4"/>
      <c r="G24" s="43"/>
      <c r="H24" s="43"/>
      <c r="I24" s="4"/>
    </row>
    <row r="25" spans="2:10" ht="12.95" customHeight="1" x14ac:dyDescent="0.2">
      <c r="B25" s="20" t="s">
        <v>100</v>
      </c>
      <c r="C25" s="165">
        <v>1462512717</v>
      </c>
      <c r="D25" s="21">
        <v>54921100417</v>
      </c>
      <c r="E25" s="4"/>
      <c r="F25" s="4"/>
      <c r="G25" s="43"/>
      <c r="H25" s="43"/>
    </row>
    <row r="26" spans="2:10" ht="12.95" customHeight="1" x14ac:dyDescent="0.2">
      <c r="B26" s="18" t="s">
        <v>247</v>
      </c>
    </row>
    <row r="27" spans="2:10" s="127" customFormat="1" ht="12.95" customHeight="1" x14ac:dyDescent="0.2">
      <c r="B27" s="18" t="s">
        <v>188</v>
      </c>
    </row>
    <row r="28" spans="2:10" ht="12.95" customHeight="1" x14ac:dyDescent="0.2">
      <c r="B28" s="18" t="s">
        <v>189</v>
      </c>
    </row>
  </sheetData>
  <customSheetViews>
    <customSheetView guid="{1C338248-5C2C-4A0B-8E41-C56ED2BBA321}" scale="140" showGridLines="0" fitToPage="1" topLeftCell="A16">
      <selection activeCell="F13" sqref="F1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="130" zoomScaleNormal="130" workbookViewId="0">
      <selection activeCell="D6" sqref="D6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214" t="s">
        <v>229</v>
      </c>
    </row>
    <row r="4" spans="2:6" ht="13.15" customHeight="1" x14ac:dyDescent="0.2">
      <c r="B4" s="259" t="s">
        <v>102</v>
      </c>
      <c r="C4" s="261" t="s">
        <v>51</v>
      </c>
      <c r="D4" s="261"/>
      <c r="E4" s="256" t="s">
        <v>52</v>
      </c>
      <c r="F4" s="256"/>
    </row>
    <row r="5" spans="2:6" ht="22.5" x14ac:dyDescent="0.2">
      <c r="B5" s="260"/>
      <c r="C5" s="131" t="s">
        <v>11</v>
      </c>
      <c r="D5" s="131" t="s">
        <v>103</v>
      </c>
      <c r="E5" s="7" t="s">
        <v>11</v>
      </c>
      <c r="F5" s="7" t="s">
        <v>103</v>
      </c>
    </row>
    <row r="6" spans="2:6" ht="12.95" customHeight="1" x14ac:dyDescent="0.2">
      <c r="B6" s="230" t="s">
        <v>96</v>
      </c>
      <c r="C6" s="56">
        <v>22</v>
      </c>
      <c r="D6" s="56">
        <v>21673.571138775977</v>
      </c>
      <c r="E6" s="4">
        <v>511.10347111889052</v>
      </c>
      <c r="F6" s="4">
        <v>6016971.2345334589</v>
      </c>
    </row>
    <row r="7" spans="2:6" ht="12.95" customHeight="1" x14ac:dyDescent="0.2">
      <c r="B7" s="230" t="s">
        <v>97</v>
      </c>
      <c r="C7" s="56">
        <v>54</v>
      </c>
      <c r="D7" s="56">
        <v>38292.821685350995</v>
      </c>
      <c r="E7" s="4">
        <v>74.863836339639249</v>
      </c>
      <c r="F7" s="4">
        <v>224847.55339199296</v>
      </c>
    </row>
    <row r="8" spans="2:6" ht="12.95" customHeight="1" x14ac:dyDescent="0.2">
      <c r="B8" s="20" t="s">
        <v>99</v>
      </c>
      <c r="C8" s="63">
        <v>12</v>
      </c>
      <c r="D8" s="63">
        <v>2427.8937519750802</v>
      </c>
      <c r="E8" s="63">
        <v>0</v>
      </c>
      <c r="F8" s="63">
        <v>0</v>
      </c>
    </row>
    <row r="9" spans="2:6" ht="12.95" customHeight="1" x14ac:dyDescent="0.2">
      <c r="B9" s="242" t="s">
        <v>252</v>
      </c>
      <c r="C9" s="241"/>
      <c r="D9" s="241"/>
      <c r="E9" s="241"/>
      <c r="F9" s="241"/>
    </row>
    <row r="10" spans="2:6" ht="12.95" customHeight="1" x14ac:dyDescent="0.2">
      <c r="B10" s="18" t="s">
        <v>189</v>
      </c>
    </row>
    <row r="11" spans="2:6" s="127" customFormat="1" ht="12.95" customHeight="1" x14ac:dyDescent="0.2">
      <c r="B11" s="18"/>
    </row>
    <row r="12" spans="2:6" ht="12.95" customHeight="1" x14ac:dyDescent="0.25">
      <c r="B12" s="132"/>
      <c r="C12" s="53"/>
    </row>
    <row r="13" spans="2:6" ht="12.95" customHeight="1" x14ac:dyDescent="0.2">
      <c r="B13" s="46"/>
    </row>
    <row r="14" spans="2:6" ht="12.95" customHeight="1" x14ac:dyDescent="0.2">
      <c r="C14" s="173"/>
      <c r="D14" s="135"/>
      <c r="E14" s="173"/>
    </row>
    <row r="15" spans="2:6" ht="12.95" customHeight="1" x14ac:dyDescent="0.2">
      <c r="C15" s="173"/>
      <c r="D15" s="173"/>
      <c r="E15" s="173"/>
    </row>
  </sheetData>
  <customSheetViews>
    <customSheetView guid="{1C338248-5C2C-4A0B-8E41-C56ED2BBA321}" scale="130" showGridLines="0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zoomScaleNormal="100" workbookViewId="0">
      <selection activeCell="B2" sqref="B2"/>
    </sheetView>
  </sheetViews>
  <sheetFormatPr defaultColWidth="9.33203125" defaultRowHeight="12.95" customHeight="1" x14ac:dyDescent="0.2"/>
  <cols>
    <col min="1" max="1" width="4" style="197" customWidth="1"/>
    <col min="2" max="2" width="16.33203125" style="47" customWidth="1"/>
    <col min="3" max="3" width="24.83203125" style="47" customWidth="1"/>
    <col min="4" max="4" width="39.5" style="47" customWidth="1"/>
    <col min="5" max="6" width="18.5" style="47" customWidth="1"/>
    <col min="7" max="7" width="24.83203125" style="47" customWidth="1"/>
    <col min="8" max="8" width="12.83203125" style="47" customWidth="1"/>
    <col min="9" max="9" width="13.6640625" style="47" customWidth="1"/>
    <col min="10" max="10" width="18.6640625" style="47" customWidth="1"/>
    <col min="11" max="11" width="27.1640625" style="47" customWidth="1"/>
    <col min="12" max="16384" width="9.33203125" style="47"/>
  </cols>
  <sheetData>
    <row r="1" spans="1:11" s="175" customFormat="1" ht="12.95" customHeight="1" x14ac:dyDescent="0.2">
      <c r="A1" s="197"/>
    </row>
    <row r="2" spans="1:11" ht="17.25" x14ac:dyDescent="0.2">
      <c r="B2" s="211" t="s">
        <v>230</v>
      </c>
      <c r="C2" s="211"/>
      <c r="D2" s="211"/>
      <c r="E2" s="211"/>
      <c r="F2" s="211"/>
      <c r="G2" s="211"/>
      <c r="H2" s="211"/>
      <c r="I2" s="206"/>
    </row>
    <row r="4" spans="1:11" ht="15.6" customHeight="1" x14ac:dyDescent="0.2">
      <c r="B4" s="254" t="s">
        <v>46</v>
      </c>
      <c r="C4" s="256" t="s">
        <v>49</v>
      </c>
      <c r="D4" s="256"/>
    </row>
    <row r="5" spans="1:11" ht="39" customHeight="1" x14ac:dyDescent="0.2">
      <c r="B5" s="255"/>
      <c r="C5" s="49" t="s">
        <v>47</v>
      </c>
      <c r="D5" s="48" t="s">
        <v>48</v>
      </c>
    </row>
    <row r="6" spans="1:11" s="82" customFormat="1" ht="10.9" customHeight="1" x14ac:dyDescent="0.2">
      <c r="A6" s="197"/>
      <c r="B6" s="237" t="s">
        <v>191</v>
      </c>
      <c r="C6" s="123">
        <v>1502398</v>
      </c>
      <c r="D6" s="123">
        <v>6866681281</v>
      </c>
      <c r="F6" s="100"/>
      <c r="G6" s="100"/>
      <c r="H6" s="100"/>
      <c r="I6" s="100"/>
      <c r="J6" s="100"/>
      <c r="K6" s="100"/>
    </row>
    <row r="7" spans="1:11" s="82" customFormat="1" ht="10.9" customHeight="1" x14ac:dyDescent="0.2">
      <c r="A7" s="197"/>
      <c r="B7" s="237" t="s">
        <v>192</v>
      </c>
      <c r="C7" s="123">
        <v>1489855</v>
      </c>
      <c r="D7" s="123">
        <v>6457472504</v>
      </c>
      <c r="F7" s="100"/>
      <c r="G7" s="100"/>
      <c r="H7" s="100"/>
      <c r="I7" s="100"/>
      <c r="J7" s="100"/>
      <c r="K7" s="100"/>
    </row>
    <row r="8" spans="1:11" s="82" customFormat="1" ht="10.9" customHeight="1" x14ac:dyDescent="0.2">
      <c r="A8" s="197"/>
      <c r="B8" s="237" t="s">
        <v>193</v>
      </c>
      <c r="C8" s="123">
        <v>1524646</v>
      </c>
      <c r="D8" s="123">
        <v>6741361667</v>
      </c>
      <c r="F8" s="100"/>
      <c r="G8" s="100"/>
      <c r="H8" s="100"/>
      <c r="I8" s="100"/>
      <c r="J8" s="100"/>
      <c r="K8" s="100"/>
    </row>
    <row r="9" spans="1:11" s="82" customFormat="1" ht="10.9" customHeight="1" x14ac:dyDescent="0.2">
      <c r="A9" s="197"/>
      <c r="B9" s="237" t="s">
        <v>194</v>
      </c>
      <c r="C9" s="123">
        <v>1436023</v>
      </c>
      <c r="D9" s="123">
        <v>6598287003</v>
      </c>
      <c r="F9" s="100"/>
      <c r="G9" s="100"/>
      <c r="H9" s="100"/>
      <c r="I9" s="100"/>
      <c r="J9" s="100"/>
      <c r="K9" s="100"/>
    </row>
    <row r="10" spans="1:11" s="82" customFormat="1" ht="10.9" customHeight="1" x14ac:dyDescent="0.2">
      <c r="A10" s="197"/>
      <c r="B10" s="237" t="s">
        <v>195</v>
      </c>
      <c r="C10" s="123">
        <v>1449885</v>
      </c>
      <c r="D10" s="123">
        <v>5921999168</v>
      </c>
      <c r="F10" s="100"/>
      <c r="G10" s="100"/>
      <c r="H10" s="100"/>
      <c r="I10" s="100"/>
      <c r="J10" s="100"/>
      <c r="K10" s="100"/>
    </row>
    <row r="11" spans="1:11" s="82" customFormat="1" ht="10.9" customHeight="1" x14ac:dyDescent="0.2">
      <c r="A11" s="197"/>
      <c r="B11" s="237" t="s">
        <v>196</v>
      </c>
      <c r="C11" s="123">
        <v>1466953</v>
      </c>
      <c r="D11" s="123">
        <v>5613516095</v>
      </c>
      <c r="F11" s="100"/>
      <c r="G11" s="100"/>
      <c r="H11" s="100"/>
      <c r="I11" s="100"/>
      <c r="J11" s="100"/>
      <c r="K11" s="100"/>
    </row>
    <row r="12" spans="1:11" s="82" customFormat="1" ht="10.9" customHeight="1" x14ac:dyDescent="0.2">
      <c r="A12" s="197"/>
      <c r="B12" s="237" t="s">
        <v>197</v>
      </c>
      <c r="C12" s="123">
        <v>1519324</v>
      </c>
      <c r="D12" s="123">
        <v>6769827548</v>
      </c>
      <c r="F12" s="100"/>
      <c r="G12" s="100"/>
      <c r="H12" s="100"/>
      <c r="I12" s="100"/>
      <c r="J12" s="100"/>
      <c r="K12" s="100"/>
    </row>
    <row r="13" spans="1:11" s="82" customFormat="1" ht="10.9" customHeight="1" x14ac:dyDescent="0.25">
      <c r="A13" s="197"/>
      <c r="B13" s="237" t="s">
        <v>198</v>
      </c>
      <c r="C13" s="123">
        <v>1433717</v>
      </c>
      <c r="D13" s="123">
        <v>5518345081</v>
      </c>
      <c r="F13" s="174"/>
      <c r="G13" s="174"/>
      <c r="H13" s="174"/>
      <c r="I13" s="174"/>
      <c r="J13" s="174"/>
      <c r="K13" s="174"/>
    </row>
    <row r="14" spans="1:11" s="82" customFormat="1" ht="10.9" customHeight="1" x14ac:dyDescent="0.2">
      <c r="A14" s="197"/>
      <c r="B14" s="237" t="s">
        <v>199</v>
      </c>
      <c r="C14" s="123">
        <v>1449428</v>
      </c>
      <c r="D14" s="123">
        <v>6476514718</v>
      </c>
      <c r="E14" s="172"/>
      <c r="G14" s="4"/>
      <c r="H14" s="4"/>
      <c r="I14" s="4"/>
      <c r="J14" s="4"/>
      <c r="K14" s="4"/>
    </row>
    <row r="15" spans="1:11" s="82" customFormat="1" ht="10.9" customHeight="1" x14ac:dyDescent="0.2">
      <c r="A15" s="197"/>
      <c r="B15" s="237" t="s">
        <v>200</v>
      </c>
      <c r="C15" s="123">
        <v>1466266</v>
      </c>
      <c r="D15" s="123">
        <v>6153559031</v>
      </c>
      <c r="E15" s="172"/>
    </row>
    <row r="16" spans="1:11" s="82" customFormat="1" ht="10.9" customHeight="1" x14ac:dyDescent="0.2">
      <c r="A16" s="197"/>
      <c r="B16" s="237" t="s">
        <v>201</v>
      </c>
      <c r="C16" s="229">
        <v>1459573</v>
      </c>
      <c r="D16" s="229">
        <v>6024236952</v>
      </c>
      <c r="E16" s="172"/>
      <c r="F16" s="172"/>
    </row>
    <row r="17" spans="1:6" ht="10.9" customHeight="1" x14ac:dyDescent="0.2">
      <c r="B17" s="237" t="s">
        <v>202</v>
      </c>
      <c r="C17" s="133">
        <v>1562846</v>
      </c>
      <c r="D17" s="133">
        <v>6988895170</v>
      </c>
      <c r="E17" s="172"/>
      <c r="F17" s="172"/>
    </row>
    <row r="18" spans="1:6" s="144" customFormat="1" ht="10.9" customHeight="1" x14ac:dyDescent="0.2">
      <c r="A18" s="197"/>
      <c r="B18" s="237" t="s">
        <v>203</v>
      </c>
      <c r="C18" s="123">
        <v>1416803</v>
      </c>
      <c r="D18" s="123">
        <v>5702222836</v>
      </c>
      <c r="E18" s="172"/>
      <c r="F18" s="172"/>
    </row>
    <row r="19" spans="1:6" s="144" customFormat="1" ht="10.9" customHeight="1" x14ac:dyDescent="0.2">
      <c r="A19" s="197"/>
      <c r="B19" s="237" t="s">
        <v>204</v>
      </c>
      <c r="C19" s="123">
        <v>1397120</v>
      </c>
      <c r="D19" s="123">
        <v>6765777843</v>
      </c>
      <c r="E19" s="172"/>
      <c r="F19" s="172"/>
    </row>
    <row r="20" spans="1:6" s="144" customFormat="1" ht="10.9" customHeight="1" x14ac:dyDescent="0.2">
      <c r="A20" s="197"/>
      <c r="B20" s="237" t="s">
        <v>205</v>
      </c>
      <c r="C20" s="123">
        <v>1420240</v>
      </c>
      <c r="D20" s="123">
        <v>6352130688</v>
      </c>
      <c r="E20" s="172"/>
    </row>
    <row r="21" spans="1:6" s="144" customFormat="1" ht="10.9" customHeight="1" x14ac:dyDescent="0.2">
      <c r="A21" s="197"/>
      <c r="B21" s="237" t="s">
        <v>206</v>
      </c>
      <c r="C21" s="123">
        <v>1414147</v>
      </c>
      <c r="D21" s="123">
        <v>5988100566</v>
      </c>
      <c r="E21" s="172"/>
    </row>
    <row r="22" spans="1:6" s="144" customFormat="1" ht="10.9" customHeight="1" x14ac:dyDescent="0.2">
      <c r="A22" s="197"/>
      <c r="B22" s="237" t="s">
        <v>207</v>
      </c>
      <c r="C22" s="123">
        <v>1423546</v>
      </c>
      <c r="D22" s="123">
        <v>5959826533</v>
      </c>
    </row>
    <row r="23" spans="1:6" s="144" customFormat="1" ht="10.9" customHeight="1" x14ac:dyDescent="0.2">
      <c r="A23" s="197"/>
      <c r="B23" s="237" t="s">
        <v>208</v>
      </c>
      <c r="C23" s="123">
        <v>1461385</v>
      </c>
      <c r="D23" s="123">
        <v>5692191832</v>
      </c>
    </row>
    <row r="24" spans="1:6" s="144" customFormat="1" ht="10.9" customHeight="1" x14ac:dyDescent="0.2">
      <c r="A24" s="197"/>
      <c r="B24" s="237" t="s">
        <v>209</v>
      </c>
      <c r="C24" s="123">
        <v>1478326</v>
      </c>
      <c r="D24" s="123">
        <v>6288916337</v>
      </c>
    </row>
    <row r="25" spans="1:6" s="144" customFormat="1" ht="10.9" customHeight="1" x14ac:dyDescent="0.2">
      <c r="A25" s="197"/>
      <c r="B25" s="237" t="s">
        <v>210</v>
      </c>
      <c r="C25" s="123">
        <v>1391864</v>
      </c>
      <c r="D25" s="123">
        <v>5720187876</v>
      </c>
    </row>
    <row r="26" spans="1:6" s="144" customFormat="1" ht="10.9" customHeight="1" x14ac:dyDescent="0.2">
      <c r="A26" s="197"/>
      <c r="B26" s="237" t="s">
        <v>211</v>
      </c>
      <c r="C26" s="123">
        <v>1408677</v>
      </c>
      <c r="D26" s="123">
        <v>5979876245</v>
      </c>
      <c r="F26" s="47"/>
    </row>
    <row r="27" spans="1:6" s="144" customFormat="1" ht="10.9" customHeight="1" x14ac:dyDescent="0.2">
      <c r="A27" s="197"/>
      <c r="B27" s="237" t="s">
        <v>212</v>
      </c>
      <c r="C27" s="123">
        <v>1421421</v>
      </c>
      <c r="D27" s="123">
        <v>6039884928</v>
      </c>
      <c r="F27" s="47"/>
    </row>
    <row r="28" spans="1:6" s="144" customFormat="1" ht="10.9" customHeight="1" x14ac:dyDescent="0.2">
      <c r="A28" s="197"/>
      <c r="B28" s="237" t="s">
        <v>213</v>
      </c>
      <c r="C28" s="123">
        <v>1408260</v>
      </c>
      <c r="D28" s="123">
        <v>6219778989</v>
      </c>
    </row>
    <row r="29" spans="1:6" s="144" customFormat="1" ht="10.9" customHeight="1" x14ac:dyDescent="0.2">
      <c r="A29" s="197"/>
      <c r="B29" s="237" t="s">
        <v>214</v>
      </c>
      <c r="C29" s="123">
        <v>1520353</v>
      </c>
      <c r="D29" s="123">
        <v>6799548771</v>
      </c>
    </row>
    <row r="30" spans="1:6" s="188" customFormat="1" ht="10.9" customHeight="1" x14ac:dyDescent="0.2">
      <c r="A30" s="197"/>
      <c r="B30" s="237" t="s">
        <v>215</v>
      </c>
      <c r="C30" s="123">
        <v>1447236</v>
      </c>
      <c r="D30" s="123">
        <v>6428411842</v>
      </c>
    </row>
    <row r="31" spans="1:6" s="188" customFormat="1" ht="10.9" customHeight="1" x14ac:dyDescent="0.2">
      <c r="A31" s="197"/>
      <c r="B31" s="237" t="s">
        <v>216</v>
      </c>
      <c r="C31" s="123">
        <v>1385305</v>
      </c>
      <c r="D31" s="123">
        <v>6053056627</v>
      </c>
    </row>
    <row r="32" spans="1:6" s="188" customFormat="1" ht="10.9" customHeight="1" x14ac:dyDescent="0.2">
      <c r="A32" s="197"/>
      <c r="B32" s="237" t="s">
        <v>217</v>
      </c>
      <c r="C32" s="123">
        <v>1385694</v>
      </c>
      <c r="D32" s="123">
        <v>6439188660</v>
      </c>
    </row>
    <row r="33" spans="1:8" s="188" customFormat="1" ht="10.9" customHeight="1" x14ac:dyDescent="0.2">
      <c r="A33" s="197"/>
      <c r="B33" s="237" t="s">
        <v>218</v>
      </c>
      <c r="C33" s="123">
        <v>1339386</v>
      </c>
      <c r="D33" s="123">
        <v>5989561601</v>
      </c>
    </row>
    <row r="34" spans="1:8" s="188" customFormat="1" ht="10.9" customHeight="1" x14ac:dyDescent="0.2">
      <c r="A34" s="197"/>
      <c r="B34" s="237" t="s">
        <v>219</v>
      </c>
      <c r="C34" s="123">
        <v>1334897</v>
      </c>
      <c r="D34" s="123">
        <v>5581534479</v>
      </c>
    </row>
    <row r="35" spans="1:8" s="188" customFormat="1" ht="10.9" customHeight="1" x14ac:dyDescent="0.2">
      <c r="A35" s="197"/>
      <c r="B35" s="237" t="s">
        <v>220</v>
      </c>
      <c r="C35" s="123">
        <v>1407526</v>
      </c>
      <c r="D35" s="123">
        <v>6148085596</v>
      </c>
    </row>
    <row r="36" spans="1:8" s="188" customFormat="1" ht="10.9" customHeight="1" x14ac:dyDescent="0.2">
      <c r="A36" s="197"/>
      <c r="B36" s="237" t="s">
        <v>221</v>
      </c>
      <c r="C36" s="123">
        <v>1412474</v>
      </c>
      <c r="D36" s="123">
        <v>6517965690</v>
      </c>
    </row>
    <row r="37" spans="1:8" s="188" customFormat="1" ht="10.9" customHeight="1" x14ac:dyDescent="0.2">
      <c r="A37" s="197"/>
      <c r="B37" s="237" t="s">
        <v>222</v>
      </c>
      <c r="C37" s="123">
        <v>1359067</v>
      </c>
      <c r="D37" s="123">
        <v>6094206783</v>
      </c>
    </row>
    <row r="38" spans="1:8" s="188" customFormat="1" ht="10.9" customHeight="1" x14ac:dyDescent="0.2">
      <c r="A38" s="197"/>
      <c r="B38" s="237" t="s">
        <v>223</v>
      </c>
      <c r="C38" s="123">
        <v>1369059</v>
      </c>
      <c r="D38" s="123">
        <v>6337726375</v>
      </c>
    </row>
    <row r="39" spans="1:8" s="188" customFormat="1" ht="10.9" customHeight="1" x14ac:dyDescent="0.2">
      <c r="A39" s="197"/>
      <c r="B39" s="237" t="s">
        <v>224</v>
      </c>
      <c r="C39" s="123">
        <v>1375170</v>
      </c>
      <c r="D39" s="123">
        <v>5936407403</v>
      </c>
    </row>
    <row r="40" spans="1:8" s="188" customFormat="1" ht="10.9" customHeight="1" x14ac:dyDescent="0.2">
      <c r="A40" s="197"/>
      <c r="B40" s="237" t="s">
        <v>225</v>
      </c>
      <c r="C40" s="123">
        <v>1367898</v>
      </c>
      <c r="D40" s="123">
        <v>6697155078</v>
      </c>
    </row>
    <row r="41" spans="1:8" s="188" customFormat="1" ht="10.9" customHeight="1" x14ac:dyDescent="0.2">
      <c r="A41" s="197"/>
      <c r="B41" s="238" t="s">
        <v>226</v>
      </c>
      <c r="C41" s="124">
        <v>1478546</v>
      </c>
      <c r="D41" s="124">
        <v>6910716407</v>
      </c>
    </row>
    <row r="42" spans="1:8" ht="12.95" customHeight="1" x14ac:dyDescent="0.2">
      <c r="B42" s="175" t="s">
        <v>104</v>
      </c>
    </row>
    <row r="43" spans="1:8" ht="12.95" customHeight="1" x14ac:dyDescent="0.2">
      <c r="B43" s="17" t="s">
        <v>189</v>
      </c>
    </row>
    <row r="44" spans="1:8" ht="12.95" customHeight="1" x14ac:dyDescent="0.25">
      <c r="C44" s="62"/>
      <c r="D44" s="50"/>
      <c r="E44" s="50"/>
      <c r="F44" s="50"/>
      <c r="G44" s="50"/>
      <c r="H44" s="50"/>
    </row>
    <row r="47" spans="1:8" ht="11.25" x14ac:dyDescent="0.2">
      <c r="D47" s="4"/>
      <c r="E47" s="4"/>
    </row>
    <row r="48" spans="1:8" ht="11.25" x14ac:dyDescent="0.2">
      <c r="D48" s="40"/>
      <c r="E48" s="40"/>
    </row>
    <row r="49" spans="1:5" ht="11.25" x14ac:dyDescent="0.2">
      <c r="D49" s="51"/>
      <c r="E49" s="51"/>
    </row>
    <row r="64" spans="1:5" s="128" customFormat="1" ht="12.95" customHeight="1" x14ac:dyDescent="0.2">
      <c r="A64" s="197"/>
    </row>
  </sheetData>
  <customSheetViews>
    <customSheetView guid="{1C338248-5C2C-4A0B-8E41-C56ED2BBA321}" showGridLines="0">
      <selection activeCell="D43" sqref="D43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opLeftCell="A2" zoomScale="110" zoomScaleNormal="110" workbookViewId="0">
      <selection activeCell="B2" sqref="B2"/>
    </sheetView>
  </sheetViews>
  <sheetFormatPr defaultColWidth="9.33203125" defaultRowHeight="11.25" x14ac:dyDescent="0.2"/>
  <cols>
    <col min="1" max="1" width="3.6640625" style="197" customWidth="1"/>
    <col min="2" max="2" width="16.33203125" style="47" customWidth="1"/>
    <col min="3" max="3" width="24.83203125" style="47" customWidth="1"/>
    <col min="4" max="4" width="39.5" style="47" customWidth="1"/>
    <col min="5" max="5" width="22" style="47" customWidth="1"/>
    <col min="6" max="6" width="12.6640625" style="47" customWidth="1"/>
    <col min="7" max="7" width="9.1640625" style="47" customWidth="1"/>
    <col min="8" max="8" width="11.5" style="47" customWidth="1"/>
    <col min="9" max="9" width="11.6640625" style="47" customWidth="1"/>
    <col min="10" max="10" width="12" style="47" customWidth="1"/>
    <col min="11" max="11" width="13.6640625" style="47" customWidth="1"/>
    <col min="12" max="16384" width="9.33203125" style="47"/>
  </cols>
  <sheetData>
    <row r="1" spans="1:7" s="175" customFormat="1" x14ac:dyDescent="0.2">
      <c r="A1" s="197"/>
    </row>
    <row r="2" spans="1:7" ht="15.75" x14ac:dyDescent="0.25">
      <c r="B2" s="62" t="s">
        <v>231</v>
      </c>
      <c r="C2" s="50"/>
      <c r="D2" s="50"/>
      <c r="E2" s="50"/>
      <c r="F2" s="50"/>
      <c r="G2" s="50"/>
    </row>
    <row r="4" spans="1:7" ht="13.9" customHeight="1" x14ac:dyDescent="0.2">
      <c r="B4" s="254" t="s">
        <v>46</v>
      </c>
      <c r="C4" s="256" t="s">
        <v>49</v>
      </c>
      <c r="D4" s="256"/>
    </row>
    <row r="5" spans="1:7" ht="25.5" customHeight="1" x14ac:dyDescent="0.2">
      <c r="B5" s="255"/>
      <c r="C5" s="49" t="s">
        <v>47</v>
      </c>
      <c r="D5" s="48" t="s">
        <v>48</v>
      </c>
    </row>
    <row r="6" spans="1:7" s="82" customFormat="1" ht="10.9" customHeight="1" x14ac:dyDescent="0.2">
      <c r="A6" s="197"/>
      <c r="B6" s="237" t="s">
        <v>191</v>
      </c>
      <c r="C6" s="83">
        <v>3456341</v>
      </c>
      <c r="D6" s="83">
        <v>2831544870</v>
      </c>
    </row>
    <row r="7" spans="1:7" s="82" customFormat="1" ht="10.9" customHeight="1" x14ac:dyDescent="0.2">
      <c r="A7" s="197"/>
      <c r="B7" s="237" t="s">
        <v>192</v>
      </c>
      <c r="C7" s="83">
        <v>3435627</v>
      </c>
      <c r="D7" s="83">
        <v>2788130360</v>
      </c>
    </row>
    <row r="8" spans="1:7" s="82" customFormat="1" ht="10.9" customHeight="1" x14ac:dyDescent="0.2">
      <c r="A8" s="197"/>
      <c r="B8" s="237" t="s">
        <v>193</v>
      </c>
      <c r="C8" s="83">
        <v>3786458</v>
      </c>
      <c r="D8" s="83">
        <v>3225623559</v>
      </c>
    </row>
    <row r="9" spans="1:7" s="82" customFormat="1" ht="10.9" customHeight="1" x14ac:dyDescent="0.2">
      <c r="A9" s="197"/>
      <c r="B9" s="237" t="s">
        <v>194</v>
      </c>
      <c r="C9" s="83">
        <v>3752314</v>
      </c>
      <c r="D9" s="83">
        <v>3253476351</v>
      </c>
    </row>
    <row r="10" spans="1:7" s="82" customFormat="1" ht="10.9" customHeight="1" x14ac:dyDescent="0.2">
      <c r="A10" s="197"/>
      <c r="B10" s="237" t="s">
        <v>195</v>
      </c>
      <c r="C10" s="83">
        <v>4008145</v>
      </c>
      <c r="D10" s="83">
        <v>3539962181</v>
      </c>
    </row>
    <row r="11" spans="1:7" s="82" customFormat="1" ht="10.9" customHeight="1" x14ac:dyDescent="0.2">
      <c r="A11" s="197"/>
      <c r="B11" s="237" t="s">
        <v>196</v>
      </c>
      <c r="C11" s="83">
        <v>4014107</v>
      </c>
      <c r="D11" s="83">
        <v>3591922948</v>
      </c>
    </row>
    <row r="12" spans="1:7" s="82" customFormat="1" ht="10.9" customHeight="1" x14ac:dyDescent="0.2">
      <c r="A12" s="197"/>
      <c r="B12" s="237" t="s">
        <v>197</v>
      </c>
      <c r="C12" s="83">
        <v>4180803</v>
      </c>
      <c r="D12" s="83">
        <v>3951945824</v>
      </c>
    </row>
    <row r="13" spans="1:7" s="82" customFormat="1" ht="10.9" customHeight="1" x14ac:dyDescent="0.2">
      <c r="A13" s="197"/>
      <c r="B13" s="237" t="s">
        <v>198</v>
      </c>
      <c r="C13" s="83">
        <v>4088881</v>
      </c>
      <c r="D13" s="83">
        <v>3818033488</v>
      </c>
    </row>
    <row r="14" spans="1:7" s="82" customFormat="1" ht="10.9" customHeight="1" x14ac:dyDescent="0.2">
      <c r="A14" s="197"/>
      <c r="B14" s="237" t="s">
        <v>199</v>
      </c>
      <c r="C14" s="83">
        <v>4232102</v>
      </c>
      <c r="D14" s="83">
        <v>3917009754</v>
      </c>
    </row>
    <row r="15" spans="1:7" s="82" customFormat="1" ht="10.9" customHeight="1" x14ac:dyDescent="0.2">
      <c r="A15" s="197"/>
      <c r="B15" s="237" t="s">
        <v>200</v>
      </c>
      <c r="C15" s="83">
        <v>4641779</v>
      </c>
      <c r="D15" s="83">
        <v>4329700480</v>
      </c>
    </row>
    <row r="16" spans="1:7" s="82" customFormat="1" ht="10.9" customHeight="1" x14ac:dyDescent="0.2">
      <c r="A16" s="197"/>
      <c r="B16" s="237" t="s">
        <v>201</v>
      </c>
      <c r="C16" s="83">
        <v>4623756</v>
      </c>
      <c r="D16" s="83">
        <v>4250697214</v>
      </c>
    </row>
    <row r="17" spans="1:4" ht="10.9" customHeight="1" x14ac:dyDescent="0.2">
      <c r="B17" s="237" t="s">
        <v>202</v>
      </c>
      <c r="C17" s="83">
        <v>4759766</v>
      </c>
      <c r="D17" s="83">
        <v>4455302569</v>
      </c>
    </row>
    <row r="18" spans="1:4" s="148" customFormat="1" ht="10.9" customHeight="1" x14ac:dyDescent="0.2">
      <c r="A18" s="197"/>
      <c r="B18" s="237" t="s">
        <v>203</v>
      </c>
      <c r="C18" s="83">
        <v>4861422</v>
      </c>
      <c r="D18" s="83">
        <v>4282942033</v>
      </c>
    </row>
    <row r="19" spans="1:4" s="148" customFormat="1" ht="10.9" customHeight="1" x14ac:dyDescent="0.2">
      <c r="A19" s="197"/>
      <c r="B19" s="237" t="s">
        <v>204</v>
      </c>
      <c r="C19" s="83">
        <v>4716094</v>
      </c>
      <c r="D19" s="83">
        <v>4272069404</v>
      </c>
    </row>
    <row r="20" spans="1:4" s="148" customFormat="1" ht="10.9" customHeight="1" x14ac:dyDescent="0.2">
      <c r="A20" s="197"/>
      <c r="B20" s="237" t="s">
        <v>205</v>
      </c>
      <c r="C20" s="83">
        <v>5283688</v>
      </c>
      <c r="D20" s="83">
        <v>4827361832</v>
      </c>
    </row>
    <row r="21" spans="1:4" s="148" customFormat="1" ht="10.9" customHeight="1" x14ac:dyDescent="0.2">
      <c r="A21" s="197"/>
      <c r="B21" s="237" t="s">
        <v>206</v>
      </c>
      <c r="C21" s="83">
        <v>5399494</v>
      </c>
      <c r="D21" s="83">
        <v>5016591295</v>
      </c>
    </row>
    <row r="22" spans="1:4" s="148" customFormat="1" ht="10.9" customHeight="1" x14ac:dyDescent="0.2">
      <c r="A22" s="197"/>
      <c r="B22" s="237" t="s">
        <v>207</v>
      </c>
      <c r="C22" s="83">
        <v>5652733</v>
      </c>
      <c r="D22" s="83">
        <v>5301046907</v>
      </c>
    </row>
    <row r="23" spans="1:4" s="148" customFormat="1" ht="10.9" customHeight="1" x14ac:dyDescent="0.2">
      <c r="A23" s="197"/>
      <c r="B23" s="237" t="s">
        <v>208</v>
      </c>
      <c r="C23" s="83">
        <v>5317488</v>
      </c>
      <c r="D23" s="83">
        <v>5084852727</v>
      </c>
    </row>
    <row r="24" spans="1:4" s="148" customFormat="1" ht="10.9" customHeight="1" x14ac:dyDescent="0.2">
      <c r="A24" s="197"/>
      <c r="B24" s="237" t="s">
        <v>209</v>
      </c>
      <c r="C24" s="83">
        <v>5913972</v>
      </c>
      <c r="D24" s="83">
        <v>6015809953</v>
      </c>
    </row>
    <row r="25" spans="1:4" s="148" customFormat="1" ht="10.9" customHeight="1" x14ac:dyDescent="0.2">
      <c r="A25" s="197"/>
      <c r="B25" s="237" t="s">
        <v>210</v>
      </c>
      <c r="C25" s="83">
        <v>5494016</v>
      </c>
      <c r="D25" s="83">
        <v>5460250334</v>
      </c>
    </row>
    <row r="26" spans="1:4" s="148" customFormat="1" ht="10.9" customHeight="1" x14ac:dyDescent="0.2">
      <c r="A26" s="197"/>
      <c r="B26" s="237" t="s">
        <v>211</v>
      </c>
      <c r="C26" s="83">
        <v>6017732</v>
      </c>
      <c r="D26" s="83">
        <v>5964543337</v>
      </c>
    </row>
    <row r="27" spans="1:4" s="148" customFormat="1" ht="10.9" customHeight="1" x14ac:dyDescent="0.2">
      <c r="A27" s="197"/>
      <c r="B27" s="237" t="s">
        <v>212</v>
      </c>
      <c r="C27" s="83">
        <v>6354348</v>
      </c>
      <c r="D27" s="83">
        <v>6224254874</v>
      </c>
    </row>
    <row r="28" spans="1:4" s="148" customFormat="1" ht="10.9" customHeight="1" x14ac:dyDescent="0.2">
      <c r="A28" s="197"/>
      <c r="B28" s="237" t="s">
        <v>213</v>
      </c>
      <c r="C28" s="83">
        <v>6399435</v>
      </c>
      <c r="D28" s="83">
        <v>6249483304</v>
      </c>
    </row>
    <row r="29" spans="1:4" s="148" customFormat="1" ht="10.9" customHeight="1" x14ac:dyDescent="0.2">
      <c r="A29" s="197"/>
      <c r="B29" s="237" t="s">
        <v>214</v>
      </c>
      <c r="C29" s="83">
        <v>6839033</v>
      </c>
      <c r="D29" s="83">
        <v>6889027456</v>
      </c>
    </row>
    <row r="30" spans="1:4" s="188" customFormat="1" ht="10.9" customHeight="1" x14ac:dyDescent="0.2">
      <c r="A30" s="197"/>
      <c r="B30" s="237" t="s">
        <v>215</v>
      </c>
      <c r="C30" s="83">
        <v>6665571</v>
      </c>
      <c r="D30" s="83">
        <v>6285643573</v>
      </c>
    </row>
    <row r="31" spans="1:4" s="188" customFormat="1" ht="10.9" customHeight="1" x14ac:dyDescent="0.2">
      <c r="A31" s="197"/>
      <c r="B31" s="237" t="s">
        <v>216</v>
      </c>
      <c r="C31" s="83">
        <v>6630380</v>
      </c>
      <c r="D31" s="83">
        <v>6584837088</v>
      </c>
    </row>
    <row r="32" spans="1:4" s="188" customFormat="1" ht="10.9" customHeight="1" x14ac:dyDescent="0.2">
      <c r="A32" s="197"/>
      <c r="B32" s="237" t="s">
        <v>217</v>
      </c>
      <c r="C32" s="83">
        <v>7128912</v>
      </c>
      <c r="D32" s="152">
        <v>7411047265</v>
      </c>
    </row>
    <row r="33" spans="1:8" s="188" customFormat="1" ht="10.9" customHeight="1" x14ac:dyDescent="0.2">
      <c r="A33" s="197"/>
      <c r="B33" s="237" t="s">
        <v>218</v>
      </c>
      <c r="C33" s="83">
        <v>7424201</v>
      </c>
      <c r="D33" s="152">
        <v>5779051158</v>
      </c>
    </row>
    <row r="34" spans="1:8" s="188" customFormat="1" ht="10.9" customHeight="1" x14ac:dyDescent="0.2">
      <c r="A34" s="197"/>
      <c r="B34" s="237" t="s">
        <v>219</v>
      </c>
      <c r="C34" s="83">
        <v>7215453</v>
      </c>
      <c r="D34" s="83">
        <v>5868764123</v>
      </c>
    </row>
    <row r="35" spans="1:8" s="188" customFormat="1" ht="10.9" customHeight="1" x14ac:dyDescent="0.2">
      <c r="A35" s="197"/>
      <c r="B35" s="237" t="s">
        <v>220</v>
      </c>
      <c r="C35" s="83">
        <v>7844657</v>
      </c>
      <c r="D35" s="83">
        <v>6770969784</v>
      </c>
    </row>
    <row r="36" spans="1:8" s="188" customFormat="1" ht="10.9" customHeight="1" x14ac:dyDescent="0.2">
      <c r="A36" s="197"/>
      <c r="B36" s="237" t="s">
        <v>221</v>
      </c>
      <c r="C36" s="83">
        <v>8243807</v>
      </c>
      <c r="D36" s="83">
        <v>7836330100</v>
      </c>
    </row>
    <row r="37" spans="1:8" s="188" customFormat="1" ht="10.9" customHeight="1" x14ac:dyDescent="0.2">
      <c r="A37" s="197"/>
      <c r="B37" s="237" t="s">
        <v>222</v>
      </c>
      <c r="C37" s="83">
        <v>7780444</v>
      </c>
      <c r="D37" s="83">
        <v>7009305876</v>
      </c>
    </row>
    <row r="38" spans="1:8" s="188" customFormat="1" ht="10.9" customHeight="1" x14ac:dyDescent="0.2">
      <c r="A38" s="197"/>
      <c r="B38" s="237" t="s">
        <v>223</v>
      </c>
      <c r="C38" s="83">
        <v>8393926</v>
      </c>
      <c r="D38" s="83">
        <v>7818546791</v>
      </c>
    </row>
    <row r="39" spans="1:8" s="188" customFormat="1" ht="10.9" customHeight="1" x14ac:dyDescent="0.2">
      <c r="A39" s="197"/>
      <c r="B39" s="237" t="s">
        <v>224</v>
      </c>
      <c r="C39" s="83">
        <v>8814951</v>
      </c>
      <c r="D39" s="83">
        <v>8215533115</v>
      </c>
    </row>
    <row r="40" spans="1:8" s="188" customFormat="1" ht="10.9" customHeight="1" x14ac:dyDescent="0.2">
      <c r="A40" s="197"/>
      <c r="B40" s="237" t="s">
        <v>225</v>
      </c>
      <c r="C40" s="83">
        <v>8805204</v>
      </c>
      <c r="D40" s="83">
        <v>7913536837</v>
      </c>
    </row>
    <row r="41" spans="1:8" s="188" customFormat="1" ht="10.9" customHeight="1" x14ac:dyDescent="0.2">
      <c r="A41" s="197"/>
      <c r="B41" s="238" t="s">
        <v>226</v>
      </c>
      <c r="C41" s="52">
        <v>9413529</v>
      </c>
      <c r="D41" s="52">
        <v>8936218836</v>
      </c>
    </row>
    <row r="42" spans="1:8" ht="15" customHeight="1" x14ac:dyDescent="0.2">
      <c r="B42" s="175" t="s">
        <v>104</v>
      </c>
      <c r="C42" s="100"/>
      <c r="D42" s="100"/>
    </row>
    <row r="43" spans="1:8" x14ac:dyDescent="0.2">
      <c r="B43" s="17" t="s">
        <v>189</v>
      </c>
    </row>
    <row r="45" spans="1:8" ht="15.75" x14ac:dyDescent="0.25">
      <c r="C45" s="62"/>
      <c r="D45" s="50"/>
      <c r="E45" s="50"/>
      <c r="F45" s="50"/>
      <c r="G45" s="50"/>
      <c r="H45" s="50"/>
    </row>
    <row r="48" spans="1:8" x14ac:dyDescent="0.2">
      <c r="D48" s="4"/>
      <c r="E48" s="4"/>
    </row>
    <row r="49" spans="4:9" ht="15" x14ac:dyDescent="0.2">
      <c r="D49" s="40"/>
      <c r="E49" s="100"/>
      <c r="F49" s="100"/>
      <c r="G49" s="100"/>
      <c r="H49" s="100"/>
      <c r="I49" s="100"/>
    </row>
    <row r="50" spans="4:9" x14ac:dyDescent="0.2">
      <c r="D50" s="51"/>
      <c r="E50" s="51"/>
    </row>
    <row r="53" spans="4:9" ht="15" x14ac:dyDescent="0.2">
      <c r="H53" s="193"/>
      <c r="I53" s="193"/>
    </row>
  </sheetData>
  <customSheetViews>
    <customSheetView guid="{1C338248-5C2C-4A0B-8E41-C56ED2BBA321}" showGridLines="0">
      <selection activeCell="C46" sqref="C46"/>
      <pageMargins left="0.7" right="0.7" top="0.75" bottom="0.75" header="0.3" footer="0.3"/>
      <pageSetup paperSize="9" orientation="portrait" r:id="rId1"/>
    </customSheetView>
  </customSheetViews>
  <mergeCells count="2">
    <mergeCell ref="C4:D4"/>
    <mergeCell ref="B4:B5"/>
  </mergeCell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6" width="9.33203125" style="5"/>
    <col min="7" max="7" width="13.33203125" style="5" customWidth="1"/>
    <col min="8" max="16384" width="9.33203125" style="5"/>
  </cols>
  <sheetData>
    <row r="2" spans="2:4" ht="12.75" x14ac:dyDescent="0.2">
      <c r="B2" s="215" t="s">
        <v>105</v>
      </c>
      <c r="C2" s="218"/>
      <c r="D2" s="218"/>
    </row>
    <row r="5" spans="2:4" ht="11.25" x14ac:dyDescent="0.2">
      <c r="B5" s="8" t="s">
        <v>46</v>
      </c>
      <c r="C5" s="7" t="s">
        <v>106</v>
      </c>
      <c r="D5" s="7" t="s">
        <v>107</v>
      </c>
    </row>
    <row r="6" spans="2:4" ht="12.95" customHeight="1" x14ac:dyDescent="0.2">
      <c r="B6" s="18" t="s">
        <v>54</v>
      </c>
      <c r="C6" s="4">
        <v>2174090</v>
      </c>
      <c r="D6" s="56">
        <v>58456</v>
      </c>
    </row>
    <row r="7" spans="2:4" ht="12.95" customHeight="1" x14ac:dyDescent="0.2">
      <c r="B7" s="18" t="s">
        <v>55</v>
      </c>
      <c r="C7" s="4">
        <v>2178943</v>
      </c>
      <c r="D7" s="4">
        <v>49190</v>
      </c>
    </row>
    <row r="8" spans="2:4" ht="12.95" customHeight="1" x14ac:dyDescent="0.2">
      <c r="B8" s="18" t="s">
        <v>56</v>
      </c>
      <c r="C8" s="4">
        <v>2178335</v>
      </c>
      <c r="D8" s="4">
        <v>47027</v>
      </c>
    </row>
    <row r="9" spans="2:4" ht="12.95" customHeight="1" x14ac:dyDescent="0.2">
      <c r="B9" s="18" t="s">
        <v>57</v>
      </c>
      <c r="C9" s="4">
        <v>2175711</v>
      </c>
      <c r="D9" s="4">
        <v>48307</v>
      </c>
    </row>
    <row r="10" spans="2:4" ht="12.95" customHeight="1" x14ac:dyDescent="0.2">
      <c r="B10" s="18" t="s">
        <v>58</v>
      </c>
      <c r="C10" s="4">
        <v>2166246</v>
      </c>
      <c r="D10" s="4">
        <v>39029</v>
      </c>
    </row>
    <row r="11" spans="2:4" ht="12.95" customHeight="1" x14ac:dyDescent="0.2">
      <c r="B11" s="18" t="s">
        <v>59</v>
      </c>
      <c r="C11" s="4">
        <v>2169329</v>
      </c>
      <c r="D11" s="4">
        <v>44127</v>
      </c>
    </row>
    <row r="12" spans="2:4" ht="12.95" customHeight="1" x14ac:dyDescent="0.2">
      <c r="B12" s="18" t="s">
        <v>60</v>
      </c>
      <c r="C12" s="4">
        <v>2165255</v>
      </c>
      <c r="D12" s="4">
        <v>49566</v>
      </c>
    </row>
    <row r="13" spans="2:4" ht="12.95" customHeight="1" x14ac:dyDescent="0.2">
      <c r="B13" s="18" t="s">
        <v>61</v>
      </c>
      <c r="C13" s="4">
        <v>2158610</v>
      </c>
      <c r="D13" s="4">
        <v>43433</v>
      </c>
    </row>
    <row r="14" spans="2:4" ht="12.95" customHeight="1" x14ac:dyDescent="0.2">
      <c r="B14" s="18" t="s">
        <v>62</v>
      </c>
      <c r="C14" s="4">
        <v>2164436</v>
      </c>
      <c r="D14" s="4">
        <v>44128</v>
      </c>
    </row>
    <row r="15" spans="2:4" ht="12.95" customHeight="1" x14ac:dyDescent="0.2">
      <c r="B15" s="18" t="s">
        <v>63</v>
      </c>
      <c r="C15" s="4">
        <v>2164454</v>
      </c>
      <c r="D15" s="4">
        <v>54803</v>
      </c>
    </row>
    <row r="16" spans="2:4" ht="12.95" customHeight="1" x14ac:dyDescent="0.2">
      <c r="B16" s="18" t="s">
        <v>64</v>
      </c>
      <c r="C16" s="4">
        <v>2157049</v>
      </c>
      <c r="D16" s="4">
        <v>49100</v>
      </c>
    </row>
    <row r="17" spans="2:4" ht="12.95" customHeight="1" x14ac:dyDescent="0.2">
      <c r="B17" s="69" t="s">
        <v>65</v>
      </c>
      <c r="C17" s="21">
        <v>2162295</v>
      </c>
      <c r="D17" s="21">
        <v>49490</v>
      </c>
    </row>
    <row r="18" spans="2:4" ht="12.95" customHeight="1" x14ac:dyDescent="0.2">
      <c r="B18" s="18" t="s">
        <v>189</v>
      </c>
    </row>
    <row r="20" spans="2:4" ht="12.95" customHeight="1" x14ac:dyDescent="0.2">
      <c r="B20" s="262"/>
      <c r="C20" s="262"/>
    </row>
  </sheetData>
  <customSheetViews>
    <customSheetView guid="{1C338248-5C2C-4A0B-8E41-C56ED2BBA321}" scale="120" showGridLines="0">
      <selection activeCell="K23" sqref="K23"/>
      <pageMargins left="0.7" right="0.7" top="0.75" bottom="0.75" header="0.3" footer="0.3"/>
      <pageSetup paperSize="9" orientation="portrait" r:id="rId1"/>
    </customSheetView>
  </customSheetViews>
  <mergeCells count="1">
    <mergeCell ref="B20:C20"/>
  </mergeCell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topLeftCell="A7" zoomScale="130" zoomScaleNormal="130" workbookViewId="0">
      <selection activeCell="B1" sqref="B1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9" width="9.33203125" style="5"/>
    <col min="10" max="10" width="9.5" style="5" bestFit="1" customWidth="1"/>
    <col min="11" max="11" width="15" style="5" bestFit="1" customWidth="1"/>
    <col min="12" max="16384" width="9.33203125" style="5"/>
  </cols>
  <sheetData>
    <row r="2" spans="2:11" ht="15.75" x14ac:dyDescent="0.25">
      <c r="B2" s="14" t="s">
        <v>108</v>
      </c>
    </row>
    <row r="4" spans="2:11" ht="12.95" customHeight="1" x14ac:dyDescent="0.2">
      <c r="B4" s="254" t="s">
        <v>46</v>
      </c>
      <c r="C4" s="256" t="s">
        <v>51</v>
      </c>
      <c r="D4" s="256"/>
      <c r="E4" s="257" t="s">
        <v>74</v>
      </c>
      <c r="F4" s="257"/>
      <c r="G4" s="256" t="s">
        <v>49</v>
      </c>
      <c r="H4" s="256"/>
      <c r="J4" s="5" t="s">
        <v>3</v>
      </c>
    </row>
    <row r="5" spans="2:11" ht="33.75" x14ac:dyDescent="0.2">
      <c r="B5" s="255"/>
      <c r="C5" s="7" t="s">
        <v>47</v>
      </c>
      <c r="D5" s="7" t="s">
        <v>48</v>
      </c>
      <c r="E5" s="22" t="s">
        <v>47</v>
      </c>
      <c r="F5" s="22" t="s">
        <v>48</v>
      </c>
      <c r="G5" s="7" t="s">
        <v>47</v>
      </c>
      <c r="H5" s="7" t="s">
        <v>48</v>
      </c>
    </row>
    <row r="6" spans="2:11" ht="12.95" customHeight="1" x14ac:dyDescent="0.2">
      <c r="B6" s="18" t="s">
        <v>54</v>
      </c>
      <c r="C6" s="56">
        <v>1993526</v>
      </c>
      <c r="D6" s="56">
        <v>1244913674</v>
      </c>
      <c r="E6" s="23">
        <v>69007</v>
      </c>
      <c r="F6" s="23">
        <v>3977169372</v>
      </c>
      <c r="G6" s="4">
        <f>C6+E6</f>
        <v>2062533</v>
      </c>
      <c r="H6" s="4">
        <f>D6+F6</f>
        <v>5222083046</v>
      </c>
    </row>
    <row r="7" spans="2:11" ht="12.95" customHeight="1" x14ac:dyDescent="0.2">
      <c r="B7" s="18" t="s">
        <v>55</v>
      </c>
      <c r="C7" s="56">
        <v>1980573</v>
      </c>
      <c r="D7" s="56">
        <v>1265530999</v>
      </c>
      <c r="E7" s="23">
        <v>58851</v>
      </c>
      <c r="F7" s="23">
        <v>3918089255</v>
      </c>
      <c r="G7" s="4">
        <f t="shared" ref="G7:G17" si="0">C7+E7</f>
        <v>2039424</v>
      </c>
      <c r="H7" s="4">
        <f t="shared" ref="H7:H17" si="1">D7+F7</f>
        <v>5183620254</v>
      </c>
    </row>
    <row r="8" spans="2:11" ht="12.95" customHeight="1" x14ac:dyDescent="0.2">
      <c r="B8" s="18" t="s">
        <v>56</v>
      </c>
      <c r="C8" s="56">
        <v>2014909</v>
      </c>
      <c r="D8" s="56">
        <v>1270471270</v>
      </c>
      <c r="E8" s="23">
        <v>58953</v>
      </c>
      <c r="F8" s="23">
        <v>3629133933</v>
      </c>
      <c r="G8" s="4">
        <f t="shared" si="0"/>
        <v>2073862</v>
      </c>
      <c r="H8" s="4">
        <f t="shared" si="1"/>
        <v>4899605203</v>
      </c>
    </row>
    <row r="9" spans="2:11" ht="12.95" customHeight="1" x14ac:dyDescent="0.2">
      <c r="B9" s="18" t="s">
        <v>57</v>
      </c>
      <c r="C9" s="56">
        <v>1993771</v>
      </c>
      <c r="D9" s="56">
        <v>1230341992</v>
      </c>
      <c r="E9" s="23">
        <v>53506</v>
      </c>
      <c r="F9" s="23">
        <v>3608595594</v>
      </c>
      <c r="G9" s="4">
        <f t="shared" si="0"/>
        <v>2047277</v>
      </c>
      <c r="H9" s="4">
        <f t="shared" si="1"/>
        <v>4838937586</v>
      </c>
      <c r="J9" s="153"/>
    </row>
    <row r="10" spans="2:11" ht="12.95" customHeight="1" x14ac:dyDescent="0.2">
      <c r="B10" s="18" t="s">
        <v>58</v>
      </c>
      <c r="C10" s="56">
        <v>1960153</v>
      </c>
      <c r="D10" s="56">
        <v>1197010451</v>
      </c>
      <c r="E10" s="23">
        <v>45173</v>
      </c>
      <c r="F10" s="23">
        <v>3289889789</v>
      </c>
      <c r="G10" s="4">
        <f t="shared" si="0"/>
        <v>2005326</v>
      </c>
      <c r="H10" s="4">
        <f t="shared" si="1"/>
        <v>4486900240</v>
      </c>
    </row>
    <row r="11" spans="2:11" ht="12.95" customHeight="1" x14ac:dyDescent="0.2">
      <c r="B11" s="18" t="s">
        <v>59</v>
      </c>
      <c r="C11" s="56">
        <v>1997257</v>
      </c>
      <c r="D11" s="56">
        <v>1225970688</v>
      </c>
      <c r="E11" s="23">
        <v>51290</v>
      </c>
      <c r="F11" s="23">
        <v>3465027294</v>
      </c>
      <c r="G11" s="4">
        <f t="shared" si="0"/>
        <v>2048547</v>
      </c>
      <c r="H11" s="4">
        <f t="shared" si="1"/>
        <v>4690997982</v>
      </c>
    </row>
    <row r="12" spans="2:11" ht="12.95" customHeight="1" x14ac:dyDescent="0.2">
      <c r="B12" s="18" t="s">
        <v>60</v>
      </c>
      <c r="C12" s="56">
        <v>1979278</v>
      </c>
      <c r="D12" s="56">
        <v>1242934129</v>
      </c>
      <c r="E12" s="23">
        <v>57306</v>
      </c>
      <c r="F12" s="23">
        <v>3770301024</v>
      </c>
      <c r="G12" s="4">
        <f t="shared" si="0"/>
        <v>2036584</v>
      </c>
      <c r="H12" s="4">
        <f t="shared" si="1"/>
        <v>5013235153</v>
      </c>
    </row>
    <row r="13" spans="2:11" ht="12.95" customHeight="1" x14ac:dyDescent="0.2">
      <c r="B13" s="18" t="s">
        <v>61</v>
      </c>
      <c r="C13" s="56">
        <v>1959731</v>
      </c>
      <c r="D13" s="56">
        <v>1222545436</v>
      </c>
      <c r="E13" s="23">
        <v>50205</v>
      </c>
      <c r="F13" s="23">
        <v>3564835764</v>
      </c>
      <c r="G13" s="4">
        <f t="shared" si="0"/>
        <v>2009936</v>
      </c>
      <c r="H13" s="4">
        <f t="shared" si="1"/>
        <v>4787381200</v>
      </c>
    </row>
    <row r="14" spans="2:11" ht="12.95" customHeight="1" x14ac:dyDescent="0.2">
      <c r="B14" s="18" t="s">
        <v>62</v>
      </c>
      <c r="C14" s="56">
        <v>1972070</v>
      </c>
      <c r="D14" s="56">
        <v>1237028311</v>
      </c>
      <c r="E14" s="23">
        <v>51779</v>
      </c>
      <c r="F14" s="23">
        <v>3569929504</v>
      </c>
      <c r="G14" s="4">
        <f t="shared" si="0"/>
        <v>2023849</v>
      </c>
      <c r="H14" s="4">
        <f t="shared" si="1"/>
        <v>4806957815</v>
      </c>
    </row>
    <row r="15" spans="2:11" ht="12.95" customHeight="1" x14ac:dyDescent="0.2">
      <c r="B15" s="18" t="s">
        <v>63</v>
      </c>
      <c r="C15" s="56">
        <v>1966667</v>
      </c>
      <c r="D15" s="56">
        <v>1230175279</v>
      </c>
      <c r="E15" s="23">
        <v>62665</v>
      </c>
      <c r="F15" s="23">
        <v>3554768243</v>
      </c>
      <c r="G15" s="4">
        <f t="shared" si="0"/>
        <v>2029332</v>
      </c>
      <c r="H15" s="4">
        <f t="shared" si="1"/>
        <v>4784943522</v>
      </c>
    </row>
    <row r="16" spans="2:11" ht="12.95" customHeight="1" x14ac:dyDescent="0.2">
      <c r="B16" s="18" t="s">
        <v>64</v>
      </c>
      <c r="C16" s="56">
        <v>1968187</v>
      </c>
      <c r="D16" s="56">
        <v>1262430460</v>
      </c>
      <c r="E16" s="23">
        <v>57478</v>
      </c>
      <c r="F16" s="23">
        <v>3399794282</v>
      </c>
      <c r="G16" s="4">
        <f t="shared" si="0"/>
        <v>2025665</v>
      </c>
      <c r="H16" s="4">
        <f t="shared" si="1"/>
        <v>4662224742</v>
      </c>
      <c r="J16" s="4"/>
      <c r="K16" s="4"/>
    </row>
    <row r="17" spans="2:14" ht="12.95" customHeight="1" x14ac:dyDescent="0.2">
      <c r="B17" s="18" t="s">
        <v>65</v>
      </c>
      <c r="C17" s="56">
        <v>1990893</v>
      </c>
      <c r="D17" s="56">
        <v>1276450841</v>
      </c>
      <c r="E17" s="23">
        <v>55728</v>
      </c>
      <c r="F17" s="23">
        <v>3663400881</v>
      </c>
      <c r="G17" s="4">
        <f t="shared" si="0"/>
        <v>2046621</v>
      </c>
      <c r="H17" s="4">
        <f t="shared" si="1"/>
        <v>4939851722</v>
      </c>
    </row>
    <row r="18" spans="2:14" ht="12.95" customHeight="1" x14ac:dyDescent="0.2">
      <c r="B18" s="9" t="s">
        <v>49</v>
      </c>
      <c r="C18" s="10">
        <f t="shared" ref="C18:G18" si="2">SUM(C6:C17)</f>
        <v>23777015</v>
      </c>
      <c r="D18" s="10">
        <f>SUM(D6:D17)</f>
        <v>14905803530</v>
      </c>
      <c r="E18" s="26">
        <f>SUM(E6:E17)</f>
        <v>671941</v>
      </c>
      <c r="F18" s="26">
        <f t="shared" si="2"/>
        <v>43410934935</v>
      </c>
      <c r="G18" s="10">
        <f t="shared" si="2"/>
        <v>24448956</v>
      </c>
      <c r="H18" s="10">
        <f>SUM(H6:H17)</f>
        <v>58316738465</v>
      </c>
      <c r="J18" s="196"/>
      <c r="K18" s="196"/>
    </row>
    <row r="19" spans="2:14" ht="12.95" customHeight="1" x14ac:dyDescent="0.2">
      <c r="B19" s="243" t="s">
        <v>109</v>
      </c>
      <c r="C19" s="56"/>
      <c r="D19" s="56"/>
      <c r="E19" s="56"/>
      <c r="F19" s="4"/>
      <c r="G19" s="4"/>
      <c r="H19" s="4"/>
      <c r="I19" s="37"/>
      <c r="J19" s="1"/>
      <c r="K19" s="1"/>
    </row>
    <row r="20" spans="2:14" ht="12.95" customHeight="1" x14ac:dyDescent="0.2">
      <c r="B20" s="18" t="s">
        <v>189</v>
      </c>
      <c r="C20" s="4"/>
      <c r="D20" s="4"/>
      <c r="E20" s="4"/>
      <c r="F20" s="4"/>
      <c r="G20" s="4"/>
      <c r="H20" s="4"/>
      <c r="I20" s="37"/>
      <c r="J20" s="37"/>
    </row>
    <row r="21" spans="2:14" s="98" customFormat="1" ht="12.95" customHeight="1" x14ac:dyDescent="0.2">
      <c r="C21" s="4"/>
      <c r="D21" s="4"/>
      <c r="E21" s="4"/>
      <c r="F21" s="4"/>
      <c r="G21" s="4"/>
      <c r="H21" s="4"/>
    </row>
    <row r="22" spans="2:14" ht="12.95" customHeight="1" x14ac:dyDescent="0.2">
      <c r="B22" s="16" t="s">
        <v>110</v>
      </c>
      <c r="C22" s="4"/>
      <c r="D22" s="4"/>
      <c r="E22" s="4"/>
      <c r="F22" s="4"/>
      <c r="G22" s="155" t="s">
        <v>111</v>
      </c>
      <c r="H22" s="4"/>
      <c r="N22" s="16" t="s">
        <v>112</v>
      </c>
    </row>
    <row r="23" spans="2:14" ht="12.95" customHeight="1" x14ac:dyDescent="0.2">
      <c r="B23" s="34"/>
      <c r="C23" s="4"/>
      <c r="D23" s="4"/>
      <c r="E23" s="4"/>
      <c r="F23" s="4"/>
      <c r="G23" s="4"/>
      <c r="H23" s="4"/>
    </row>
    <row r="24" spans="2:14" ht="12.95" customHeight="1" x14ac:dyDescent="0.2">
      <c r="C24" s="4"/>
      <c r="D24" s="4"/>
      <c r="E24" s="4"/>
      <c r="F24" s="4"/>
      <c r="G24" s="4"/>
      <c r="H24" s="4"/>
    </row>
    <row r="25" spans="2:14" ht="12.95" customHeight="1" x14ac:dyDescent="0.2">
      <c r="C25" s="4"/>
      <c r="D25" s="4"/>
      <c r="E25" s="4"/>
      <c r="F25" s="4"/>
      <c r="G25" s="4"/>
      <c r="H25" s="4"/>
    </row>
    <row r="26" spans="2:14" ht="12.95" customHeight="1" x14ac:dyDescent="0.2">
      <c r="C26" s="4"/>
      <c r="D26" s="4"/>
      <c r="E26" s="4"/>
      <c r="F26" s="4"/>
      <c r="G26" s="4"/>
      <c r="H26" s="4"/>
    </row>
    <row r="27" spans="2:14" ht="12.95" customHeight="1" x14ac:dyDescent="0.2">
      <c r="C27" s="4"/>
      <c r="D27" s="4"/>
      <c r="E27" s="4"/>
      <c r="F27" s="4"/>
      <c r="G27" s="4"/>
      <c r="H27" s="4"/>
    </row>
    <row r="28" spans="2:14" ht="12.95" customHeight="1" x14ac:dyDescent="0.2">
      <c r="C28" s="4"/>
      <c r="D28" s="4"/>
      <c r="E28" s="4"/>
      <c r="F28" s="4"/>
      <c r="G28" s="4"/>
      <c r="H28" s="4"/>
    </row>
    <row r="29" spans="2:14" ht="12.95" customHeight="1" x14ac:dyDescent="0.2">
      <c r="C29" s="4"/>
      <c r="D29" s="4"/>
      <c r="E29" s="4"/>
      <c r="F29" s="4"/>
      <c r="G29" s="4"/>
      <c r="H29" s="4"/>
    </row>
    <row r="30" spans="2:14" ht="12.95" customHeight="1" x14ac:dyDescent="0.2">
      <c r="C30" s="4"/>
      <c r="D30" s="4"/>
      <c r="E30" s="4"/>
      <c r="F30" s="4"/>
      <c r="G30" s="4"/>
      <c r="H30" s="4"/>
    </row>
    <row r="31" spans="2:14" ht="12.95" customHeight="1" x14ac:dyDescent="0.2">
      <c r="C31" s="4"/>
      <c r="D31" s="4"/>
      <c r="E31" s="4"/>
      <c r="F31" s="4"/>
      <c r="G31" s="4"/>
      <c r="H31" s="4"/>
    </row>
    <row r="32" spans="2:14" ht="12.95" customHeight="1" x14ac:dyDescent="0.2">
      <c r="C32" s="4"/>
      <c r="D32" s="4"/>
      <c r="E32" s="4"/>
      <c r="F32" s="4"/>
      <c r="G32" s="4"/>
      <c r="H32" s="4"/>
    </row>
    <row r="45" spans="2:8" ht="12.95" customHeight="1" x14ac:dyDescent="0.2">
      <c r="B45" s="16"/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</sheetData>
  <customSheetViews>
    <customSheetView guid="{1C338248-5C2C-4A0B-8E41-C56ED2BBA321}" scale="120" showGridLines="0">
      <selection activeCell="K16" sqref="K16"/>
      <pageMargins left="0.7" right="0.7" top="0.75" bottom="0.75" header="0.3" footer="0.3"/>
      <pageSetup paperSize="9" orientation="portrait" r:id="rId1"/>
    </customSheetView>
  </customSheetViews>
  <mergeCells count="4">
    <mergeCell ref="C4:D4"/>
    <mergeCell ref="E4:F4"/>
    <mergeCell ref="G4:H4"/>
    <mergeCell ref="B4:B5"/>
  </mergeCell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showGridLines="0" topLeftCell="A2" zoomScale="110" zoomScaleNormal="110" workbookViewId="0">
      <selection activeCell="B2" sqref="B2"/>
    </sheetView>
  </sheetViews>
  <sheetFormatPr defaultColWidth="9.33203125" defaultRowHeight="12.95" customHeight="1" x14ac:dyDescent="0.2"/>
  <cols>
    <col min="1" max="1" width="3.6640625" style="197" customWidth="1"/>
    <col min="2" max="2" width="16.33203125" style="47" customWidth="1"/>
    <col min="3" max="3" width="24.83203125" style="47" customWidth="1"/>
    <col min="4" max="4" width="39.5" style="47" customWidth="1"/>
    <col min="5" max="5" width="22.83203125" style="47" customWidth="1"/>
    <col min="6" max="6" width="12.6640625" style="47" customWidth="1"/>
    <col min="7" max="8" width="9.1640625" style="47" customWidth="1"/>
    <col min="9" max="10" width="13.6640625" style="47" customWidth="1"/>
    <col min="11" max="11" width="21.5" style="47" customWidth="1"/>
    <col min="12" max="16384" width="9.33203125" style="47"/>
  </cols>
  <sheetData>
    <row r="2" spans="1:7" ht="15.75" x14ac:dyDescent="0.25">
      <c r="B2" s="62" t="s">
        <v>113</v>
      </c>
      <c r="C2" s="50"/>
      <c r="D2" s="50"/>
      <c r="E2" s="50"/>
      <c r="F2" s="50"/>
      <c r="G2" s="50"/>
    </row>
    <row r="4" spans="1:7" ht="11.25" customHeight="1" x14ac:dyDescent="0.2">
      <c r="B4" s="254" t="s">
        <v>46</v>
      </c>
      <c r="C4" s="256" t="s">
        <v>49</v>
      </c>
      <c r="D4" s="256"/>
    </row>
    <row r="5" spans="1:7" ht="22.5" x14ac:dyDescent="0.2">
      <c r="B5" s="255"/>
      <c r="C5" s="49" t="s">
        <v>47</v>
      </c>
      <c r="D5" s="48" t="s">
        <v>48</v>
      </c>
    </row>
    <row r="6" spans="1:7" s="84" customFormat="1" ht="11.25" x14ac:dyDescent="0.2">
      <c r="A6" s="197"/>
      <c r="B6" s="237" t="s">
        <v>191</v>
      </c>
      <c r="C6" s="133">
        <v>2485</v>
      </c>
      <c r="D6" s="133">
        <v>1995266684</v>
      </c>
    </row>
    <row r="7" spans="1:7" s="84" customFormat="1" ht="11.25" x14ac:dyDescent="0.2">
      <c r="A7" s="197"/>
      <c r="B7" s="237" t="s">
        <v>192</v>
      </c>
      <c r="C7" s="133">
        <v>2252</v>
      </c>
      <c r="D7" s="133">
        <v>1224626731</v>
      </c>
    </row>
    <row r="8" spans="1:7" s="84" customFormat="1" ht="11.25" x14ac:dyDescent="0.2">
      <c r="A8" s="197"/>
      <c r="B8" s="237" t="s">
        <v>193</v>
      </c>
      <c r="C8" s="133">
        <v>2531</v>
      </c>
      <c r="D8" s="133">
        <v>1681951552</v>
      </c>
    </row>
    <row r="9" spans="1:7" s="84" customFormat="1" ht="11.25" x14ac:dyDescent="0.2">
      <c r="A9" s="197"/>
      <c r="B9" s="237" t="s">
        <v>194</v>
      </c>
      <c r="C9" s="133">
        <v>2529</v>
      </c>
      <c r="D9" s="133">
        <v>1884129693</v>
      </c>
    </row>
    <row r="10" spans="1:7" s="84" customFormat="1" ht="11.25" x14ac:dyDescent="0.2">
      <c r="A10" s="197"/>
      <c r="B10" s="237" t="s">
        <v>195</v>
      </c>
      <c r="C10" s="133">
        <v>2854</v>
      </c>
      <c r="D10" s="133">
        <v>1857553810</v>
      </c>
    </row>
    <row r="11" spans="1:7" s="84" customFormat="1" ht="11.25" x14ac:dyDescent="0.2">
      <c r="A11" s="197"/>
      <c r="B11" s="237" t="s">
        <v>196</v>
      </c>
      <c r="C11" s="133">
        <v>2730</v>
      </c>
      <c r="D11" s="133">
        <v>1877663377</v>
      </c>
    </row>
    <row r="12" spans="1:7" s="84" customFormat="1" ht="11.25" x14ac:dyDescent="0.2">
      <c r="A12" s="197"/>
      <c r="B12" s="237" t="s">
        <v>197</v>
      </c>
      <c r="C12" s="133">
        <v>3346</v>
      </c>
      <c r="D12" s="133">
        <v>2020245480</v>
      </c>
    </row>
    <row r="13" spans="1:7" s="84" customFormat="1" ht="11.25" x14ac:dyDescent="0.2">
      <c r="A13" s="197"/>
      <c r="B13" s="237" t="s">
        <v>198</v>
      </c>
      <c r="C13" s="133">
        <v>2762</v>
      </c>
      <c r="D13" s="133">
        <v>2074531854</v>
      </c>
    </row>
    <row r="14" spans="1:7" s="84" customFormat="1" ht="11.25" x14ac:dyDescent="0.2">
      <c r="A14" s="197"/>
      <c r="B14" s="237" t="s">
        <v>199</v>
      </c>
      <c r="C14" s="133">
        <v>2701</v>
      </c>
      <c r="D14" s="133">
        <v>2034907942</v>
      </c>
    </row>
    <row r="15" spans="1:7" s="84" customFormat="1" ht="11.25" x14ac:dyDescent="0.2">
      <c r="A15" s="197"/>
      <c r="B15" s="237" t="s">
        <v>200</v>
      </c>
      <c r="C15" s="133">
        <v>2993</v>
      </c>
      <c r="D15" s="133">
        <v>1844766946</v>
      </c>
    </row>
    <row r="16" spans="1:7" s="84" customFormat="1" ht="11.25" x14ac:dyDescent="0.2">
      <c r="A16" s="197"/>
      <c r="B16" s="237" t="s">
        <v>201</v>
      </c>
      <c r="C16" s="83">
        <v>2834</v>
      </c>
      <c r="D16" s="83">
        <v>2017906793</v>
      </c>
    </row>
    <row r="17" spans="1:4" ht="11.25" x14ac:dyDescent="0.2">
      <c r="B17" s="237" t="s">
        <v>202</v>
      </c>
      <c r="C17" s="83">
        <v>2739</v>
      </c>
      <c r="D17" s="83">
        <v>2121321760</v>
      </c>
    </row>
    <row r="18" spans="1:4" s="148" customFormat="1" ht="11.25" x14ac:dyDescent="0.2">
      <c r="A18" s="197"/>
      <c r="B18" s="237" t="s">
        <v>203</v>
      </c>
      <c r="C18" s="83">
        <v>2575</v>
      </c>
      <c r="D18" s="83">
        <v>1819680075</v>
      </c>
    </row>
    <row r="19" spans="1:4" s="148" customFormat="1" ht="11.25" x14ac:dyDescent="0.2">
      <c r="A19" s="197"/>
      <c r="B19" s="237" t="s">
        <v>204</v>
      </c>
      <c r="C19" s="83">
        <v>2516</v>
      </c>
      <c r="D19" s="83">
        <v>1935053586</v>
      </c>
    </row>
    <row r="20" spans="1:4" s="148" customFormat="1" ht="11.25" x14ac:dyDescent="0.2">
      <c r="A20" s="197"/>
      <c r="B20" s="237" t="s">
        <v>205</v>
      </c>
      <c r="C20" s="83">
        <v>2528</v>
      </c>
      <c r="D20" s="83">
        <v>1702469335</v>
      </c>
    </row>
    <row r="21" spans="1:4" s="148" customFormat="1" ht="11.25" x14ac:dyDescent="0.2">
      <c r="A21" s="197"/>
      <c r="B21" s="237" t="s">
        <v>206</v>
      </c>
      <c r="C21" s="83">
        <v>2897</v>
      </c>
      <c r="D21" s="83">
        <v>1882974450</v>
      </c>
    </row>
    <row r="22" spans="1:4" s="148" customFormat="1" ht="11.25" x14ac:dyDescent="0.2">
      <c r="A22" s="197"/>
      <c r="B22" s="237" t="s">
        <v>207</v>
      </c>
      <c r="C22" s="83">
        <v>3123</v>
      </c>
      <c r="D22" s="83">
        <v>2845179098</v>
      </c>
    </row>
    <row r="23" spans="1:4" s="148" customFormat="1" ht="11.25" x14ac:dyDescent="0.2">
      <c r="A23" s="197"/>
      <c r="B23" s="237" t="s">
        <v>208</v>
      </c>
      <c r="C23" s="83">
        <v>2727</v>
      </c>
      <c r="D23" s="83">
        <v>2481452673</v>
      </c>
    </row>
    <row r="24" spans="1:4" s="148" customFormat="1" ht="11.25" x14ac:dyDescent="0.2">
      <c r="A24" s="197"/>
      <c r="B24" s="237" t="s">
        <v>209</v>
      </c>
      <c r="C24" s="83">
        <v>3602</v>
      </c>
      <c r="D24" s="83">
        <v>3745350701</v>
      </c>
    </row>
    <row r="25" spans="1:4" s="148" customFormat="1" ht="11.25" x14ac:dyDescent="0.2">
      <c r="A25" s="197"/>
      <c r="B25" s="237" t="s">
        <v>210</v>
      </c>
      <c r="C25" s="83">
        <v>3142</v>
      </c>
      <c r="D25" s="83">
        <v>2277188769</v>
      </c>
    </row>
    <row r="26" spans="1:4" s="148" customFormat="1" ht="11.25" x14ac:dyDescent="0.2">
      <c r="A26" s="197"/>
      <c r="B26" s="237" t="s">
        <v>211</v>
      </c>
      <c r="C26" s="83">
        <v>3282</v>
      </c>
      <c r="D26" s="83">
        <v>3170903885</v>
      </c>
    </row>
    <row r="27" spans="1:4" s="148" customFormat="1" ht="11.25" x14ac:dyDescent="0.2">
      <c r="A27" s="197"/>
      <c r="B27" s="237" t="s">
        <v>212</v>
      </c>
      <c r="C27" s="83">
        <v>3314</v>
      </c>
      <c r="D27" s="83">
        <v>2692117538</v>
      </c>
    </row>
    <row r="28" spans="1:4" s="148" customFormat="1" ht="11.25" x14ac:dyDescent="0.2">
      <c r="A28" s="197"/>
      <c r="B28" s="237" t="s">
        <v>213</v>
      </c>
      <c r="C28" s="83">
        <v>3078</v>
      </c>
      <c r="D28" s="83">
        <v>2342283395</v>
      </c>
    </row>
    <row r="29" spans="1:4" s="148" customFormat="1" ht="11.25" x14ac:dyDescent="0.2">
      <c r="A29" s="197"/>
      <c r="B29" s="237" t="s">
        <v>214</v>
      </c>
      <c r="C29" s="83">
        <v>3306</v>
      </c>
      <c r="D29" s="83">
        <v>2493378450</v>
      </c>
    </row>
    <row r="30" spans="1:4" s="188" customFormat="1" ht="11.25" x14ac:dyDescent="0.2">
      <c r="A30" s="197"/>
      <c r="B30" s="237" t="s">
        <v>215</v>
      </c>
      <c r="C30" s="83">
        <v>2873</v>
      </c>
      <c r="D30" s="83">
        <v>2310372848</v>
      </c>
    </row>
    <row r="31" spans="1:4" s="188" customFormat="1" ht="11.25" x14ac:dyDescent="0.2">
      <c r="A31" s="197"/>
      <c r="B31" s="237" t="s">
        <v>216</v>
      </c>
      <c r="C31" s="83">
        <v>2738</v>
      </c>
      <c r="D31" s="83">
        <v>2171806718</v>
      </c>
    </row>
    <row r="32" spans="1:4" s="188" customFormat="1" ht="11.25" x14ac:dyDescent="0.2">
      <c r="A32" s="197"/>
      <c r="B32" s="237" t="s">
        <v>217</v>
      </c>
      <c r="C32" s="83">
        <v>2838</v>
      </c>
      <c r="D32" s="83">
        <v>1928665816</v>
      </c>
    </row>
    <row r="33" spans="1:6" s="188" customFormat="1" ht="11.25" x14ac:dyDescent="0.2">
      <c r="A33" s="197"/>
      <c r="B33" s="237" t="s">
        <v>218</v>
      </c>
      <c r="C33" s="83">
        <v>2774</v>
      </c>
      <c r="D33" s="83">
        <v>1582811963</v>
      </c>
    </row>
    <row r="34" spans="1:6" s="188" customFormat="1" ht="11.25" x14ac:dyDescent="0.2">
      <c r="A34" s="197"/>
      <c r="B34" s="237" t="s">
        <v>219</v>
      </c>
      <c r="C34" s="83">
        <v>2888</v>
      </c>
      <c r="D34" s="83">
        <v>1950328445</v>
      </c>
    </row>
    <row r="35" spans="1:6" s="188" customFormat="1" ht="11.25" x14ac:dyDescent="0.2">
      <c r="A35" s="197"/>
      <c r="B35" s="237" t="s">
        <v>220</v>
      </c>
      <c r="C35" s="83">
        <v>3205</v>
      </c>
      <c r="D35" s="83">
        <v>2383467180</v>
      </c>
    </row>
    <row r="36" spans="1:6" s="188" customFormat="1" ht="11.25" x14ac:dyDescent="0.2">
      <c r="A36" s="197"/>
      <c r="B36" s="237" t="s">
        <v>221</v>
      </c>
      <c r="C36" s="83">
        <v>3770</v>
      </c>
      <c r="D36" s="83">
        <v>2361201311</v>
      </c>
    </row>
    <row r="37" spans="1:6" s="188" customFormat="1" ht="11.25" x14ac:dyDescent="0.2">
      <c r="A37" s="197"/>
      <c r="B37" s="237" t="s">
        <v>222</v>
      </c>
      <c r="C37" s="83">
        <v>3773</v>
      </c>
      <c r="D37" s="83">
        <v>2189400804</v>
      </c>
    </row>
    <row r="38" spans="1:6" s="188" customFormat="1" ht="11.25" x14ac:dyDescent="0.2">
      <c r="A38" s="197"/>
      <c r="B38" s="237" t="s">
        <v>223</v>
      </c>
      <c r="C38" s="83">
        <v>3621</v>
      </c>
      <c r="D38" s="83">
        <v>2061125819</v>
      </c>
    </row>
    <row r="39" spans="1:6" s="188" customFormat="1" ht="11.25" x14ac:dyDescent="0.2">
      <c r="A39" s="197"/>
      <c r="B39" s="237" t="s">
        <v>224</v>
      </c>
      <c r="C39" s="83">
        <v>3756</v>
      </c>
      <c r="D39" s="83">
        <v>2024252052</v>
      </c>
    </row>
    <row r="40" spans="1:6" s="188" customFormat="1" ht="11.25" x14ac:dyDescent="0.2">
      <c r="A40" s="197"/>
      <c r="B40" s="237" t="s">
        <v>225</v>
      </c>
      <c r="C40" s="83">
        <v>3510</v>
      </c>
      <c r="D40" s="83">
        <v>2591673780</v>
      </c>
    </row>
    <row r="41" spans="1:6" s="188" customFormat="1" ht="11.25" x14ac:dyDescent="0.2">
      <c r="A41" s="197"/>
      <c r="B41" s="238" t="s">
        <v>226</v>
      </c>
      <c r="C41" s="52">
        <v>3922</v>
      </c>
      <c r="D41" s="52">
        <v>2461814913</v>
      </c>
    </row>
    <row r="42" spans="1:6" ht="15" customHeight="1" x14ac:dyDescent="0.2">
      <c r="B42" s="175" t="s">
        <v>114</v>
      </c>
      <c r="C42" s="100"/>
      <c r="D42" s="100"/>
    </row>
    <row r="43" spans="1:6" ht="12.95" customHeight="1" x14ac:dyDescent="0.2">
      <c r="B43" s="17" t="s">
        <v>27</v>
      </c>
      <c r="C43" s="99"/>
      <c r="D43" s="99"/>
    </row>
    <row r="44" spans="1:6" ht="12.95" customHeight="1" x14ac:dyDescent="0.25">
      <c r="C44" s="4"/>
      <c r="D44" s="156"/>
      <c r="E44" s="50"/>
      <c r="F44" s="50"/>
    </row>
    <row r="45" spans="1:6" ht="12.95" customHeight="1" x14ac:dyDescent="0.2">
      <c r="C45" s="4"/>
      <c r="D45" s="4"/>
    </row>
    <row r="46" spans="1:6" ht="12.95" customHeight="1" x14ac:dyDescent="0.2">
      <c r="C46" s="4"/>
      <c r="D46" s="4"/>
    </row>
    <row r="47" spans="1:6" ht="12.95" customHeight="1" x14ac:dyDescent="0.2">
      <c r="C47" s="4"/>
      <c r="D47" s="4"/>
    </row>
    <row r="48" spans="1:6" ht="11.25" x14ac:dyDescent="0.2">
      <c r="C48" s="4"/>
      <c r="D48" s="4"/>
      <c r="E48" s="4"/>
    </row>
    <row r="49" spans="3:5" ht="11.25" x14ac:dyDescent="0.2">
      <c r="C49" s="4"/>
      <c r="D49" s="4"/>
      <c r="E49" s="40"/>
    </row>
    <row r="50" spans="3:5" ht="11.25" x14ac:dyDescent="0.2">
      <c r="C50" s="4"/>
      <c r="D50" s="194"/>
      <c r="E50" s="51"/>
    </row>
    <row r="51" spans="3:5" ht="12.95" customHeight="1" x14ac:dyDescent="0.2">
      <c r="C51" s="4"/>
      <c r="D51" s="4"/>
    </row>
    <row r="52" spans="3:5" ht="12.95" customHeight="1" x14ac:dyDescent="0.2">
      <c r="C52" s="4"/>
      <c r="D52" s="4"/>
    </row>
    <row r="53" spans="3:5" ht="12.95" customHeight="1" x14ac:dyDescent="0.2">
      <c r="C53" s="4"/>
      <c r="D53" s="4"/>
    </row>
    <row r="54" spans="3:5" ht="12.95" customHeight="1" x14ac:dyDescent="0.2">
      <c r="C54" s="4"/>
      <c r="D54" s="4"/>
    </row>
    <row r="55" spans="3:5" ht="12.95" customHeight="1" x14ac:dyDescent="0.2">
      <c r="C55" s="4"/>
      <c r="D55" s="4"/>
    </row>
    <row r="56" spans="3:5" ht="12.95" customHeight="1" x14ac:dyDescent="0.2">
      <c r="C56" s="4"/>
      <c r="D56" s="4"/>
    </row>
    <row r="57" spans="3:5" ht="12.95" customHeight="1" x14ac:dyDescent="0.2">
      <c r="C57" s="100"/>
      <c r="D57" s="100"/>
    </row>
    <row r="58" spans="3:5" ht="12.95" customHeight="1" x14ac:dyDescent="0.2">
      <c r="C58" s="100"/>
      <c r="D58" s="100"/>
    </row>
    <row r="59" spans="3:5" ht="12.95" customHeight="1" x14ac:dyDescent="0.2">
      <c r="C59" s="100"/>
      <c r="D59" s="100"/>
    </row>
    <row r="60" spans="3:5" ht="12.95" customHeight="1" x14ac:dyDescent="0.2">
      <c r="C60" s="99"/>
      <c r="D60" s="99"/>
    </row>
    <row r="61" spans="3:5" ht="12.95" customHeight="1" x14ac:dyDescent="0.2">
      <c r="C61" s="193"/>
      <c r="D61" s="193"/>
    </row>
    <row r="62" spans="3:5" ht="12.95" customHeight="1" x14ac:dyDescent="0.2">
      <c r="C62" s="99"/>
      <c r="D62" s="99"/>
    </row>
  </sheetData>
  <customSheetViews>
    <customSheetView guid="{1C338248-5C2C-4A0B-8E41-C56ED2BBA321}" showGridLines="0">
      <selection activeCell="E62" sqref="E62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8"/>
  <sheetViews>
    <sheetView showGridLines="0" zoomScale="110" zoomScaleNormal="110" workbookViewId="0">
      <selection activeCell="B25" sqref="B25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8" ht="15.75" x14ac:dyDescent="0.25">
      <c r="B2" s="14" t="s">
        <v>265</v>
      </c>
    </row>
    <row r="3" spans="2:8" ht="12.95" customHeight="1" x14ac:dyDescent="0.2">
      <c r="B3" s="6" t="s">
        <v>45</v>
      </c>
    </row>
    <row r="5" spans="2:8" ht="12.95" customHeight="1" x14ac:dyDescent="0.2">
      <c r="B5" s="254" t="s">
        <v>46</v>
      </c>
      <c r="C5" s="256" t="s">
        <v>51</v>
      </c>
      <c r="D5" s="256"/>
      <c r="E5" s="257" t="s">
        <v>74</v>
      </c>
      <c r="F5" s="257"/>
      <c r="G5" s="256" t="s">
        <v>49</v>
      </c>
      <c r="H5" s="256"/>
    </row>
    <row r="6" spans="2:8" ht="33.75" x14ac:dyDescent="0.2">
      <c r="B6" s="255"/>
      <c r="C6" s="15" t="s">
        <v>47</v>
      </c>
      <c r="D6" s="15" t="s">
        <v>48</v>
      </c>
      <c r="E6" s="25" t="s">
        <v>47</v>
      </c>
      <c r="F6" s="25" t="s">
        <v>48</v>
      </c>
      <c r="G6" s="15" t="s">
        <v>47</v>
      </c>
      <c r="H6" s="15" t="s">
        <v>48</v>
      </c>
    </row>
    <row r="7" spans="2:8" ht="12.95" customHeight="1" x14ac:dyDescent="0.2">
      <c r="B7" s="18" t="s">
        <v>54</v>
      </c>
      <c r="C7" s="4">
        <v>32151</v>
      </c>
      <c r="D7" s="4">
        <v>595075476</v>
      </c>
      <c r="E7" s="23">
        <v>299136</v>
      </c>
      <c r="F7" s="23">
        <v>19065163150</v>
      </c>
      <c r="G7" s="4">
        <f t="shared" ref="G7:G18" si="0">C7+E7</f>
        <v>331287</v>
      </c>
      <c r="H7" s="4">
        <f t="shared" ref="H7:H18" si="1">D7+F7</f>
        <v>19660238626</v>
      </c>
    </row>
    <row r="8" spans="2:8" ht="12.95" customHeight="1" x14ac:dyDescent="0.2">
      <c r="B8" s="18" t="s">
        <v>55</v>
      </c>
      <c r="C8" s="4">
        <v>31443</v>
      </c>
      <c r="D8" s="4">
        <v>619805929</v>
      </c>
      <c r="E8" s="23">
        <v>300816</v>
      </c>
      <c r="F8" s="23">
        <v>16236005849</v>
      </c>
      <c r="G8" s="4">
        <f t="shared" si="0"/>
        <v>332259</v>
      </c>
      <c r="H8" s="4">
        <f t="shared" si="1"/>
        <v>16855811778</v>
      </c>
    </row>
    <row r="9" spans="2:8" ht="12.95" customHeight="1" x14ac:dyDescent="0.2">
      <c r="B9" s="18" t="s">
        <v>56</v>
      </c>
      <c r="C9" s="4">
        <v>33843</v>
      </c>
      <c r="D9" s="4">
        <v>928908538</v>
      </c>
      <c r="E9" s="23">
        <v>294361</v>
      </c>
      <c r="F9" s="23">
        <v>19577964378</v>
      </c>
      <c r="G9" s="4">
        <f t="shared" si="0"/>
        <v>328204</v>
      </c>
      <c r="H9" s="4">
        <f t="shared" si="1"/>
        <v>20506872916</v>
      </c>
    </row>
    <row r="10" spans="2:8" ht="12.95" customHeight="1" x14ac:dyDescent="0.2">
      <c r="B10" s="18" t="s">
        <v>57</v>
      </c>
      <c r="C10" s="4">
        <v>32240</v>
      </c>
      <c r="D10" s="4">
        <v>723037313</v>
      </c>
      <c r="E10" s="23">
        <v>283615</v>
      </c>
      <c r="F10" s="23">
        <v>17224232575</v>
      </c>
      <c r="G10" s="4">
        <f t="shared" si="0"/>
        <v>315855</v>
      </c>
      <c r="H10" s="4">
        <f t="shared" si="1"/>
        <v>17947269888</v>
      </c>
    </row>
    <row r="11" spans="2:8" ht="12.95" customHeight="1" x14ac:dyDescent="0.2">
      <c r="B11" s="18" t="s">
        <v>58</v>
      </c>
      <c r="C11" s="4">
        <v>34089</v>
      </c>
      <c r="D11" s="4">
        <v>499129967</v>
      </c>
      <c r="E11" s="23">
        <v>292382</v>
      </c>
      <c r="F11" s="23">
        <v>17194879732</v>
      </c>
      <c r="G11" s="4">
        <f t="shared" si="0"/>
        <v>326471</v>
      </c>
      <c r="H11" s="4">
        <f t="shared" si="1"/>
        <v>17694009699</v>
      </c>
    </row>
    <row r="12" spans="2:8" ht="12.95" customHeight="1" x14ac:dyDescent="0.2">
      <c r="B12" s="18" t="s">
        <v>59</v>
      </c>
      <c r="C12" s="4">
        <v>35124</v>
      </c>
      <c r="D12" s="39">
        <v>587359285</v>
      </c>
      <c r="E12" s="23">
        <v>303347</v>
      </c>
      <c r="F12" s="23">
        <v>18463800755</v>
      </c>
      <c r="G12" s="4">
        <f t="shared" si="0"/>
        <v>338471</v>
      </c>
      <c r="H12" s="4">
        <f t="shared" si="1"/>
        <v>19051160040</v>
      </c>
    </row>
    <row r="13" spans="2:8" ht="12.95" customHeight="1" x14ac:dyDescent="0.2">
      <c r="B13" s="18" t="s">
        <v>60</v>
      </c>
      <c r="C13" s="4">
        <v>38294</v>
      </c>
      <c r="D13" s="4">
        <v>676070269</v>
      </c>
      <c r="E13" s="23">
        <v>322873</v>
      </c>
      <c r="F13" s="23">
        <v>17489917794</v>
      </c>
      <c r="G13" s="4">
        <f t="shared" si="0"/>
        <v>361167</v>
      </c>
      <c r="H13" s="4">
        <f t="shared" si="1"/>
        <v>18165988063</v>
      </c>
    </row>
    <row r="14" spans="2:8" ht="12.95" customHeight="1" x14ac:dyDescent="0.2">
      <c r="B14" s="18" t="s">
        <v>61</v>
      </c>
      <c r="C14" s="4">
        <v>35362</v>
      </c>
      <c r="D14" s="39">
        <v>606216293</v>
      </c>
      <c r="E14" s="23">
        <v>294112</v>
      </c>
      <c r="F14" s="23">
        <v>15863898400</v>
      </c>
      <c r="G14" s="4">
        <f t="shared" si="0"/>
        <v>329474</v>
      </c>
      <c r="H14" s="4">
        <f t="shared" si="1"/>
        <v>16470114693</v>
      </c>
    </row>
    <row r="15" spans="2:8" ht="12.95" customHeight="1" x14ac:dyDescent="0.2">
      <c r="B15" s="18" t="s">
        <v>62</v>
      </c>
      <c r="C15" s="4">
        <v>39151</v>
      </c>
      <c r="D15" s="4">
        <v>666016680</v>
      </c>
      <c r="E15" s="23">
        <v>317527</v>
      </c>
      <c r="F15" s="23">
        <v>17408234138</v>
      </c>
      <c r="G15" s="4">
        <f t="shared" si="0"/>
        <v>356678</v>
      </c>
      <c r="H15" s="4">
        <f t="shared" si="1"/>
        <v>18074250818</v>
      </c>
    </row>
    <row r="16" spans="2:8" ht="12.95" customHeight="1" x14ac:dyDescent="0.2">
      <c r="B16" s="18" t="s">
        <v>63</v>
      </c>
      <c r="C16" s="4">
        <v>37706</v>
      </c>
      <c r="D16" s="4">
        <v>651345745</v>
      </c>
      <c r="E16" s="23">
        <v>319901</v>
      </c>
      <c r="F16" s="23">
        <v>17450577888</v>
      </c>
      <c r="G16" s="4">
        <f t="shared" si="0"/>
        <v>357607</v>
      </c>
      <c r="H16" s="4">
        <f t="shared" si="1"/>
        <v>18101923633</v>
      </c>
    </row>
    <row r="17" spans="2:16" ht="12.95" customHeight="1" x14ac:dyDescent="0.2">
      <c r="B17" s="18" t="s">
        <v>64</v>
      </c>
      <c r="C17" s="4">
        <v>37180</v>
      </c>
      <c r="D17" s="4">
        <v>849036583</v>
      </c>
      <c r="E17" s="23">
        <v>311685</v>
      </c>
      <c r="F17" s="23">
        <v>17547021921</v>
      </c>
      <c r="G17" s="4">
        <f t="shared" si="0"/>
        <v>348865</v>
      </c>
      <c r="H17" s="4">
        <f t="shared" si="1"/>
        <v>18396058504</v>
      </c>
    </row>
    <row r="18" spans="2:16" ht="12.95" customHeight="1" x14ac:dyDescent="0.2">
      <c r="B18" s="18" t="s">
        <v>65</v>
      </c>
      <c r="C18" s="4">
        <v>42037</v>
      </c>
      <c r="D18" s="4">
        <v>735358122</v>
      </c>
      <c r="E18" s="23">
        <v>318340</v>
      </c>
      <c r="F18" s="23">
        <v>25446950130</v>
      </c>
      <c r="G18" s="4">
        <f t="shared" si="0"/>
        <v>360377</v>
      </c>
      <c r="H18" s="4">
        <f t="shared" si="1"/>
        <v>26182308252</v>
      </c>
    </row>
    <row r="19" spans="2:16" ht="12.95" customHeight="1" x14ac:dyDescent="0.2">
      <c r="B19" s="9" t="s">
        <v>115</v>
      </c>
      <c r="C19" s="10">
        <f t="shared" ref="C19:H19" si="2">SUM(C7:C18)</f>
        <v>428620</v>
      </c>
      <c r="D19" s="10">
        <f t="shared" si="2"/>
        <v>8137360200</v>
      </c>
      <c r="E19" s="26">
        <f t="shared" si="2"/>
        <v>3658095</v>
      </c>
      <c r="F19" s="26">
        <f t="shared" si="2"/>
        <v>218968646710</v>
      </c>
      <c r="G19" s="10">
        <f t="shared" si="2"/>
        <v>4086715</v>
      </c>
      <c r="H19" s="10">
        <f t="shared" si="2"/>
        <v>227106006910</v>
      </c>
    </row>
    <row r="20" spans="2:16" ht="12.95" customHeight="1" x14ac:dyDescent="0.2">
      <c r="B20" s="175" t="s">
        <v>266</v>
      </c>
      <c r="C20" s="4"/>
      <c r="D20" s="4"/>
      <c r="E20" s="4"/>
      <c r="F20" s="4"/>
      <c r="G20" s="4"/>
      <c r="H20" s="4"/>
      <c r="I20" s="38"/>
      <c r="J20" s="38"/>
    </row>
    <row r="21" spans="2:16" s="217" customFormat="1" ht="12.95" customHeight="1" x14ac:dyDescent="0.2">
      <c r="B21" s="18" t="s">
        <v>188</v>
      </c>
      <c r="C21" s="4"/>
      <c r="D21" s="4"/>
      <c r="E21" s="4"/>
      <c r="F21" s="4"/>
      <c r="G21" s="4"/>
      <c r="H21" s="4"/>
    </row>
    <row r="22" spans="2:16" ht="12.95" customHeight="1" x14ac:dyDescent="0.2">
      <c r="B22" s="18" t="s">
        <v>189</v>
      </c>
      <c r="C22" s="4"/>
      <c r="D22" s="4"/>
      <c r="E22" s="4"/>
      <c r="F22" s="4"/>
      <c r="G22" s="4"/>
      <c r="H22" s="4"/>
      <c r="I22" s="38"/>
      <c r="J22" s="38"/>
    </row>
    <row r="23" spans="2:16" s="175" customFormat="1" ht="12.95" customHeight="1" x14ac:dyDescent="0.2">
      <c r="B23" s="18"/>
      <c r="C23" s="4"/>
      <c r="D23" s="4"/>
      <c r="E23" s="4"/>
      <c r="F23" s="4"/>
      <c r="G23" s="4"/>
      <c r="H23" s="4"/>
    </row>
    <row r="24" spans="2:16" ht="12.95" customHeight="1" x14ac:dyDescent="0.2">
      <c r="B24" s="24" t="s">
        <v>116</v>
      </c>
      <c r="H24" s="155" t="s">
        <v>117</v>
      </c>
      <c r="P24" s="24" t="s">
        <v>118</v>
      </c>
    </row>
    <row r="25" spans="2:16" ht="13.15" customHeight="1" x14ac:dyDescent="0.2">
      <c r="B25" s="34" t="s">
        <v>264</v>
      </c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C44" s="4"/>
      <c r="D44" s="4"/>
      <c r="E44" s="4"/>
      <c r="F44" s="4"/>
      <c r="G44" s="4"/>
      <c r="H44" s="4"/>
    </row>
    <row r="47" spans="2:8" ht="12.95" customHeight="1" x14ac:dyDescent="0.2">
      <c r="B47" s="24"/>
    </row>
    <row r="48" spans="2:8" ht="12.95" customHeight="1" x14ac:dyDescent="0.2">
      <c r="G48" s="6" t="s">
        <v>3</v>
      </c>
    </row>
  </sheetData>
  <customSheetViews>
    <customSheetView guid="{1C338248-5C2C-4A0B-8E41-C56ED2BBA321}" scale="110" showGridLines="0">
      <selection activeCell="D22" sqref="D22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showGridLines="0" zoomScale="110" zoomScaleNormal="110" workbookViewId="0">
      <selection activeCell="B2" sqref="B2"/>
    </sheetView>
  </sheetViews>
  <sheetFormatPr defaultColWidth="9.33203125" defaultRowHeight="12.95" customHeight="1" x14ac:dyDescent="0.2"/>
  <cols>
    <col min="1" max="1" width="2.83203125" style="197" customWidth="1"/>
    <col min="2" max="2" width="18.33203125" style="197" customWidth="1"/>
    <col min="3" max="3" width="35.83203125" style="197" customWidth="1"/>
    <col min="4" max="4" width="9.33203125" style="197" customWidth="1"/>
    <col min="5" max="5" width="11" style="197" customWidth="1"/>
    <col min="6" max="7" width="9.33203125" style="197"/>
    <col min="8" max="8" width="16.5" style="197" customWidth="1"/>
    <col min="9" max="16384" width="9.33203125" style="197"/>
  </cols>
  <sheetData>
    <row r="2" spans="2:13" ht="12.75" x14ac:dyDescent="0.2">
      <c r="B2" s="215" t="s">
        <v>119</v>
      </c>
    </row>
    <row r="5" spans="2:13" ht="22.5" x14ac:dyDescent="0.2">
      <c r="B5" s="204" t="s">
        <v>120</v>
      </c>
      <c r="C5" s="203" t="s">
        <v>121</v>
      </c>
    </row>
    <row r="6" spans="2:13" ht="12.95" customHeight="1" x14ac:dyDescent="0.2">
      <c r="B6" s="197" t="s">
        <v>4</v>
      </c>
      <c r="C6" s="1">
        <v>0.92526239081539452</v>
      </c>
      <c r="D6" s="4"/>
      <c r="E6" s="1"/>
      <c r="F6" s="4"/>
      <c r="G6" s="4"/>
      <c r="H6" s="4"/>
      <c r="I6" s="1"/>
      <c r="J6" s="4"/>
      <c r="K6" s="4"/>
      <c r="L6" s="4"/>
    </row>
    <row r="7" spans="2:13" ht="12.95" customHeight="1" x14ac:dyDescent="0.2">
      <c r="B7" s="197" t="s">
        <v>5</v>
      </c>
      <c r="C7" s="1">
        <v>2.5089769902599927E-2</v>
      </c>
      <c r="D7" s="4"/>
      <c r="E7" s="1"/>
      <c r="F7" s="4"/>
      <c r="G7" s="4"/>
      <c r="H7" s="4"/>
      <c r="I7" s="1"/>
      <c r="J7" s="4"/>
      <c r="K7" s="4"/>
      <c r="L7" s="4"/>
    </row>
    <row r="8" spans="2:13" ht="12.95" customHeight="1" x14ac:dyDescent="0.2">
      <c r="B8" s="197" t="s">
        <v>122</v>
      </c>
      <c r="C8" s="1">
        <v>5.2891357879285561E-3</v>
      </c>
      <c r="D8" s="4"/>
      <c r="E8" s="1"/>
      <c r="F8" s="4"/>
      <c r="G8" s="4"/>
      <c r="H8" s="56"/>
      <c r="I8" s="160"/>
      <c r="J8" s="56"/>
      <c r="K8" s="56"/>
      <c r="L8" s="56"/>
      <c r="M8" s="201"/>
    </row>
    <row r="9" spans="2:13" ht="12.95" customHeight="1" x14ac:dyDescent="0.2">
      <c r="B9" s="197" t="s">
        <v>8</v>
      </c>
      <c r="C9" s="1">
        <v>3.4180055511085616E-3</v>
      </c>
      <c r="D9" s="4"/>
      <c r="E9" s="1"/>
      <c r="F9" s="4"/>
      <c r="G9" s="4"/>
      <c r="H9" s="4"/>
      <c r="I9" s="1"/>
      <c r="J9" s="4"/>
      <c r="K9" s="4"/>
      <c r="L9" s="4"/>
    </row>
    <row r="10" spans="2:13" ht="12.95" customHeight="1" x14ac:dyDescent="0.2">
      <c r="B10" s="234" t="s">
        <v>100</v>
      </c>
      <c r="C10" s="91">
        <v>4.0940697942968451E-2</v>
      </c>
      <c r="D10" s="4"/>
      <c r="E10" s="1"/>
      <c r="F10" s="4"/>
      <c r="G10" s="4"/>
      <c r="H10" s="4"/>
      <c r="I10" s="1"/>
      <c r="J10" s="4"/>
      <c r="K10" s="4"/>
      <c r="L10" s="4"/>
    </row>
    <row r="11" spans="2:13" s="217" customFormat="1" ht="12.95" customHeight="1" x14ac:dyDescent="0.2">
      <c r="B11" s="242" t="s">
        <v>232</v>
      </c>
      <c r="C11" s="244"/>
      <c r="D11" s="4"/>
      <c r="E11" s="1"/>
      <c r="F11" s="4"/>
      <c r="G11" s="4"/>
      <c r="H11" s="4"/>
      <c r="I11" s="1"/>
      <c r="J11" s="4"/>
      <c r="K11" s="4"/>
      <c r="L11" s="4"/>
    </row>
    <row r="12" spans="2:13" ht="12.95" customHeight="1" x14ac:dyDescent="0.2">
      <c r="B12" s="224" t="s">
        <v>189</v>
      </c>
      <c r="C12" s="225"/>
      <c r="D12" s="4"/>
      <c r="H12" s="4"/>
      <c r="I12" s="4"/>
      <c r="J12" s="4"/>
      <c r="K12" s="4"/>
      <c r="L12" s="4"/>
    </row>
    <row r="13" spans="2:13" ht="12.95" customHeight="1" x14ac:dyDescent="0.2">
      <c r="C13" s="1"/>
    </row>
    <row r="14" spans="2:13" ht="12.95" customHeight="1" x14ac:dyDescent="0.2">
      <c r="B14" s="64"/>
    </row>
    <row r="18" spans="10:11" ht="12.95" customHeight="1" x14ac:dyDescent="0.2">
      <c r="J18" s="45"/>
      <c r="K18" s="44"/>
    </row>
    <row r="28" spans="10:11" ht="12.95" customHeight="1" x14ac:dyDescent="0.2">
      <c r="J28" s="33"/>
    </row>
    <row r="34" spans="10:10" ht="12.95" customHeight="1" x14ac:dyDescent="0.2">
      <c r="J34" s="33"/>
    </row>
  </sheetData>
  <customSheetViews>
    <customSheetView guid="{1C338248-5C2C-4A0B-8E41-C56ED2BBA321}" scale="110" showGridLines="0">
      <selection activeCell="N14" sqref="N1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Normal="100" workbookViewId="0">
      <selection activeCell="B4" sqref="B4"/>
    </sheetView>
  </sheetViews>
  <sheetFormatPr defaultColWidth="9.33203125" defaultRowHeight="12.95" customHeight="1" x14ac:dyDescent="0.2"/>
  <cols>
    <col min="1" max="1" width="6" style="197" customWidth="1"/>
    <col min="2" max="2" width="53.5" style="5" customWidth="1"/>
    <col min="3" max="3" width="15" style="5" customWidth="1"/>
    <col min="4" max="4" width="9.6640625" style="5" bestFit="1" customWidth="1"/>
    <col min="5" max="5" width="22.1640625" style="5" customWidth="1"/>
    <col min="6" max="6" width="9.33203125" style="5"/>
    <col min="7" max="7" width="4.83203125" style="5" customWidth="1"/>
    <col min="8" max="15" width="9.33203125" style="5"/>
    <col min="16" max="16" width="16" style="5" customWidth="1"/>
    <col min="17" max="17" width="21.1640625" style="5" customWidth="1"/>
    <col min="18" max="18" width="9.33203125" style="5" customWidth="1"/>
    <col min="19" max="16384" width="9.33203125" style="5"/>
  </cols>
  <sheetData>
    <row r="1" spans="2:18" s="197" customFormat="1" ht="12.95" customHeight="1" x14ac:dyDescent="0.2"/>
    <row r="2" spans="2:18" s="197" customFormat="1" ht="12.95" customHeight="1" x14ac:dyDescent="0.2">
      <c r="H2" s="64" t="s">
        <v>40</v>
      </c>
      <c r="R2" s="64" t="s">
        <v>41</v>
      </c>
    </row>
    <row r="4" spans="2:18" ht="23.25" customHeight="1" x14ac:dyDescent="0.2">
      <c r="B4" s="8" t="s">
        <v>28</v>
      </c>
      <c r="C4" s="7" t="s">
        <v>29</v>
      </c>
      <c r="D4" s="7" t="s">
        <v>1</v>
      </c>
      <c r="E4" s="7" t="s">
        <v>12</v>
      </c>
      <c r="F4" s="7" t="s">
        <v>1</v>
      </c>
    </row>
    <row r="5" spans="2:18" ht="12.95" customHeight="1" x14ac:dyDescent="0.2">
      <c r="B5" s="5" t="s">
        <v>13</v>
      </c>
      <c r="C5" s="4" t="s">
        <v>0</v>
      </c>
      <c r="D5" s="4" t="s">
        <v>0</v>
      </c>
      <c r="E5" s="4" t="s">
        <v>0</v>
      </c>
      <c r="F5" s="4" t="s">
        <v>0</v>
      </c>
    </row>
    <row r="6" spans="2:18" ht="12.95" customHeight="1" x14ac:dyDescent="0.2">
      <c r="B6" s="5" t="s">
        <v>30</v>
      </c>
      <c r="C6" s="35">
        <v>328830660</v>
      </c>
      <c r="D6" s="41">
        <f>C6/C11</f>
        <v>0.84945483852953263</v>
      </c>
      <c r="E6" s="35">
        <v>2183503297201</v>
      </c>
      <c r="F6" s="41">
        <v>0.96609999999999996</v>
      </c>
    </row>
    <row r="7" spans="2:18" ht="12.95" customHeight="1" x14ac:dyDescent="0.2">
      <c r="B7" s="5" t="s">
        <v>31</v>
      </c>
      <c r="C7" s="35">
        <v>24524071</v>
      </c>
      <c r="D7" s="42">
        <v>6.3299999999999995E-2</v>
      </c>
      <c r="E7" s="35">
        <v>58545606441</v>
      </c>
      <c r="F7" s="41">
        <v>2.5906317996999821E-2</v>
      </c>
    </row>
    <row r="8" spans="2:18" ht="12.95" customHeight="1" x14ac:dyDescent="0.2">
      <c r="B8" s="5" t="s">
        <v>32</v>
      </c>
      <c r="C8" s="35">
        <v>13699655</v>
      </c>
      <c r="D8" s="41">
        <f>C8/C11</f>
        <v>3.5389760267291695E-2</v>
      </c>
      <c r="E8" s="35">
        <v>4478590913</v>
      </c>
      <c r="F8" s="41">
        <v>1.9817678460223326E-3</v>
      </c>
    </row>
    <row r="9" spans="2:18" ht="12.95" customHeight="1" x14ac:dyDescent="0.2">
      <c r="B9" s="5" t="s">
        <v>33</v>
      </c>
      <c r="C9" s="35">
        <v>19890023</v>
      </c>
      <c r="D9" s="41">
        <f>C9/C11</f>
        <v>5.138108555879093E-2</v>
      </c>
      <c r="E9" s="35">
        <v>13274336766</v>
      </c>
      <c r="F9" s="41">
        <v>5.8738684312002205E-3</v>
      </c>
    </row>
    <row r="10" spans="2:18" ht="12.95" customHeight="1" x14ac:dyDescent="0.2">
      <c r="B10" s="5" t="s">
        <v>34</v>
      </c>
      <c r="C10" s="92">
        <v>163469</v>
      </c>
      <c r="D10" s="93">
        <v>3.6826548967078509E-4</v>
      </c>
      <c r="E10" s="92">
        <v>95018852</v>
      </c>
      <c r="F10" s="93">
        <v>1E-4</v>
      </c>
    </row>
    <row r="11" spans="2:18" ht="12.95" customHeight="1" x14ac:dyDescent="0.2">
      <c r="B11" s="11" t="s">
        <v>35</v>
      </c>
      <c r="C11" s="12">
        <f>SUM(C6:C10)</f>
        <v>387107878</v>
      </c>
      <c r="D11" s="209">
        <v>1</v>
      </c>
      <c r="E11" s="12">
        <f>SUM(E6:E10)</f>
        <v>2259896850173</v>
      </c>
      <c r="F11" s="209">
        <v>1</v>
      </c>
    </row>
    <row r="12" spans="2:18" ht="12.95" customHeight="1" x14ac:dyDescent="0.2">
      <c r="B12" s="5" t="s">
        <v>20</v>
      </c>
      <c r="C12" s="4"/>
      <c r="D12" s="4"/>
      <c r="E12" s="4"/>
      <c r="F12" s="4"/>
    </row>
    <row r="13" spans="2:18" ht="12.95" customHeight="1" x14ac:dyDescent="0.2">
      <c r="B13" s="5" t="s">
        <v>30</v>
      </c>
      <c r="C13" s="35">
        <v>4133350</v>
      </c>
      <c r="D13" s="41">
        <v>0.37108230686096699</v>
      </c>
      <c r="E13" s="35">
        <v>256926278539</v>
      </c>
      <c r="F13" s="41">
        <v>0.50698022487513961</v>
      </c>
    </row>
    <row r="14" spans="2:18" ht="12.95" customHeight="1" x14ac:dyDescent="0.2">
      <c r="B14" s="5" t="s">
        <v>36</v>
      </c>
      <c r="C14" s="35">
        <v>6792809</v>
      </c>
      <c r="D14" s="41">
        <v>0.6099</v>
      </c>
      <c r="E14" s="35">
        <v>249403513225</v>
      </c>
      <c r="F14" s="41">
        <v>0.49209999999999998</v>
      </c>
    </row>
    <row r="15" spans="2:18" ht="12.95" customHeight="1" x14ac:dyDescent="0.2">
      <c r="B15" s="5" t="s">
        <v>37</v>
      </c>
      <c r="C15" s="92">
        <v>11428</v>
      </c>
      <c r="D15" s="93">
        <v>1.0259785894751548E-3</v>
      </c>
      <c r="E15" s="92">
        <v>24722782</v>
      </c>
      <c r="F15" s="93">
        <v>1E-4</v>
      </c>
    </row>
    <row r="16" spans="2:18" ht="12.95" customHeight="1" x14ac:dyDescent="0.2">
      <c r="B16" s="5" t="s">
        <v>38</v>
      </c>
      <c r="C16" s="92">
        <v>201047</v>
      </c>
      <c r="D16" s="93">
        <v>1.8049520255356267E-2</v>
      </c>
      <c r="E16" s="92">
        <v>423197745</v>
      </c>
      <c r="F16" s="93">
        <v>8.3507568453798338E-4</v>
      </c>
    </row>
    <row r="17" spans="2:18" ht="12.95" customHeight="1" x14ac:dyDescent="0.2">
      <c r="B17" s="11" t="s">
        <v>39</v>
      </c>
      <c r="C17" s="12">
        <f>SUM(C13:C16)</f>
        <v>11138634</v>
      </c>
      <c r="D17" s="210">
        <v>1</v>
      </c>
      <c r="E17" s="12">
        <f>SUM(E13:E16)</f>
        <v>506777712291</v>
      </c>
      <c r="F17" s="209">
        <v>1</v>
      </c>
    </row>
    <row r="18" spans="2:18" ht="12.95" customHeight="1" x14ac:dyDescent="0.2">
      <c r="B18" s="9" t="s">
        <v>26</v>
      </c>
      <c r="C18" s="10">
        <f>C11+C17</f>
        <v>398246512</v>
      </c>
      <c r="D18" s="10"/>
      <c r="E18" s="10">
        <f>E11+E17</f>
        <v>2766674562464</v>
      </c>
      <c r="F18" s="10" t="s">
        <v>0</v>
      </c>
    </row>
    <row r="20" spans="2:18" ht="12.95" customHeight="1" x14ac:dyDescent="0.2">
      <c r="B20" s="130" t="s">
        <v>190</v>
      </c>
    </row>
    <row r="21" spans="2:18" ht="12.95" customHeight="1" x14ac:dyDescent="0.2">
      <c r="B21" s="130" t="s">
        <v>245</v>
      </c>
    </row>
    <row r="22" spans="2:18" ht="12.95" customHeight="1" x14ac:dyDescent="0.2">
      <c r="B22" s="233" t="s">
        <v>189</v>
      </c>
    </row>
    <row r="26" spans="2:18" ht="12.95" customHeight="1" x14ac:dyDescent="0.2">
      <c r="H26" s="64" t="s">
        <v>42</v>
      </c>
      <c r="R26" s="64" t="s">
        <v>43</v>
      </c>
    </row>
    <row r="35" spans="2:2" ht="12.95" customHeight="1" x14ac:dyDescent="0.2">
      <c r="B35" s="53"/>
    </row>
  </sheetData>
  <customSheetViews>
    <customSheetView guid="{1C338248-5C2C-4A0B-8E41-C56ED2BBA321}" scale="140" showGridLines="0" topLeftCell="B1">
      <selection activeCell="B21" sqref="B21"/>
      <pageMargins left="0.7" right="0.7" top="0.75" bottom="0.75" header="0.3" footer="0.3"/>
      <pageSetup paperSize="9" orientation="landscape" r:id="rId1"/>
    </customSheetView>
  </customSheetViews>
  <pageMargins left="0.7" right="0.7" top="0.75" bottom="0.75" header="0.3" footer="0.3"/>
  <pageSetup paperSize="9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zoomScale="110" zoomScaleNormal="110" workbookViewId="0">
      <selection activeCell="B2" sqref="B2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5" width="11" style="6" customWidth="1"/>
    <col min="6" max="7" width="9.33203125" style="6"/>
    <col min="8" max="8" width="16.5" style="6" customWidth="1"/>
    <col min="9" max="16384" width="9.33203125" style="6"/>
  </cols>
  <sheetData>
    <row r="2" spans="2:3" ht="15.75" x14ac:dyDescent="0.25">
      <c r="B2" s="14" t="s">
        <v>123</v>
      </c>
    </row>
    <row r="5" spans="2:3" ht="22.5" x14ac:dyDescent="0.2">
      <c r="B5" s="32" t="s">
        <v>120</v>
      </c>
      <c r="C5" s="15" t="s">
        <v>124</v>
      </c>
    </row>
    <row r="6" spans="2:3" ht="12.95" customHeight="1" x14ac:dyDescent="0.2">
      <c r="B6" s="6" t="s">
        <v>4</v>
      </c>
      <c r="C6" s="1">
        <v>0.77898303768740185</v>
      </c>
    </row>
    <row r="7" spans="2:3" ht="12.95" customHeight="1" x14ac:dyDescent="0.2">
      <c r="B7" s="6" t="s">
        <v>5</v>
      </c>
      <c r="C7" s="1">
        <v>0.10404561819755204</v>
      </c>
    </row>
    <row r="8" spans="2:3" ht="12.95" customHeight="1" x14ac:dyDescent="0.2">
      <c r="B8" s="151" t="s">
        <v>122</v>
      </c>
      <c r="C8" s="1">
        <v>3.9434374107416891E-3</v>
      </c>
    </row>
    <row r="9" spans="2:3" ht="12.95" customHeight="1" x14ac:dyDescent="0.2">
      <c r="B9" s="151" t="s">
        <v>8</v>
      </c>
      <c r="C9" s="1">
        <v>2.4587316587263491E-3</v>
      </c>
    </row>
    <row r="10" spans="2:3" ht="12.95" customHeight="1" x14ac:dyDescent="0.2">
      <c r="B10" s="234" t="s">
        <v>100</v>
      </c>
      <c r="C10" s="30">
        <v>0.1105691750455781</v>
      </c>
    </row>
    <row r="11" spans="2:3" ht="12.95" customHeight="1" x14ac:dyDescent="0.2">
      <c r="B11" s="242" t="s">
        <v>232</v>
      </c>
      <c r="C11" s="241"/>
    </row>
    <row r="12" spans="2:3" ht="12.95" customHeight="1" x14ac:dyDescent="0.2">
      <c r="B12" s="224" t="s">
        <v>189</v>
      </c>
    </row>
    <row r="13" spans="2:3" ht="12.95" customHeight="1" x14ac:dyDescent="0.2">
      <c r="B13" s="64"/>
    </row>
  </sheetData>
  <customSheetViews>
    <customSheetView guid="{1C338248-5C2C-4A0B-8E41-C56ED2BBA321}" scale="110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6"/>
  <sheetViews>
    <sheetView showGridLines="0" workbookViewId="0">
      <selection activeCell="B2" sqref="B2"/>
    </sheetView>
  </sheetViews>
  <sheetFormatPr defaultColWidth="9.33203125" defaultRowHeight="12.95" customHeight="1" x14ac:dyDescent="0.2"/>
  <cols>
    <col min="1" max="1" width="3.33203125" style="197" customWidth="1"/>
    <col min="2" max="2" width="16.33203125" style="47" customWidth="1"/>
    <col min="3" max="3" width="24.83203125" style="47" customWidth="1"/>
    <col min="4" max="4" width="39.5" style="47" customWidth="1"/>
    <col min="5" max="5" width="26.83203125" style="47" customWidth="1"/>
    <col min="6" max="6" width="13.5" style="47" customWidth="1"/>
    <col min="7" max="8" width="9.1640625" style="47" customWidth="1"/>
    <col min="9" max="11" width="13.6640625" style="47" customWidth="1"/>
    <col min="12" max="12" width="24" style="47" customWidth="1"/>
    <col min="13" max="16384" width="9.33203125" style="47"/>
  </cols>
  <sheetData>
    <row r="2" spans="1:12" ht="15.75" x14ac:dyDescent="0.25">
      <c r="B2" s="62" t="s">
        <v>125</v>
      </c>
      <c r="C2" s="50"/>
      <c r="D2" s="50"/>
      <c r="E2" s="50"/>
      <c r="F2" s="50"/>
      <c r="G2" s="50"/>
    </row>
    <row r="4" spans="1:12" ht="14.25" customHeight="1" x14ac:dyDescent="0.2">
      <c r="B4" s="254" t="s">
        <v>46</v>
      </c>
      <c r="C4" s="256" t="s">
        <v>49</v>
      </c>
      <c r="D4" s="256"/>
    </row>
    <row r="5" spans="1:12" ht="27.75" customHeight="1" x14ac:dyDescent="0.2">
      <c r="B5" s="255"/>
      <c r="C5" s="49" t="s">
        <v>47</v>
      </c>
      <c r="D5" s="48" t="s">
        <v>48</v>
      </c>
    </row>
    <row r="6" spans="1:12" s="85" customFormat="1" ht="12" customHeight="1" x14ac:dyDescent="0.25">
      <c r="A6" s="197"/>
      <c r="B6" s="237" t="s">
        <v>191</v>
      </c>
      <c r="C6" s="83">
        <v>18326</v>
      </c>
      <c r="D6" s="83">
        <v>2203863344</v>
      </c>
      <c r="J6" s="101"/>
      <c r="K6" s="102"/>
      <c r="L6" s="102"/>
    </row>
    <row r="7" spans="1:12" s="85" customFormat="1" ht="12" customHeight="1" x14ac:dyDescent="0.25">
      <c r="A7" s="197"/>
      <c r="B7" s="237" t="s">
        <v>192</v>
      </c>
      <c r="C7" s="83">
        <v>16563</v>
      </c>
      <c r="D7" s="83">
        <v>1466361257</v>
      </c>
      <c r="J7" s="101"/>
      <c r="K7" s="102"/>
      <c r="L7" s="102"/>
    </row>
    <row r="8" spans="1:12" s="85" customFormat="1" ht="12" customHeight="1" x14ac:dyDescent="0.25">
      <c r="A8" s="197"/>
      <c r="B8" s="237" t="s">
        <v>193</v>
      </c>
      <c r="C8" s="83">
        <v>18898</v>
      </c>
      <c r="D8" s="83">
        <v>1391071984</v>
      </c>
      <c r="J8" s="101"/>
      <c r="K8" s="102"/>
      <c r="L8" s="102"/>
    </row>
    <row r="9" spans="1:12" s="85" customFormat="1" ht="12" customHeight="1" x14ac:dyDescent="0.25">
      <c r="A9" s="197"/>
      <c r="B9" s="237" t="s">
        <v>194</v>
      </c>
      <c r="C9" s="83">
        <v>18098</v>
      </c>
      <c r="D9" s="83">
        <v>1729614630</v>
      </c>
      <c r="J9" s="101"/>
      <c r="K9" s="102"/>
      <c r="L9" s="102"/>
    </row>
    <row r="10" spans="1:12" s="85" customFormat="1" ht="12" customHeight="1" x14ac:dyDescent="0.25">
      <c r="A10" s="197"/>
      <c r="B10" s="237" t="s">
        <v>195</v>
      </c>
      <c r="C10" s="83">
        <v>19833</v>
      </c>
      <c r="D10" s="83">
        <v>1673285037</v>
      </c>
      <c r="J10" s="101"/>
      <c r="K10" s="102"/>
      <c r="L10" s="102"/>
    </row>
    <row r="11" spans="1:12" s="85" customFormat="1" ht="12" customHeight="1" x14ac:dyDescent="0.25">
      <c r="A11" s="197"/>
      <c r="B11" s="237" t="s">
        <v>196</v>
      </c>
      <c r="C11" s="83">
        <v>19036</v>
      </c>
      <c r="D11" s="83">
        <v>1843341774</v>
      </c>
      <c r="J11" s="101"/>
      <c r="K11" s="102"/>
      <c r="L11" s="102"/>
    </row>
    <row r="12" spans="1:12" s="85" customFormat="1" ht="12" customHeight="1" x14ac:dyDescent="0.25">
      <c r="A12" s="197"/>
      <c r="B12" s="237" t="s">
        <v>197</v>
      </c>
      <c r="C12" s="83">
        <v>19065</v>
      </c>
      <c r="D12" s="83">
        <v>2161979050</v>
      </c>
      <c r="J12" s="101"/>
      <c r="K12" s="102"/>
      <c r="L12" s="102"/>
    </row>
    <row r="13" spans="1:12" s="85" customFormat="1" ht="12" customHeight="1" x14ac:dyDescent="0.25">
      <c r="A13" s="197"/>
      <c r="B13" s="237" t="s">
        <v>198</v>
      </c>
      <c r="C13" s="83">
        <v>17603</v>
      </c>
      <c r="D13" s="83">
        <v>1270608617</v>
      </c>
      <c r="J13" s="101"/>
      <c r="K13" s="102"/>
      <c r="L13" s="102"/>
    </row>
    <row r="14" spans="1:12" s="85" customFormat="1" ht="12" customHeight="1" x14ac:dyDescent="0.25">
      <c r="A14" s="197"/>
      <c r="B14" s="237" t="s">
        <v>199</v>
      </c>
      <c r="C14" s="83">
        <v>16246</v>
      </c>
      <c r="D14" s="83">
        <v>1197948027</v>
      </c>
      <c r="J14" s="101"/>
      <c r="K14" s="102"/>
      <c r="L14" s="102"/>
    </row>
    <row r="15" spans="1:12" s="85" customFormat="1" ht="12" customHeight="1" x14ac:dyDescent="0.25">
      <c r="A15" s="197"/>
      <c r="B15" s="237" t="s">
        <v>200</v>
      </c>
      <c r="C15" s="83">
        <v>18456</v>
      </c>
      <c r="D15" s="83">
        <v>1312418265</v>
      </c>
      <c r="J15" s="103"/>
      <c r="K15" s="102"/>
      <c r="L15" s="102"/>
    </row>
    <row r="16" spans="1:12" s="85" customFormat="1" ht="12" customHeight="1" x14ac:dyDescent="0.25">
      <c r="A16" s="197"/>
      <c r="B16" s="237" t="s">
        <v>201</v>
      </c>
      <c r="C16" s="152">
        <v>17981</v>
      </c>
      <c r="D16" s="152">
        <v>1547583272</v>
      </c>
      <c r="J16" s="136"/>
      <c r="K16" s="102"/>
      <c r="L16" s="102"/>
    </row>
    <row r="17" spans="1:12" ht="12" customHeight="1" x14ac:dyDescent="0.25">
      <c r="B17" s="237" t="s">
        <v>202</v>
      </c>
      <c r="C17" s="152">
        <v>18471</v>
      </c>
      <c r="D17" s="152">
        <v>1909534034</v>
      </c>
      <c r="J17" s="104"/>
      <c r="K17" s="105"/>
      <c r="L17" s="105"/>
    </row>
    <row r="18" spans="1:12" s="151" customFormat="1" ht="12" customHeight="1" x14ac:dyDescent="0.25">
      <c r="A18" s="197"/>
      <c r="B18" s="237" t="s">
        <v>203</v>
      </c>
      <c r="C18" s="83">
        <v>19140</v>
      </c>
      <c r="D18" s="83">
        <v>2209141505</v>
      </c>
      <c r="J18" s="104"/>
      <c r="K18" s="105"/>
      <c r="L18" s="105"/>
    </row>
    <row r="19" spans="1:12" s="151" customFormat="1" ht="12" customHeight="1" x14ac:dyDescent="0.25">
      <c r="A19" s="197"/>
      <c r="B19" s="237" t="s">
        <v>204</v>
      </c>
      <c r="C19" s="83">
        <v>17474</v>
      </c>
      <c r="D19" s="83">
        <v>2189071761</v>
      </c>
      <c r="J19" s="104"/>
      <c r="K19" s="105"/>
      <c r="L19" s="105"/>
    </row>
    <row r="20" spans="1:12" s="151" customFormat="1" ht="12" customHeight="1" x14ac:dyDescent="0.25">
      <c r="A20" s="197"/>
      <c r="B20" s="237" t="s">
        <v>205</v>
      </c>
      <c r="C20" s="83">
        <v>19425</v>
      </c>
      <c r="D20" s="83">
        <v>2395143536</v>
      </c>
      <c r="J20" s="104"/>
      <c r="K20" s="105"/>
      <c r="L20" s="105"/>
    </row>
    <row r="21" spans="1:12" s="151" customFormat="1" ht="12" customHeight="1" x14ac:dyDescent="0.25">
      <c r="A21" s="197"/>
      <c r="B21" s="237" t="s">
        <v>206</v>
      </c>
      <c r="C21" s="83">
        <v>21071</v>
      </c>
      <c r="D21" s="83">
        <v>2885797621</v>
      </c>
      <c r="J21" s="104"/>
      <c r="K21" s="105"/>
      <c r="L21" s="105"/>
    </row>
    <row r="22" spans="1:12" s="151" customFormat="1" ht="12" customHeight="1" x14ac:dyDescent="0.25">
      <c r="A22" s="197"/>
      <c r="B22" s="237" t="s">
        <v>207</v>
      </c>
      <c r="C22" s="83">
        <v>23391</v>
      </c>
      <c r="D22" s="83">
        <v>3282867847</v>
      </c>
      <c r="J22" s="104"/>
      <c r="K22" s="105"/>
      <c r="L22" s="105"/>
    </row>
    <row r="23" spans="1:12" s="151" customFormat="1" ht="12" customHeight="1" x14ac:dyDescent="0.25">
      <c r="A23" s="197"/>
      <c r="B23" s="237" t="s">
        <v>208</v>
      </c>
      <c r="C23" s="83">
        <v>26460</v>
      </c>
      <c r="D23" s="83">
        <v>3173900940</v>
      </c>
      <c r="J23" s="104"/>
      <c r="K23" s="105"/>
      <c r="L23" s="105"/>
    </row>
    <row r="24" spans="1:12" s="151" customFormat="1" ht="12" customHeight="1" x14ac:dyDescent="0.25">
      <c r="A24" s="197"/>
      <c r="B24" s="237" t="s">
        <v>209</v>
      </c>
      <c r="C24" s="83">
        <v>31286</v>
      </c>
      <c r="D24" s="83">
        <v>3660638531</v>
      </c>
      <c r="J24" s="104"/>
      <c r="K24" s="105"/>
      <c r="L24" s="105"/>
    </row>
    <row r="25" spans="1:12" s="151" customFormat="1" ht="12" customHeight="1" x14ac:dyDescent="0.25">
      <c r="A25" s="197"/>
      <c r="B25" s="237" t="s">
        <v>210</v>
      </c>
      <c r="C25" s="83">
        <v>26386</v>
      </c>
      <c r="D25" s="83">
        <v>3267522406</v>
      </c>
      <c r="J25" s="104"/>
      <c r="K25" s="105"/>
      <c r="L25" s="105"/>
    </row>
    <row r="26" spans="1:12" s="151" customFormat="1" ht="12" customHeight="1" x14ac:dyDescent="0.25">
      <c r="A26" s="197"/>
      <c r="B26" s="237" t="s">
        <v>211</v>
      </c>
      <c r="C26" s="83">
        <v>28373</v>
      </c>
      <c r="D26" s="83">
        <v>2189407112</v>
      </c>
      <c r="J26" s="104"/>
      <c r="K26" s="105"/>
      <c r="L26" s="105"/>
    </row>
    <row r="27" spans="1:12" s="151" customFormat="1" ht="12" customHeight="1" x14ac:dyDescent="0.25">
      <c r="A27" s="197"/>
      <c r="B27" s="237" t="s">
        <v>212</v>
      </c>
      <c r="C27" s="83">
        <v>29930</v>
      </c>
      <c r="D27" s="83">
        <v>2565702123</v>
      </c>
      <c r="J27" s="104"/>
      <c r="K27" s="105"/>
      <c r="L27" s="105"/>
    </row>
    <row r="28" spans="1:12" s="151" customFormat="1" ht="12" customHeight="1" x14ac:dyDescent="0.25">
      <c r="A28" s="197"/>
      <c r="B28" s="237" t="s">
        <v>213</v>
      </c>
      <c r="C28" s="83">
        <v>25974</v>
      </c>
      <c r="D28" s="83">
        <v>2318583902</v>
      </c>
      <c r="J28" s="104"/>
      <c r="K28" s="105"/>
      <c r="L28" s="105"/>
    </row>
    <row r="29" spans="1:12" s="151" customFormat="1" ht="12" customHeight="1" x14ac:dyDescent="0.25">
      <c r="A29" s="197"/>
      <c r="B29" s="237" t="s">
        <v>214</v>
      </c>
      <c r="C29" s="83">
        <v>28005</v>
      </c>
      <c r="D29" s="83">
        <v>2213415744</v>
      </c>
      <c r="J29" s="104"/>
      <c r="K29" s="105"/>
      <c r="L29" s="105"/>
    </row>
    <row r="30" spans="1:12" s="188" customFormat="1" ht="12" customHeight="1" x14ac:dyDescent="0.25">
      <c r="A30" s="197"/>
      <c r="B30" s="237" t="s">
        <v>215</v>
      </c>
      <c r="C30" s="83">
        <v>25951</v>
      </c>
      <c r="D30" s="83">
        <v>2770792470</v>
      </c>
      <c r="J30" s="104"/>
      <c r="K30" s="105"/>
      <c r="L30" s="105"/>
    </row>
    <row r="31" spans="1:12" s="188" customFormat="1" ht="12" customHeight="1" x14ac:dyDescent="0.25">
      <c r="A31" s="197"/>
      <c r="B31" s="237" t="s">
        <v>216</v>
      </c>
      <c r="C31" s="83">
        <v>25225</v>
      </c>
      <c r="D31" s="152">
        <v>1995028804</v>
      </c>
      <c r="J31" s="104"/>
      <c r="K31" s="105"/>
      <c r="L31" s="105"/>
    </row>
    <row r="32" spans="1:12" s="188" customFormat="1" ht="12" customHeight="1" x14ac:dyDescent="0.25">
      <c r="A32" s="197"/>
      <c r="B32" s="237" t="s">
        <v>217</v>
      </c>
      <c r="C32" s="83">
        <v>28202</v>
      </c>
      <c r="D32" s="83">
        <v>2627010452</v>
      </c>
      <c r="J32" s="104"/>
      <c r="K32" s="105"/>
      <c r="L32" s="105"/>
    </row>
    <row r="33" spans="1:12" s="188" customFormat="1" ht="12" customHeight="1" x14ac:dyDescent="0.25">
      <c r="A33" s="197"/>
      <c r="B33" s="237" t="s">
        <v>218</v>
      </c>
      <c r="C33" s="83">
        <v>27722</v>
      </c>
      <c r="D33" s="83">
        <v>2191895450</v>
      </c>
      <c r="J33" s="104"/>
      <c r="K33" s="105"/>
      <c r="L33" s="105"/>
    </row>
    <row r="34" spans="1:12" s="188" customFormat="1" ht="12" customHeight="1" x14ac:dyDescent="0.25">
      <c r="A34" s="197"/>
      <c r="B34" s="237" t="s">
        <v>219</v>
      </c>
      <c r="C34" s="83">
        <v>27719</v>
      </c>
      <c r="D34" s="83">
        <v>2283873194</v>
      </c>
      <c r="J34" s="104"/>
      <c r="K34" s="105"/>
      <c r="L34" s="105"/>
    </row>
    <row r="35" spans="1:12" s="188" customFormat="1" ht="12" customHeight="1" x14ac:dyDescent="0.25">
      <c r="A35" s="197"/>
      <c r="B35" s="237" t="s">
        <v>220</v>
      </c>
      <c r="C35" s="83">
        <v>32261</v>
      </c>
      <c r="D35" s="83">
        <v>2398158369</v>
      </c>
      <c r="J35" s="104"/>
      <c r="K35" s="105"/>
      <c r="L35" s="105"/>
    </row>
    <row r="36" spans="1:12" s="188" customFormat="1" ht="12" customHeight="1" x14ac:dyDescent="0.25">
      <c r="A36" s="197"/>
      <c r="B36" s="237" t="s">
        <v>221</v>
      </c>
      <c r="C36" s="83">
        <v>37342</v>
      </c>
      <c r="D36" s="83">
        <v>2175471781</v>
      </c>
      <c r="J36" s="104"/>
      <c r="K36" s="105"/>
      <c r="L36" s="105"/>
    </row>
    <row r="37" spans="1:12" s="188" customFormat="1" ht="12" customHeight="1" x14ac:dyDescent="0.25">
      <c r="A37" s="197"/>
      <c r="B37" s="237" t="s">
        <v>222</v>
      </c>
      <c r="C37" s="83">
        <v>30214</v>
      </c>
      <c r="D37" s="83">
        <v>1692223902</v>
      </c>
      <c r="J37" s="104"/>
      <c r="K37" s="105"/>
      <c r="L37" s="105"/>
    </row>
    <row r="38" spans="1:12" s="188" customFormat="1" ht="12" customHeight="1" x14ac:dyDescent="0.25">
      <c r="A38" s="197"/>
      <c r="B38" s="237" t="s">
        <v>223</v>
      </c>
      <c r="C38" s="83">
        <v>33709</v>
      </c>
      <c r="D38" s="83">
        <v>1928642135</v>
      </c>
      <c r="J38" s="104"/>
      <c r="K38" s="105"/>
      <c r="L38" s="105"/>
    </row>
    <row r="39" spans="1:12" s="188" customFormat="1" ht="12" customHeight="1" x14ac:dyDescent="0.25">
      <c r="A39" s="197"/>
      <c r="B39" s="237" t="s">
        <v>224</v>
      </c>
      <c r="C39" s="83">
        <v>39562</v>
      </c>
      <c r="D39" s="83">
        <v>1971487562</v>
      </c>
      <c r="J39" s="104"/>
      <c r="K39" s="105"/>
      <c r="L39" s="105"/>
    </row>
    <row r="40" spans="1:12" s="188" customFormat="1" ht="12" customHeight="1" x14ac:dyDescent="0.25">
      <c r="A40" s="197"/>
      <c r="B40" s="237" t="s">
        <v>225</v>
      </c>
      <c r="C40" s="83">
        <v>32690</v>
      </c>
      <c r="D40" s="83">
        <v>2019512732</v>
      </c>
      <c r="J40" s="104"/>
      <c r="K40" s="105"/>
      <c r="L40" s="105"/>
    </row>
    <row r="41" spans="1:12" s="188" customFormat="1" ht="12" customHeight="1" x14ac:dyDescent="0.25">
      <c r="A41" s="197"/>
      <c r="B41" s="238" t="s">
        <v>226</v>
      </c>
      <c r="C41" s="52">
        <v>40436</v>
      </c>
      <c r="D41" s="52">
        <v>2405676043</v>
      </c>
      <c r="J41" s="104"/>
      <c r="K41" s="105"/>
      <c r="L41" s="105"/>
    </row>
    <row r="42" spans="1:12" ht="15" x14ac:dyDescent="0.2">
      <c r="B42" s="175" t="s">
        <v>233</v>
      </c>
      <c r="C42" s="100"/>
      <c r="D42" s="100"/>
    </row>
    <row r="43" spans="1:12" ht="12.95" customHeight="1" x14ac:dyDescent="0.2">
      <c r="B43" s="47" t="s">
        <v>189</v>
      </c>
      <c r="C43" s="99"/>
      <c r="D43" s="99"/>
    </row>
    <row r="44" spans="1:12" ht="15.75" customHeight="1" x14ac:dyDescent="0.25">
      <c r="C44" s="100"/>
      <c r="D44" s="100"/>
      <c r="K44" s="105"/>
      <c r="L44" s="105"/>
    </row>
    <row r="45" spans="1:12" ht="12.95" customHeight="1" x14ac:dyDescent="0.25">
      <c r="C45" s="157"/>
      <c r="D45" s="158"/>
      <c r="E45" s="50"/>
      <c r="F45" s="50"/>
      <c r="K45" s="105"/>
      <c r="L45" s="105"/>
    </row>
    <row r="46" spans="1:12" ht="12.95" customHeight="1" x14ac:dyDescent="0.25">
      <c r="C46" s="4"/>
      <c r="D46" s="4"/>
      <c r="K46" s="105"/>
      <c r="L46" s="105"/>
    </row>
    <row r="47" spans="1:12" ht="12.95" customHeight="1" x14ac:dyDescent="0.2">
      <c r="C47" s="4"/>
      <c r="D47" s="4"/>
    </row>
    <row r="48" spans="1:12" ht="11.25" x14ac:dyDescent="0.2">
      <c r="C48" s="4"/>
      <c r="D48" s="4"/>
      <c r="E48" s="4"/>
    </row>
    <row r="49" spans="3:7" ht="11.25" x14ac:dyDescent="0.2">
      <c r="C49" s="4"/>
      <c r="D49" s="4"/>
      <c r="E49" s="40"/>
    </row>
    <row r="50" spans="3:7" ht="11.25" x14ac:dyDescent="0.2">
      <c r="C50" s="4"/>
      <c r="D50" s="194"/>
      <c r="E50" s="51"/>
    </row>
    <row r="51" spans="3:7" ht="12.95" customHeight="1" x14ac:dyDescent="0.2">
      <c r="C51" s="4"/>
      <c r="D51" s="4"/>
    </row>
    <row r="52" spans="3:7" ht="12.95" customHeight="1" x14ac:dyDescent="0.2">
      <c r="C52" s="4"/>
      <c r="D52" s="4"/>
    </row>
    <row r="53" spans="3:7" ht="12.95" customHeight="1" x14ac:dyDescent="0.2">
      <c r="C53" s="4"/>
      <c r="D53" s="4"/>
    </row>
    <row r="54" spans="3:7" ht="12.95" customHeight="1" x14ac:dyDescent="0.2">
      <c r="C54" s="4"/>
      <c r="D54" s="4"/>
    </row>
    <row r="55" spans="3:7" ht="12.95" customHeight="1" x14ac:dyDescent="0.2">
      <c r="C55" s="4"/>
      <c r="D55" s="4"/>
    </row>
    <row r="56" spans="3:7" ht="12.95" customHeight="1" x14ac:dyDescent="0.2">
      <c r="C56" s="4"/>
      <c r="D56" s="4"/>
    </row>
    <row r="57" spans="3:7" ht="12.95" customHeight="1" x14ac:dyDescent="0.2">
      <c r="C57" s="4"/>
      <c r="D57" s="4"/>
    </row>
    <row r="58" spans="3:7" ht="12.95" customHeight="1" x14ac:dyDescent="0.2">
      <c r="C58" s="100"/>
      <c r="D58" s="100"/>
      <c r="E58" s="99"/>
      <c r="F58" s="99"/>
      <c r="G58" s="99"/>
    </row>
    <row r="59" spans="3:7" ht="12.95" customHeight="1" x14ac:dyDescent="0.2">
      <c r="C59" s="100"/>
      <c r="D59" s="100"/>
      <c r="E59" s="99"/>
      <c r="F59" s="99"/>
      <c r="G59" s="99"/>
    </row>
    <row r="60" spans="3:7" ht="12.95" customHeight="1" x14ac:dyDescent="0.2">
      <c r="C60" s="100"/>
      <c r="D60" s="100"/>
      <c r="E60" s="99"/>
      <c r="F60" s="99"/>
      <c r="G60" s="99"/>
    </row>
    <row r="61" spans="3:7" ht="12.95" customHeight="1" x14ac:dyDescent="0.2">
      <c r="C61" s="99"/>
      <c r="D61" s="99"/>
      <c r="E61" s="99"/>
      <c r="F61" s="99"/>
      <c r="G61" s="99"/>
    </row>
    <row r="62" spans="3:7" ht="12.95" customHeight="1" x14ac:dyDescent="0.2">
      <c r="C62" s="99"/>
      <c r="D62" s="100"/>
      <c r="E62" s="99"/>
      <c r="F62" s="99"/>
      <c r="G62" s="99"/>
    </row>
    <row r="63" spans="3:7" ht="12.95" customHeight="1" x14ac:dyDescent="0.2">
      <c r="C63" s="99"/>
      <c r="D63" s="99"/>
      <c r="E63" s="99"/>
      <c r="F63" s="99"/>
      <c r="G63" s="99"/>
    </row>
    <row r="64" spans="3:7" ht="12.95" customHeight="1" x14ac:dyDescent="0.2">
      <c r="C64" s="1"/>
      <c r="D64" s="1"/>
    </row>
    <row r="65" spans="3:4" ht="12.95" customHeight="1" x14ac:dyDescent="0.2">
      <c r="C65" s="193"/>
      <c r="D65" s="193"/>
    </row>
    <row r="66" spans="3:4" ht="12.95" customHeight="1" x14ac:dyDescent="0.2">
      <c r="C66" s="1"/>
      <c r="D66" s="1"/>
    </row>
  </sheetData>
  <customSheetViews>
    <customSheetView guid="{1C338248-5C2C-4A0B-8E41-C56ED2BBA321}" showGridLines="0">
      <selection activeCell="B3" sqref="B3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"/>
  <sheetViews>
    <sheetView showGridLines="0" workbookViewId="0">
      <selection activeCell="B2" sqref="B2"/>
    </sheetView>
  </sheetViews>
  <sheetFormatPr defaultColWidth="9.33203125" defaultRowHeight="12.95" customHeight="1" x14ac:dyDescent="0.2"/>
  <cols>
    <col min="1" max="1" width="4.6640625" style="197" customWidth="1"/>
    <col min="2" max="2" width="16.33203125" style="47" customWidth="1"/>
    <col min="3" max="3" width="24.83203125" style="47" customWidth="1"/>
    <col min="4" max="4" width="39.5" style="47" customWidth="1"/>
    <col min="5" max="5" width="29.1640625" style="47" customWidth="1"/>
    <col min="6" max="6" width="21.1640625" style="47" customWidth="1"/>
    <col min="7" max="7" width="12" style="47" customWidth="1"/>
    <col min="8" max="8" width="15.6640625" style="47" customWidth="1"/>
    <col min="9" max="9" width="28.33203125" style="47" customWidth="1"/>
    <col min="10" max="11" width="13.6640625" style="47" customWidth="1"/>
    <col min="12" max="16384" width="9.33203125" style="47"/>
  </cols>
  <sheetData>
    <row r="2" spans="1:7" ht="15.75" x14ac:dyDescent="0.25">
      <c r="B2" s="62" t="s">
        <v>268</v>
      </c>
      <c r="C2" s="50"/>
      <c r="D2" s="50"/>
      <c r="E2" s="50"/>
      <c r="F2" s="50"/>
      <c r="G2" s="50"/>
    </row>
    <row r="3" spans="1:7" ht="15" x14ac:dyDescent="0.25">
      <c r="B3" s="71" t="s">
        <v>45</v>
      </c>
      <c r="C3" s="50"/>
      <c r="D3" s="50"/>
      <c r="E3" s="50"/>
      <c r="F3" s="50"/>
      <c r="G3" s="50"/>
    </row>
    <row r="5" spans="1:7" ht="11.25" customHeight="1" x14ac:dyDescent="0.2">
      <c r="B5" s="254" t="s">
        <v>46</v>
      </c>
      <c r="C5" s="256" t="s">
        <v>49</v>
      </c>
      <c r="D5" s="256"/>
    </row>
    <row r="6" spans="1:7" ht="22.5" x14ac:dyDescent="0.2">
      <c r="B6" s="255"/>
      <c r="C6" s="49" t="s">
        <v>47</v>
      </c>
      <c r="D6" s="48" t="s">
        <v>48</v>
      </c>
    </row>
    <row r="7" spans="1:7" s="85" customFormat="1" ht="12.95" customHeight="1" x14ac:dyDescent="0.2">
      <c r="A7" s="197"/>
      <c r="B7" s="237" t="s">
        <v>191</v>
      </c>
      <c r="C7" s="83">
        <v>450988</v>
      </c>
      <c r="D7" s="83">
        <v>15062237817</v>
      </c>
    </row>
    <row r="8" spans="1:7" s="85" customFormat="1" ht="12.95" customHeight="1" x14ac:dyDescent="0.2">
      <c r="A8" s="197"/>
      <c r="B8" s="237" t="s">
        <v>192</v>
      </c>
      <c r="C8" s="83">
        <v>450334</v>
      </c>
      <c r="D8" s="83">
        <v>15114611301</v>
      </c>
    </row>
    <row r="9" spans="1:7" s="85" customFormat="1" ht="12.95" customHeight="1" x14ac:dyDescent="0.2">
      <c r="A9" s="197"/>
      <c r="B9" s="237" t="s">
        <v>193</v>
      </c>
      <c r="C9" s="83">
        <v>487467</v>
      </c>
      <c r="D9" s="83">
        <v>16235912590</v>
      </c>
    </row>
    <row r="10" spans="1:7" s="85" customFormat="1" ht="12.95" customHeight="1" x14ac:dyDescent="0.2">
      <c r="A10" s="197"/>
      <c r="B10" s="237" t="s">
        <v>194</v>
      </c>
      <c r="C10" s="83">
        <v>489395</v>
      </c>
      <c r="D10" s="83">
        <v>17946204870</v>
      </c>
    </row>
    <row r="11" spans="1:7" s="85" customFormat="1" ht="12.95" customHeight="1" x14ac:dyDescent="0.2">
      <c r="A11" s="197"/>
      <c r="B11" s="237" t="s">
        <v>195</v>
      </c>
      <c r="C11" s="83">
        <v>518931</v>
      </c>
      <c r="D11" s="83">
        <v>18638427424</v>
      </c>
    </row>
    <row r="12" spans="1:7" s="85" customFormat="1" ht="12.95" customHeight="1" x14ac:dyDescent="0.2">
      <c r="A12" s="197"/>
      <c r="B12" s="237" t="s">
        <v>196</v>
      </c>
      <c r="C12" s="83">
        <v>586420</v>
      </c>
      <c r="D12" s="83">
        <v>17920660165</v>
      </c>
    </row>
    <row r="13" spans="1:7" s="85" customFormat="1" ht="12.95" customHeight="1" x14ac:dyDescent="0.2">
      <c r="A13" s="197"/>
      <c r="B13" s="237" t="s">
        <v>197</v>
      </c>
      <c r="C13" s="83">
        <v>614574</v>
      </c>
      <c r="D13" s="83">
        <v>19544136944</v>
      </c>
    </row>
    <row r="14" spans="1:7" s="85" customFormat="1" ht="12.95" customHeight="1" x14ac:dyDescent="0.2">
      <c r="A14" s="197"/>
      <c r="B14" s="237" t="s">
        <v>198</v>
      </c>
      <c r="C14" s="83">
        <v>630321</v>
      </c>
      <c r="D14" s="83">
        <v>19061437609</v>
      </c>
    </row>
    <row r="15" spans="1:7" s="85" customFormat="1" ht="12.95" customHeight="1" x14ac:dyDescent="0.2">
      <c r="A15" s="197"/>
      <c r="B15" s="237" t="s">
        <v>199</v>
      </c>
      <c r="C15" s="83">
        <v>532056</v>
      </c>
      <c r="D15" s="83">
        <v>18404557590</v>
      </c>
    </row>
    <row r="16" spans="1:7" s="85" customFormat="1" ht="12.95" customHeight="1" x14ac:dyDescent="0.2">
      <c r="A16" s="197"/>
      <c r="B16" s="237" t="s">
        <v>200</v>
      </c>
      <c r="C16" s="152">
        <v>545576</v>
      </c>
      <c r="D16" s="152">
        <v>20427765460</v>
      </c>
    </row>
    <row r="17" spans="1:4" s="85" customFormat="1" ht="12.95" customHeight="1" x14ac:dyDescent="0.2">
      <c r="A17" s="197"/>
      <c r="B17" s="237" t="s">
        <v>201</v>
      </c>
      <c r="C17" s="152">
        <v>482247</v>
      </c>
      <c r="D17" s="152">
        <v>18105744806</v>
      </c>
    </row>
    <row r="18" spans="1:4" ht="12.95" customHeight="1" x14ac:dyDescent="0.2">
      <c r="B18" s="237" t="s">
        <v>202</v>
      </c>
      <c r="C18" s="152">
        <v>444208</v>
      </c>
      <c r="D18" s="152">
        <v>17412575166</v>
      </c>
    </row>
    <row r="19" spans="1:4" s="151" customFormat="1" ht="12.95" customHeight="1" x14ac:dyDescent="0.2">
      <c r="A19" s="197"/>
      <c r="B19" s="237" t="s">
        <v>203</v>
      </c>
      <c r="C19" s="83">
        <v>454202</v>
      </c>
      <c r="D19" s="83">
        <v>16085839456</v>
      </c>
    </row>
    <row r="20" spans="1:4" s="151" customFormat="1" ht="12.95" customHeight="1" x14ac:dyDescent="0.2">
      <c r="A20" s="197"/>
      <c r="B20" s="237" t="s">
        <v>204</v>
      </c>
      <c r="C20" s="83">
        <v>469910</v>
      </c>
      <c r="D20" s="83">
        <v>15339405977</v>
      </c>
    </row>
    <row r="21" spans="1:4" s="151" customFormat="1" ht="12.95" customHeight="1" x14ac:dyDescent="0.2">
      <c r="A21" s="197"/>
      <c r="B21" s="237" t="s">
        <v>205</v>
      </c>
      <c r="C21" s="83">
        <v>501057</v>
      </c>
      <c r="D21" s="83">
        <v>17602727720</v>
      </c>
    </row>
    <row r="22" spans="1:4" s="151" customFormat="1" ht="12.95" customHeight="1" x14ac:dyDescent="0.2">
      <c r="A22" s="197"/>
      <c r="B22" s="237" t="s">
        <v>206</v>
      </c>
      <c r="C22" s="83">
        <v>545531</v>
      </c>
      <c r="D22" s="83">
        <v>19387739732</v>
      </c>
    </row>
    <row r="23" spans="1:4" s="151" customFormat="1" ht="12.95" customHeight="1" x14ac:dyDescent="0.2">
      <c r="A23" s="197"/>
      <c r="B23" s="237" t="s">
        <v>207</v>
      </c>
      <c r="C23" s="83">
        <v>570013</v>
      </c>
      <c r="D23" s="83">
        <v>19596768998</v>
      </c>
    </row>
    <row r="24" spans="1:4" s="151" customFormat="1" ht="12.95" customHeight="1" x14ac:dyDescent="0.2">
      <c r="A24" s="197"/>
      <c r="B24" s="237" t="s">
        <v>208</v>
      </c>
      <c r="C24" s="83">
        <v>566451</v>
      </c>
      <c r="D24" s="83">
        <v>18750324160</v>
      </c>
    </row>
    <row r="25" spans="1:4" s="151" customFormat="1" ht="12.95" customHeight="1" x14ac:dyDescent="0.2">
      <c r="A25" s="197"/>
      <c r="B25" s="237" t="s">
        <v>209</v>
      </c>
      <c r="C25" s="83">
        <v>684452</v>
      </c>
      <c r="D25" s="83">
        <v>22427599886</v>
      </c>
    </row>
    <row r="26" spans="1:4" s="151" customFormat="1" ht="12.95" customHeight="1" x14ac:dyDescent="0.2">
      <c r="A26" s="197"/>
      <c r="B26" s="237" t="s">
        <v>210</v>
      </c>
      <c r="C26" s="83">
        <v>647183</v>
      </c>
      <c r="D26" s="83">
        <v>19674952453</v>
      </c>
    </row>
    <row r="27" spans="1:4" s="151" customFormat="1" ht="12.95" customHeight="1" x14ac:dyDescent="0.2">
      <c r="A27" s="197"/>
      <c r="B27" s="237" t="s">
        <v>211</v>
      </c>
      <c r="C27" s="83">
        <v>575720</v>
      </c>
      <c r="D27" s="83">
        <v>20553837830</v>
      </c>
    </row>
    <row r="28" spans="1:4" s="151" customFormat="1" ht="12.95" customHeight="1" x14ac:dyDescent="0.2">
      <c r="A28" s="197"/>
      <c r="B28" s="237" t="s">
        <v>212</v>
      </c>
      <c r="C28" s="83">
        <v>564400</v>
      </c>
      <c r="D28" s="83">
        <v>19789865956</v>
      </c>
    </row>
    <row r="29" spans="1:4" s="151" customFormat="1" ht="12.95" customHeight="1" x14ac:dyDescent="0.2">
      <c r="A29" s="197"/>
      <c r="B29" s="237" t="s">
        <v>213</v>
      </c>
      <c r="C29" s="83">
        <v>502281</v>
      </c>
      <c r="D29" s="83">
        <v>17293649277</v>
      </c>
    </row>
    <row r="30" spans="1:4" s="151" customFormat="1" ht="12.95" customHeight="1" x14ac:dyDescent="0.2">
      <c r="A30" s="197"/>
      <c r="B30" s="237" t="s">
        <v>214</v>
      </c>
      <c r="C30" s="83">
        <v>504261</v>
      </c>
      <c r="D30" s="83">
        <v>20180667488</v>
      </c>
    </row>
    <row r="31" spans="1:4" s="188" customFormat="1" ht="12.95" customHeight="1" x14ac:dyDescent="0.2">
      <c r="A31" s="197"/>
      <c r="B31" s="237" t="s">
        <v>215</v>
      </c>
      <c r="C31" s="83">
        <v>507660</v>
      </c>
      <c r="D31" s="83">
        <v>17845924170</v>
      </c>
    </row>
    <row r="32" spans="1:4" s="188" customFormat="1" ht="12.95" customHeight="1" x14ac:dyDescent="0.2">
      <c r="A32" s="197"/>
      <c r="B32" s="237" t="s">
        <v>216</v>
      </c>
      <c r="C32" s="83">
        <v>503747</v>
      </c>
      <c r="D32" s="83">
        <v>16425077711</v>
      </c>
    </row>
    <row r="33" spans="1:8" s="188" customFormat="1" ht="12.95" customHeight="1" x14ac:dyDescent="0.2">
      <c r="A33" s="197"/>
      <c r="B33" s="237" t="s">
        <v>217</v>
      </c>
      <c r="C33" s="83">
        <v>482477</v>
      </c>
      <c r="D33" s="83">
        <v>19530013573</v>
      </c>
    </row>
    <row r="34" spans="1:8" s="188" customFormat="1" ht="12.95" customHeight="1" x14ac:dyDescent="0.2">
      <c r="A34" s="197"/>
      <c r="B34" s="237" t="s">
        <v>218</v>
      </c>
      <c r="C34" s="83">
        <v>483559</v>
      </c>
      <c r="D34" s="83">
        <v>17785396029</v>
      </c>
    </row>
    <row r="35" spans="1:8" s="188" customFormat="1" ht="12.95" customHeight="1" x14ac:dyDescent="0.2">
      <c r="A35" s="197"/>
      <c r="B35" s="237" t="s">
        <v>219</v>
      </c>
      <c r="C35" s="83">
        <v>467455</v>
      </c>
      <c r="D35" s="83">
        <v>14597611827</v>
      </c>
    </row>
    <row r="36" spans="1:8" s="188" customFormat="1" ht="12.95" customHeight="1" x14ac:dyDescent="0.2">
      <c r="A36" s="197"/>
      <c r="B36" s="237" t="s">
        <v>220</v>
      </c>
      <c r="C36" s="83">
        <v>528809</v>
      </c>
      <c r="D36" s="83">
        <v>17582683325</v>
      </c>
    </row>
    <row r="37" spans="1:8" s="188" customFormat="1" ht="12.95" customHeight="1" x14ac:dyDescent="0.2">
      <c r="A37" s="197"/>
      <c r="B37" s="237" t="s">
        <v>221</v>
      </c>
      <c r="C37" s="83">
        <v>624319</v>
      </c>
      <c r="D37" s="83">
        <v>18091009379</v>
      </c>
    </row>
    <row r="38" spans="1:8" s="188" customFormat="1" ht="12.95" customHeight="1" x14ac:dyDescent="0.2">
      <c r="A38" s="197"/>
      <c r="B38" s="237" t="s">
        <v>222</v>
      </c>
      <c r="C38" s="83">
        <v>572502</v>
      </c>
      <c r="D38" s="83">
        <v>16996589315</v>
      </c>
    </row>
    <row r="39" spans="1:8" s="188" customFormat="1" ht="12.95" customHeight="1" x14ac:dyDescent="0.2">
      <c r="A39" s="197"/>
      <c r="B39" s="237" t="s">
        <v>223</v>
      </c>
      <c r="C39" s="83">
        <v>563890</v>
      </c>
      <c r="D39" s="83">
        <v>17324981486</v>
      </c>
    </row>
    <row r="40" spans="1:8" s="188" customFormat="1" ht="12.95" customHeight="1" x14ac:dyDescent="0.2">
      <c r="A40" s="197"/>
      <c r="B40" s="237" t="s">
        <v>224</v>
      </c>
      <c r="C40" s="83">
        <v>546704</v>
      </c>
      <c r="D40" s="83">
        <v>18382085558</v>
      </c>
    </row>
    <row r="41" spans="1:8" s="188" customFormat="1" ht="12.95" customHeight="1" x14ac:dyDescent="0.2">
      <c r="A41" s="197"/>
      <c r="B41" s="237" t="s">
        <v>225</v>
      </c>
      <c r="C41" s="83">
        <v>506200</v>
      </c>
      <c r="D41" s="83">
        <v>18879513507</v>
      </c>
    </row>
    <row r="42" spans="1:8" s="188" customFormat="1" ht="12.95" customHeight="1" x14ac:dyDescent="0.2">
      <c r="A42" s="197"/>
      <c r="B42" s="238" t="s">
        <v>226</v>
      </c>
      <c r="C42" s="52">
        <v>585931</v>
      </c>
      <c r="D42" s="52">
        <v>22877017943</v>
      </c>
    </row>
    <row r="43" spans="1:8" ht="15" x14ac:dyDescent="0.2">
      <c r="B43" s="175" t="s">
        <v>126</v>
      </c>
      <c r="C43" s="100"/>
      <c r="D43" s="100"/>
    </row>
    <row r="44" spans="1:8" ht="12.95" customHeight="1" x14ac:dyDescent="0.2">
      <c r="B44" s="17" t="s">
        <v>267</v>
      </c>
    </row>
    <row r="45" spans="1:8" ht="12.95" customHeight="1" x14ac:dyDescent="0.2">
      <c r="B45" s="47" t="s">
        <v>189</v>
      </c>
      <c r="C45" s="4"/>
      <c r="D45" s="4"/>
    </row>
    <row r="46" spans="1:8" ht="12.95" customHeight="1" x14ac:dyDescent="0.25">
      <c r="C46" s="106"/>
      <c r="D46" s="50"/>
      <c r="E46" s="50"/>
      <c r="F46" s="50"/>
      <c r="G46" s="50"/>
      <c r="H46" s="50"/>
    </row>
    <row r="47" spans="1:8" ht="12.95" customHeight="1" x14ac:dyDescent="0.2">
      <c r="C47" s="4"/>
      <c r="D47" s="4"/>
      <c r="E47" s="4"/>
      <c r="F47" s="4"/>
    </row>
    <row r="48" spans="1:8" ht="12.95" customHeight="1" x14ac:dyDescent="0.2">
      <c r="C48" s="4"/>
      <c r="D48" s="4"/>
      <c r="E48" s="4"/>
      <c r="F48" s="4"/>
    </row>
    <row r="49" spans="3:6" ht="11.25" x14ac:dyDescent="0.2">
      <c r="C49" s="4"/>
      <c r="D49" s="4"/>
      <c r="E49" s="4"/>
      <c r="F49" s="4"/>
    </row>
    <row r="50" spans="3:6" ht="11.25" x14ac:dyDescent="0.2">
      <c r="C50" s="4"/>
      <c r="D50" s="4"/>
      <c r="E50" s="4"/>
      <c r="F50" s="4"/>
    </row>
    <row r="51" spans="3:6" ht="11.25" x14ac:dyDescent="0.2">
      <c r="C51" s="4"/>
      <c r="D51" s="194"/>
      <c r="E51" s="194"/>
      <c r="F51" s="4"/>
    </row>
    <row r="52" spans="3:6" ht="12.95" customHeight="1" x14ac:dyDescent="0.2">
      <c r="C52" s="4"/>
      <c r="D52" s="4"/>
      <c r="E52" s="4"/>
      <c r="F52" s="4"/>
    </row>
    <row r="53" spans="3:6" ht="12.95" customHeight="1" x14ac:dyDescent="0.2">
      <c r="C53" s="4"/>
      <c r="D53" s="4"/>
      <c r="E53" s="4"/>
      <c r="F53" s="4"/>
    </row>
    <row r="54" spans="3:6" ht="12.95" customHeight="1" x14ac:dyDescent="0.2">
      <c r="C54" s="4"/>
      <c r="D54" s="4"/>
      <c r="E54" s="4"/>
      <c r="F54" s="4"/>
    </row>
    <row r="55" spans="3:6" ht="12.95" customHeight="1" x14ac:dyDescent="0.2">
      <c r="C55" s="4"/>
      <c r="D55" s="4"/>
      <c r="E55" s="4"/>
      <c r="F55" s="4"/>
    </row>
    <row r="56" spans="3:6" ht="12.95" customHeight="1" x14ac:dyDescent="0.2">
      <c r="C56" s="4"/>
      <c r="D56" s="4"/>
      <c r="E56" s="4"/>
      <c r="F56" s="4"/>
    </row>
    <row r="57" spans="3:6" ht="12.95" customHeight="1" x14ac:dyDescent="0.2">
      <c r="C57" s="4"/>
      <c r="D57" s="4"/>
      <c r="E57" s="4"/>
      <c r="F57" s="4"/>
    </row>
    <row r="58" spans="3:6" ht="12.95" customHeight="1" x14ac:dyDescent="0.2">
      <c r="C58" s="4"/>
      <c r="D58" s="4"/>
      <c r="E58" s="4"/>
      <c r="F58" s="4"/>
    </row>
    <row r="59" spans="3:6" ht="12.95" customHeight="1" x14ac:dyDescent="0.2">
      <c r="C59" s="100"/>
      <c r="D59" s="100"/>
      <c r="E59" s="100"/>
      <c r="F59" s="100"/>
    </row>
    <row r="60" spans="3:6" ht="12.95" customHeight="1" x14ac:dyDescent="0.2">
      <c r="C60" s="99"/>
      <c r="D60" s="99"/>
      <c r="E60" s="99"/>
      <c r="F60" s="99"/>
    </row>
    <row r="61" spans="3:6" ht="12.95" customHeight="1" x14ac:dyDescent="0.2">
      <c r="C61" s="100"/>
      <c r="D61" s="100"/>
      <c r="E61" s="99"/>
      <c r="F61" s="99"/>
    </row>
    <row r="62" spans="3:6" ht="12.95" customHeight="1" x14ac:dyDescent="0.2">
      <c r="C62" s="100"/>
      <c r="D62" s="100"/>
      <c r="E62" s="99"/>
      <c r="F62" s="99"/>
    </row>
    <row r="63" spans="3:6" ht="12.95" customHeight="1" x14ac:dyDescent="0.2">
      <c r="C63" s="100"/>
      <c r="D63" s="100"/>
      <c r="E63" s="193"/>
      <c r="F63" s="193"/>
    </row>
    <row r="64" spans="3:6" ht="12.95" customHeight="1" x14ac:dyDescent="0.2">
      <c r="C64" s="100"/>
      <c r="D64" s="100"/>
      <c r="E64" s="193"/>
      <c r="F64" s="193"/>
    </row>
    <row r="65" spans="3:6" ht="12.95" customHeight="1" x14ac:dyDescent="0.2">
      <c r="C65" s="99"/>
      <c r="D65" s="99"/>
      <c r="E65" s="99"/>
      <c r="F65" s="99"/>
    </row>
    <row r="66" spans="3:6" ht="12.95" customHeight="1" x14ac:dyDescent="0.2">
      <c r="C66" s="99"/>
      <c r="D66" s="99"/>
      <c r="E66" s="99"/>
      <c r="F66" s="99"/>
    </row>
  </sheetData>
  <customSheetViews>
    <customSheetView guid="{1C338248-5C2C-4A0B-8E41-C56ED2BBA321}" showGridLines="0">
      <selection activeCell="I55" sqref="I55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197" customWidth="1"/>
    <col min="2" max="2" width="26.33203125" style="197" customWidth="1"/>
    <col min="3" max="3" width="36" style="197" customWidth="1"/>
    <col min="4" max="7" width="9.33203125" style="197"/>
    <col min="8" max="8" width="14.83203125" style="197" bestFit="1" customWidth="1"/>
    <col min="9" max="16384" width="9.33203125" style="197"/>
  </cols>
  <sheetData>
    <row r="2" spans="2:9" ht="12.75" x14ac:dyDescent="0.2">
      <c r="B2" s="215" t="s">
        <v>127</v>
      </c>
    </row>
    <row r="5" spans="2:9" ht="22.5" x14ac:dyDescent="0.2">
      <c r="B5" s="204" t="s">
        <v>120</v>
      </c>
      <c r="C5" s="203" t="s">
        <v>128</v>
      </c>
      <c r="H5" s="4"/>
    </row>
    <row r="6" spans="2:9" ht="12.95" customHeight="1" x14ac:dyDescent="0.2">
      <c r="B6" s="18" t="s">
        <v>4</v>
      </c>
      <c r="C6" s="1">
        <v>0.90221453459329382</v>
      </c>
      <c r="E6" s="4"/>
      <c r="F6" s="1"/>
      <c r="H6" s="4"/>
      <c r="I6" s="1"/>
    </row>
    <row r="7" spans="2:9" ht="12.95" customHeight="1" x14ac:dyDescent="0.2">
      <c r="B7" s="18" t="s">
        <v>5</v>
      </c>
      <c r="C7" s="1">
        <v>2.3E-2</v>
      </c>
      <c r="E7" s="4"/>
      <c r="F7" s="160"/>
      <c r="H7" s="4"/>
      <c r="I7" s="1"/>
    </row>
    <row r="8" spans="2:9" ht="12.95" customHeight="1" x14ac:dyDescent="0.2">
      <c r="B8" s="18" t="s">
        <v>8</v>
      </c>
      <c r="C8" s="1">
        <v>7.5475039108500886E-3</v>
      </c>
      <c r="E8" s="4"/>
      <c r="F8" s="1"/>
      <c r="H8" s="4"/>
      <c r="I8" s="1"/>
    </row>
    <row r="9" spans="2:9" ht="12.95" customHeight="1" x14ac:dyDescent="0.2">
      <c r="B9" s="235" t="s">
        <v>100</v>
      </c>
      <c r="C9" s="30">
        <v>6.7302006459305994E-2</v>
      </c>
      <c r="E9" s="4"/>
      <c r="F9" s="1"/>
      <c r="H9" s="4"/>
      <c r="I9" s="1"/>
    </row>
    <row r="10" spans="2:9" s="217" customFormat="1" ht="12.95" customHeight="1" x14ac:dyDescent="0.2">
      <c r="B10" s="248" t="s">
        <v>234</v>
      </c>
      <c r="C10" s="226"/>
      <c r="E10" s="4"/>
      <c r="F10" s="1"/>
      <c r="H10" s="4"/>
      <c r="I10" s="1"/>
    </row>
    <row r="11" spans="2:9" ht="12.95" customHeight="1" x14ac:dyDescent="0.2">
      <c r="B11" s="224" t="s">
        <v>189</v>
      </c>
      <c r="C11" s="225"/>
      <c r="E11" s="4"/>
      <c r="H11" s="4"/>
    </row>
    <row r="12" spans="2:9" ht="12.95" customHeight="1" x14ac:dyDescent="0.2">
      <c r="H12" s="4"/>
    </row>
    <row r="14" spans="2:9" ht="12.95" customHeight="1" x14ac:dyDescent="0.2">
      <c r="B14" s="202"/>
    </row>
    <row r="15" spans="2:9" ht="12.95" customHeight="1" x14ac:dyDescent="0.2">
      <c r="B15" s="202"/>
    </row>
    <row r="16" spans="2:9" ht="12.95" customHeight="1" x14ac:dyDescent="0.2">
      <c r="B16" s="202"/>
    </row>
    <row r="17" spans="2:7" ht="12.95" customHeight="1" x14ac:dyDescent="0.2">
      <c r="B17" s="202"/>
    </row>
    <row r="20" spans="2:7" ht="12.95" customHeight="1" x14ac:dyDescent="0.2">
      <c r="G20" s="201"/>
    </row>
  </sheetData>
  <customSheetViews>
    <customSheetView guid="{1C338248-5C2C-4A0B-8E41-C56ED2BBA321}" scale="120" showGridLines="0">
      <selection activeCell="C20" sqref="C2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showGridLines="0" zoomScale="120" zoomScaleNormal="120" workbookViewId="0">
      <selection activeCell="B10" sqref="B10"/>
    </sheetView>
  </sheetViews>
  <sheetFormatPr defaultColWidth="9.33203125" defaultRowHeight="12.95" customHeight="1" x14ac:dyDescent="0.2"/>
  <cols>
    <col min="1" max="1" width="2.83203125" style="27" customWidth="1"/>
    <col min="2" max="2" width="26.33203125" style="27" customWidth="1"/>
    <col min="3" max="3" width="36" style="27" customWidth="1"/>
    <col min="4" max="7" width="9.33203125" style="27"/>
    <col min="8" max="8" width="14.83203125" style="27" bestFit="1" customWidth="1"/>
    <col min="9" max="16384" width="9.33203125" style="27"/>
  </cols>
  <sheetData>
    <row r="2" spans="2:3" ht="12.75" x14ac:dyDescent="0.2">
      <c r="B2" s="215" t="s">
        <v>129</v>
      </c>
    </row>
    <row r="5" spans="2:3" ht="22.5" x14ac:dyDescent="0.2">
      <c r="B5" s="8" t="s">
        <v>120</v>
      </c>
      <c r="C5" s="28" t="s">
        <v>130</v>
      </c>
    </row>
    <row r="6" spans="2:3" ht="12.95" customHeight="1" x14ac:dyDescent="0.2">
      <c r="B6" s="18" t="s">
        <v>4</v>
      </c>
      <c r="C6" s="1">
        <v>0.77530193167578521</v>
      </c>
    </row>
    <row r="7" spans="2:3" ht="12.95" customHeight="1" x14ac:dyDescent="0.2">
      <c r="B7" s="18" t="s">
        <v>5</v>
      </c>
      <c r="C7" s="1">
        <v>9.1615208348599014E-2</v>
      </c>
    </row>
    <row r="8" spans="2:3" ht="12.95" customHeight="1" x14ac:dyDescent="0.2">
      <c r="B8" s="18" t="s">
        <v>8</v>
      </c>
      <c r="C8" s="1">
        <v>4.9032090927280834E-3</v>
      </c>
    </row>
    <row r="9" spans="2:3" ht="12.95" customHeight="1" x14ac:dyDescent="0.2">
      <c r="B9" s="235" t="s">
        <v>100</v>
      </c>
      <c r="C9" s="30">
        <v>0.12817965088288774</v>
      </c>
    </row>
    <row r="10" spans="2:3" ht="12.95" customHeight="1" x14ac:dyDescent="0.2">
      <c r="B10" s="241" t="s">
        <v>234</v>
      </c>
      <c r="C10" s="1"/>
    </row>
    <row r="11" spans="2:3" ht="12.95" customHeight="1" x14ac:dyDescent="0.2">
      <c r="B11" s="18" t="s">
        <v>189</v>
      </c>
    </row>
    <row r="12" spans="2:3" ht="12.95" customHeight="1" x14ac:dyDescent="0.2">
      <c r="B12" s="29"/>
    </row>
  </sheetData>
  <customSheetViews>
    <customSheetView guid="{1C338248-5C2C-4A0B-8E41-C56ED2BBA321}" scale="120" showGridLines="0">
      <selection activeCell="M14" sqref="M1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3.1640625" style="86" customWidth="1"/>
    <col min="3" max="3" width="19.1640625" style="86" customWidth="1"/>
    <col min="4" max="4" width="22.33203125" style="86" customWidth="1"/>
    <col min="5" max="7" width="9.33203125" style="86"/>
    <col min="8" max="8" width="14.33203125" style="86" customWidth="1"/>
    <col min="9" max="9" width="16" style="86" customWidth="1"/>
    <col min="10" max="16384" width="9.33203125" style="86"/>
  </cols>
  <sheetData>
    <row r="1" spans="2:9" s="197" customFormat="1" ht="12.95" customHeight="1" x14ac:dyDescent="0.2"/>
    <row r="2" spans="2:9" ht="14.25" customHeight="1" x14ac:dyDescent="0.2">
      <c r="B2" s="215" t="s">
        <v>131</v>
      </c>
    </row>
    <row r="3" spans="2:9" ht="12.95" customHeight="1" x14ac:dyDescent="0.25">
      <c r="B3" s="87"/>
    </row>
    <row r="5" spans="2:9" ht="25.5" customHeight="1" x14ac:dyDescent="0.2">
      <c r="B5" s="177" t="s">
        <v>46</v>
      </c>
      <c r="C5" s="89" t="s">
        <v>47</v>
      </c>
      <c r="D5" s="89" t="s">
        <v>48</v>
      </c>
      <c r="F5" s="53"/>
      <c r="G5" s="53"/>
      <c r="H5" s="249"/>
      <c r="I5" s="249"/>
    </row>
    <row r="6" spans="2:9" ht="12.95" customHeight="1" x14ac:dyDescent="0.2">
      <c r="B6" s="18" t="s">
        <v>54</v>
      </c>
      <c r="C6" s="4">
        <v>1462054</v>
      </c>
      <c r="D6" s="4">
        <v>462558148</v>
      </c>
    </row>
    <row r="7" spans="2:9" ht="12.95" customHeight="1" x14ac:dyDescent="0.2">
      <c r="B7" s="18" t="s">
        <v>55</v>
      </c>
      <c r="C7" s="56">
        <v>1456052</v>
      </c>
      <c r="D7" s="56">
        <v>471708636</v>
      </c>
      <c r="H7" s="4"/>
      <c r="I7" s="4"/>
    </row>
    <row r="8" spans="2:9" ht="12.95" customHeight="1" x14ac:dyDescent="0.2">
      <c r="B8" s="18" t="s">
        <v>56</v>
      </c>
      <c r="C8" s="4">
        <v>1263524</v>
      </c>
      <c r="D8" s="4">
        <v>387468840</v>
      </c>
      <c r="H8" s="4"/>
      <c r="I8" s="4"/>
    </row>
    <row r="9" spans="2:9" ht="12.95" customHeight="1" x14ac:dyDescent="0.2">
      <c r="B9" s="18" t="s">
        <v>57</v>
      </c>
      <c r="C9" s="4">
        <v>983622</v>
      </c>
      <c r="D9" s="4">
        <v>314042405</v>
      </c>
      <c r="H9" s="4"/>
      <c r="I9" s="4"/>
    </row>
    <row r="10" spans="2:9" ht="12.95" customHeight="1" x14ac:dyDescent="0.2">
      <c r="B10" s="18" t="s">
        <v>58</v>
      </c>
      <c r="C10" s="4">
        <v>1216166</v>
      </c>
      <c r="D10" s="4">
        <v>354882690</v>
      </c>
      <c r="G10" s="4"/>
      <c r="H10" s="4"/>
    </row>
    <row r="11" spans="2:9" ht="12.95" customHeight="1" x14ac:dyDescent="0.2">
      <c r="B11" s="18" t="s">
        <v>59</v>
      </c>
      <c r="C11" s="4">
        <v>1294995</v>
      </c>
      <c r="D11" s="4">
        <v>373574304</v>
      </c>
      <c r="H11" s="1"/>
      <c r="I11" s="1"/>
    </row>
    <row r="12" spans="2:9" ht="12.95" customHeight="1" x14ac:dyDescent="0.2">
      <c r="B12" s="18" t="s">
        <v>60</v>
      </c>
      <c r="C12" s="4">
        <v>1308007</v>
      </c>
      <c r="D12" s="56">
        <v>409035419</v>
      </c>
    </row>
    <row r="13" spans="2:9" ht="12.95" customHeight="1" x14ac:dyDescent="0.2">
      <c r="B13" s="18" t="s">
        <v>61</v>
      </c>
      <c r="C13" s="4">
        <v>1208781</v>
      </c>
      <c r="D13" s="4">
        <v>410441285</v>
      </c>
    </row>
    <row r="14" spans="2:9" ht="12.95" customHeight="1" x14ac:dyDescent="0.2">
      <c r="B14" s="18" t="s">
        <v>62</v>
      </c>
      <c r="C14" s="4">
        <v>1250303</v>
      </c>
      <c r="D14" s="4">
        <v>409527249</v>
      </c>
    </row>
    <row r="15" spans="2:9" ht="12.95" customHeight="1" x14ac:dyDescent="0.2">
      <c r="B15" s="18" t="s">
        <v>63</v>
      </c>
      <c r="C15" s="56">
        <v>1293099</v>
      </c>
      <c r="D15" s="4">
        <v>392479791</v>
      </c>
    </row>
    <row r="16" spans="2:9" ht="12.95" customHeight="1" x14ac:dyDescent="0.2">
      <c r="B16" s="18" t="s">
        <v>64</v>
      </c>
      <c r="C16" s="4">
        <v>1192444</v>
      </c>
      <c r="D16" s="4">
        <v>381292145</v>
      </c>
    </row>
    <row r="17" spans="2:8" ht="12.95" customHeight="1" x14ac:dyDescent="0.2">
      <c r="B17" s="18" t="s">
        <v>65</v>
      </c>
      <c r="C17" s="4">
        <v>1227549</v>
      </c>
      <c r="D17" s="4">
        <v>394441867</v>
      </c>
    </row>
    <row r="18" spans="2:8" ht="12.95" customHeight="1" x14ac:dyDescent="0.2">
      <c r="B18" s="9" t="s">
        <v>49</v>
      </c>
      <c r="C18" s="10">
        <f>SUM(C6:C17)</f>
        <v>15156596</v>
      </c>
      <c r="D18" s="10">
        <f>SUM(D6:D17)</f>
        <v>4761452779</v>
      </c>
      <c r="G18" s="4"/>
      <c r="H18" s="4"/>
    </row>
    <row r="19" spans="2:8" ht="12.95" customHeight="1" x14ac:dyDescent="0.2">
      <c r="B19" s="241" t="s">
        <v>132</v>
      </c>
      <c r="C19" s="245"/>
      <c r="D19" s="245"/>
    </row>
    <row r="20" spans="2:8" s="217" customFormat="1" ht="12.95" customHeight="1" x14ac:dyDescent="0.2">
      <c r="B20" s="241" t="s">
        <v>235</v>
      </c>
      <c r="C20" s="245"/>
      <c r="D20" s="245"/>
    </row>
    <row r="21" spans="2:8" ht="12.95" customHeight="1" x14ac:dyDescent="0.2">
      <c r="B21" s="18" t="s">
        <v>27</v>
      </c>
      <c r="C21" s="4"/>
      <c r="D21" s="4"/>
    </row>
    <row r="22" spans="2:8" s="175" customFormat="1" ht="12.95" customHeight="1" x14ac:dyDescent="0.2">
      <c r="D22" s="4"/>
    </row>
    <row r="23" spans="2:8" ht="12.95" customHeight="1" x14ac:dyDescent="0.2">
      <c r="B23" s="88"/>
      <c r="C23" s="4"/>
      <c r="D23" s="4"/>
    </row>
    <row r="25" spans="2:8" ht="12.95" customHeight="1" x14ac:dyDescent="0.2">
      <c r="D25" s="4"/>
    </row>
  </sheetData>
  <customSheetViews>
    <customSheetView guid="{1C338248-5C2C-4A0B-8E41-C56ED2BBA321}" scale="120" showGridLines="0">
      <selection activeCell="C24" sqref="C24"/>
      <pageMargins left="0.7" right="0.7" top="0.75" bottom="0.75" header="0.3" footer="0.3"/>
      <pageSetup paperSize="9" orientation="portrait" r:id="rId1"/>
    </customSheetView>
  </customSheetViews>
  <mergeCells count="1">
    <mergeCell ref="H5:I5"/>
  </mergeCell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0.33203125" style="86" customWidth="1"/>
    <col min="3" max="3" width="15.33203125" style="86" customWidth="1"/>
    <col min="4" max="4" width="19.5" style="86" customWidth="1"/>
    <col min="5" max="7" width="9.33203125" style="86"/>
    <col min="8" max="8" width="12.5" style="86" customWidth="1"/>
    <col min="9" max="16384" width="9.33203125" style="86"/>
  </cols>
  <sheetData>
    <row r="1" spans="2:11" s="197" customFormat="1" ht="12.95" customHeight="1" x14ac:dyDescent="0.2"/>
    <row r="2" spans="2:11" ht="15.75" x14ac:dyDescent="0.25">
      <c r="B2" s="207" t="s">
        <v>133</v>
      </c>
    </row>
    <row r="3" spans="2:11" ht="12.95" customHeight="1" x14ac:dyDescent="0.2">
      <c r="B3" s="86" t="s">
        <v>134</v>
      </c>
    </row>
    <row r="4" spans="2:11" ht="12.95" customHeight="1" x14ac:dyDescent="0.2">
      <c r="G4" s="34"/>
    </row>
    <row r="5" spans="2:11" ht="12.95" customHeight="1" x14ac:dyDescent="0.2">
      <c r="B5" s="259" t="s">
        <v>46</v>
      </c>
      <c r="C5" s="256" t="s">
        <v>51</v>
      </c>
      <c r="D5" s="256"/>
    </row>
    <row r="6" spans="2:11" ht="36" customHeight="1" x14ac:dyDescent="0.2">
      <c r="B6" s="260"/>
      <c r="C6" s="213" t="s">
        <v>47</v>
      </c>
      <c r="D6" s="213" t="s">
        <v>48</v>
      </c>
      <c r="G6" s="54"/>
      <c r="H6" s="54"/>
      <c r="I6" s="54"/>
      <c r="J6" s="54"/>
      <c r="K6" s="54"/>
    </row>
    <row r="7" spans="2:11" ht="12.95" customHeight="1" x14ac:dyDescent="0.2">
      <c r="B7" s="18" t="s">
        <v>54</v>
      </c>
      <c r="C7" s="4">
        <v>4297</v>
      </c>
      <c r="D7" s="4">
        <v>7731704</v>
      </c>
    </row>
    <row r="8" spans="2:11" ht="12.95" customHeight="1" x14ac:dyDescent="0.2">
      <c r="B8" s="18" t="s">
        <v>55</v>
      </c>
      <c r="C8" s="4">
        <v>4482</v>
      </c>
      <c r="D8" s="4">
        <v>7940512</v>
      </c>
    </row>
    <row r="9" spans="2:11" ht="12.95" customHeight="1" x14ac:dyDescent="0.2">
      <c r="B9" s="18" t="s">
        <v>56</v>
      </c>
      <c r="C9" s="4">
        <v>4303</v>
      </c>
      <c r="D9" s="4">
        <v>7975236</v>
      </c>
    </row>
    <row r="10" spans="2:11" ht="12.95" customHeight="1" x14ac:dyDescent="0.2">
      <c r="B10" s="18" t="s">
        <v>57</v>
      </c>
      <c r="C10" s="4">
        <v>4047</v>
      </c>
      <c r="D10" s="4">
        <v>8382054</v>
      </c>
    </row>
    <row r="11" spans="2:11" ht="12.95" customHeight="1" x14ac:dyDescent="0.2">
      <c r="B11" s="18" t="s">
        <v>58</v>
      </c>
      <c r="C11" s="4">
        <v>4243</v>
      </c>
      <c r="D11" s="4">
        <v>8795950</v>
      </c>
    </row>
    <row r="12" spans="2:11" ht="12.95" customHeight="1" x14ac:dyDescent="0.2">
      <c r="B12" s="18" t="s">
        <v>59</v>
      </c>
      <c r="C12" s="4">
        <v>3930</v>
      </c>
      <c r="D12" s="4">
        <v>7592908</v>
      </c>
    </row>
    <row r="13" spans="2:11" ht="12.95" customHeight="1" x14ac:dyDescent="0.2">
      <c r="B13" s="18" t="s">
        <v>60</v>
      </c>
      <c r="C13" s="4">
        <v>4540</v>
      </c>
      <c r="D13" s="4">
        <v>9260228</v>
      </c>
      <c r="G13" s="4"/>
      <c r="H13" s="4"/>
    </row>
    <row r="14" spans="2:11" ht="12.95" customHeight="1" x14ac:dyDescent="0.2">
      <c r="B14" s="18" t="s">
        <v>61</v>
      </c>
      <c r="C14" s="4">
        <v>4433</v>
      </c>
      <c r="D14" s="4">
        <v>8765273</v>
      </c>
    </row>
    <row r="15" spans="2:11" ht="12.95" customHeight="1" x14ac:dyDescent="0.2">
      <c r="B15" s="18" t="s">
        <v>62</v>
      </c>
      <c r="C15" s="4">
        <v>4106</v>
      </c>
      <c r="D15" s="4">
        <v>7835923</v>
      </c>
      <c r="G15" s="1"/>
      <c r="H15" s="1"/>
    </row>
    <row r="16" spans="2:11" ht="12.95" customHeight="1" x14ac:dyDescent="0.2">
      <c r="B16" s="18" t="s">
        <v>63</v>
      </c>
      <c r="C16" s="56">
        <v>3876</v>
      </c>
      <c r="D16" s="56">
        <v>7190114</v>
      </c>
      <c r="E16" s="173"/>
      <c r="F16" s="173"/>
      <c r="G16" s="173"/>
    </row>
    <row r="17" spans="2:7" ht="12.95" customHeight="1" x14ac:dyDescent="0.2">
      <c r="B17" s="18" t="s">
        <v>64</v>
      </c>
      <c r="C17" s="56">
        <v>3389</v>
      </c>
      <c r="D17" s="56">
        <v>6434319</v>
      </c>
      <c r="E17" s="173"/>
      <c r="F17" s="173"/>
      <c r="G17" s="173"/>
    </row>
    <row r="18" spans="2:7" ht="12.95" customHeight="1" x14ac:dyDescent="0.2">
      <c r="B18" s="18" t="s">
        <v>65</v>
      </c>
      <c r="C18" s="56">
        <v>3826</v>
      </c>
      <c r="D18" s="56">
        <v>7114631</v>
      </c>
      <c r="E18" s="173"/>
      <c r="F18" s="173"/>
      <c r="G18" s="173"/>
    </row>
    <row r="19" spans="2:7" ht="12.95" customHeight="1" x14ac:dyDescent="0.2">
      <c r="B19" s="9" t="s">
        <v>49</v>
      </c>
      <c r="C19" s="10">
        <f>SUM(C7:C18)</f>
        <v>49472</v>
      </c>
      <c r="D19" s="10">
        <f>SUM(D7:D18)</f>
        <v>95018852</v>
      </c>
      <c r="F19" s="4"/>
    </row>
    <row r="20" spans="2:7" ht="12.95" customHeight="1" x14ac:dyDescent="0.2">
      <c r="B20" s="241" t="s">
        <v>253</v>
      </c>
      <c r="C20" s="241"/>
      <c r="D20" s="56"/>
      <c r="E20" s="241"/>
    </row>
    <row r="21" spans="2:7" s="217" customFormat="1" ht="12.95" customHeight="1" x14ac:dyDescent="0.2">
      <c r="B21" s="18" t="s">
        <v>188</v>
      </c>
      <c r="D21" s="4"/>
    </row>
    <row r="22" spans="2:7" ht="12.95" customHeight="1" x14ac:dyDescent="0.2">
      <c r="B22" s="18" t="s">
        <v>189</v>
      </c>
      <c r="C22" s="4"/>
      <c r="D22" s="4"/>
    </row>
    <row r="23" spans="2:7" s="175" customFormat="1" ht="12.95" customHeight="1" x14ac:dyDescent="0.2">
      <c r="B23" s="18"/>
      <c r="C23" s="4"/>
      <c r="D23" s="4"/>
    </row>
    <row r="24" spans="2:7" ht="12.95" customHeight="1" x14ac:dyDescent="0.2">
      <c r="B24" s="88"/>
      <c r="C24" s="4"/>
      <c r="D24" s="40"/>
    </row>
    <row r="26" spans="2:7" ht="12.95" customHeight="1" x14ac:dyDescent="0.2">
      <c r="D26" s="40"/>
    </row>
  </sheetData>
  <customSheetViews>
    <customSheetView guid="{1C338248-5C2C-4A0B-8E41-C56ED2BBA321}" scale="120" showGridLines="0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2.6640625" style="86" customWidth="1"/>
    <col min="3" max="3" width="14.1640625" style="86" customWidth="1"/>
    <col min="4" max="4" width="19.5" style="86" customWidth="1"/>
    <col min="5" max="16384" width="9.33203125" style="86"/>
  </cols>
  <sheetData>
    <row r="1" spans="2:10" s="197" customFormat="1" ht="12.95" customHeight="1" x14ac:dyDescent="0.2"/>
    <row r="2" spans="2:10" ht="15.75" x14ac:dyDescent="0.25">
      <c r="B2" s="55" t="s">
        <v>135</v>
      </c>
    </row>
    <row r="3" spans="2:10" ht="12.95" customHeight="1" x14ac:dyDescent="0.2">
      <c r="B3" s="86" t="s">
        <v>134</v>
      </c>
    </row>
    <row r="5" spans="2:10" ht="12.95" customHeight="1" x14ac:dyDescent="0.2">
      <c r="B5" s="259" t="s">
        <v>46</v>
      </c>
      <c r="C5" s="256" t="s">
        <v>51</v>
      </c>
      <c r="D5" s="256"/>
    </row>
    <row r="6" spans="2:10" ht="35.25" customHeight="1" x14ac:dyDescent="0.2">
      <c r="B6" s="260"/>
      <c r="C6" s="89" t="s">
        <v>47</v>
      </c>
      <c r="D6" s="89" t="s">
        <v>48</v>
      </c>
    </row>
    <row r="7" spans="2:10" ht="12.95" customHeight="1" x14ac:dyDescent="0.2">
      <c r="B7" s="18" t="s">
        <v>54</v>
      </c>
      <c r="C7" s="4">
        <v>1037</v>
      </c>
      <c r="D7" s="4">
        <v>2096370</v>
      </c>
    </row>
    <row r="8" spans="2:10" ht="12.95" customHeight="1" x14ac:dyDescent="0.2">
      <c r="B8" s="18" t="s">
        <v>55</v>
      </c>
      <c r="C8" s="4">
        <v>1061</v>
      </c>
      <c r="D8" s="4">
        <v>2238881</v>
      </c>
    </row>
    <row r="9" spans="2:10" ht="12.95" customHeight="1" x14ac:dyDescent="0.2">
      <c r="B9" s="18" t="s">
        <v>56</v>
      </c>
      <c r="C9" s="4">
        <v>1100</v>
      </c>
      <c r="D9" s="4">
        <v>2216543</v>
      </c>
    </row>
    <row r="10" spans="2:10" ht="12.95" customHeight="1" x14ac:dyDescent="0.2">
      <c r="B10" s="18" t="s">
        <v>57</v>
      </c>
      <c r="C10" s="4">
        <v>1098</v>
      </c>
      <c r="D10" s="4">
        <v>2589191</v>
      </c>
    </row>
    <row r="11" spans="2:10" ht="12.95" customHeight="1" x14ac:dyDescent="0.2">
      <c r="B11" s="18" t="s">
        <v>58</v>
      </c>
      <c r="C11" s="4">
        <v>1097</v>
      </c>
      <c r="D11" s="4">
        <v>2606990</v>
      </c>
    </row>
    <row r="12" spans="2:10" ht="12.95" customHeight="1" x14ac:dyDescent="0.2">
      <c r="B12" s="18" t="s">
        <v>59</v>
      </c>
      <c r="C12" s="56">
        <v>1030</v>
      </c>
      <c r="D12" s="56">
        <v>2223587</v>
      </c>
    </row>
    <row r="13" spans="2:10" ht="12.95" customHeight="1" x14ac:dyDescent="0.2">
      <c r="B13" s="18" t="s">
        <v>60</v>
      </c>
      <c r="C13" s="4">
        <v>1189</v>
      </c>
      <c r="D13" s="4">
        <v>2367622</v>
      </c>
    </row>
    <row r="14" spans="2:10" ht="12.95" customHeight="1" x14ac:dyDescent="0.2">
      <c r="B14" s="18" t="s">
        <v>61</v>
      </c>
      <c r="C14" s="4">
        <v>872</v>
      </c>
      <c r="D14" s="4">
        <v>2056250</v>
      </c>
    </row>
    <row r="15" spans="2:10" ht="12.95" customHeight="1" x14ac:dyDescent="0.2">
      <c r="B15" s="18" t="s">
        <v>62</v>
      </c>
      <c r="C15" s="4">
        <v>746</v>
      </c>
      <c r="D15" s="4">
        <v>1674713</v>
      </c>
    </row>
    <row r="16" spans="2:10" ht="12.95" customHeight="1" x14ac:dyDescent="0.2">
      <c r="B16" s="18" t="s">
        <v>63</v>
      </c>
      <c r="C16" s="4">
        <v>732</v>
      </c>
      <c r="D16" s="4">
        <v>1599656</v>
      </c>
      <c r="H16" s="1"/>
      <c r="I16" s="1"/>
      <c r="J16" s="1"/>
    </row>
    <row r="17" spans="2:12" ht="12.95" customHeight="1" x14ac:dyDescent="0.2">
      <c r="B17" s="18" t="s">
        <v>64</v>
      </c>
      <c r="C17" s="4">
        <v>678</v>
      </c>
      <c r="D17" s="4">
        <v>1365764</v>
      </c>
    </row>
    <row r="18" spans="2:12" ht="12.95" customHeight="1" x14ac:dyDescent="0.2">
      <c r="B18" s="18" t="s">
        <v>65</v>
      </c>
      <c r="C18" s="4">
        <v>788</v>
      </c>
      <c r="D18" s="4">
        <v>1687215</v>
      </c>
    </row>
    <row r="19" spans="2:12" ht="12.95" customHeight="1" x14ac:dyDescent="0.2">
      <c r="B19" s="9" t="s">
        <v>49</v>
      </c>
      <c r="C19" s="10">
        <f>SUM(C7:C18)</f>
        <v>11428</v>
      </c>
      <c r="D19" s="10">
        <f>SUM(D7:D18)</f>
        <v>24722782</v>
      </c>
      <c r="F19" s="4"/>
    </row>
    <row r="20" spans="2:12" ht="12.95" customHeight="1" x14ac:dyDescent="0.2">
      <c r="B20" s="241" t="s">
        <v>254</v>
      </c>
      <c r="C20" s="56"/>
      <c r="D20" s="56"/>
      <c r="E20" s="241"/>
      <c r="F20" s="241"/>
    </row>
    <row r="21" spans="2:12" s="240" customFormat="1" ht="12.95" customHeight="1" x14ac:dyDescent="0.2">
      <c r="B21" s="241" t="s">
        <v>188</v>
      </c>
      <c r="C21" s="56"/>
      <c r="D21" s="56"/>
      <c r="E21" s="241"/>
      <c r="F21" s="241"/>
    </row>
    <row r="22" spans="2:12" ht="12.95" customHeight="1" x14ac:dyDescent="0.2">
      <c r="B22" s="18" t="s">
        <v>189</v>
      </c>
      <c r="C22" s="4"/>
      <c r="D22" s="4"/>
    </row>
    <row r="23" spans="2:12" s="175" customFormat="1" ht="12.95" customHeight="1" x14ac:dyDescent="0.2">
      <c r="B23" s="18"/>
      <c r="C23" s="4"/>
      <c r="D23" s="4"/>
    </row>
    <row r="24" spans="2:12" ht="12.95" customHeight="1" x14ac:dyDescent="0.2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</row>
    <row r="25" spans="2:12" ht="12.95" customHeight="1" x14ac:dyDescent="0.2">
      <c r="D25" s="40"/>
    </row>
  </sheetData>
  <customSheetViews>
    <customSheetView guid="{1C338248-5C2C-4A0B-8E41-C56ED2BBA321}" scale="120" showGridLines="0">
      <selection activeCell="M24" sqref="M24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1.6640625" style="86" customWidth="1"/>
    <col min="3" max="3" width="15.33203125" style="86" customWidth="1"/>
    <col min="4" max="4" width="21.83203125" style="86" customWidth="1"/>
    <col min="5" max="16384" width="9.33203125" style="86"/>
  </cols>
  <sheetData>
    <row r="1" spans="2:8" s="197" customFormat="1" ht="12.95" customHeight="1" x14ac:dyDescent="0.2"/>
    <row r="2" spans="2:8" ht="12.75" x14ac:dyDescent="0.2">
      <c r="B2" s="215" t="s">
        <v>136</v>
      </c>
    </row>
    <row r="3" spans="2:8" ht="12.95" customHeight="1" x14ac:dyDescent="0.2">
      <c r="B3" s="86" t="s">
        <v>134</v>
      </c>
    </row>
    <row r="4" spans="2:8" ht="12.95" customHeight="1" x14ac:dyDescent="0.2">
      <c r="F4" s="53"/>
      <c r="G4" s="53"/>
      <c r="H4" s="53"/>
    </row>
    <row r="5" spans="2:8" ht="12.95" customHeight="1" x14ac:dyDescent="0.2">
      <c r="B5" s="259" t="s">
        <v>46</v>
      </c>
      <c r="C5" s="256" t="s">
        <v>51</v>
      </c>
      <c r="D5" s="256"/>
    </row>
    <row r="6" spans="2:8" ht="33.75" x14ac:dyDescent="0.2">
      <c r="B6" s="260"/>
      <c r="C6" s="89" t="s">
        <v>47</v>
      </c>
      <c r="D6" s="89" t="s">
        <v>137</v>
      </c>
    </row>
    <row r="7" spans="2:8" ht="12.95" customHeight="1" x14ac:dyDescent="0.2">
      <c r="B7" s="18" t="s">
        <v>54</v>
      </c>
      <c r="C7" s="4">
        <v>571</v>
      </c>
      <c r="D7" s="4">
        <v>1077345</v>
      </c>
    </row>
    <row r="8" spans="2:8" ht="12.95" customHeight="1" x14ac:dyDescent="0.2">
      <c r="B8" s="18" t="s">
        <v>55</v>
      </c>
      <c r="C8" s="4">
        <v>599</v>
      </c>
      <c r="D8" s="4">
        <v>1123482</v>
      </c>
    </row>
    <row r="9" spans="2:8" ht="12.95" customHeight="1" x14ac:dyDescent="0.2">
      <c r="B9" s="18" t="s">
        <v>56</v>
      </c>
      <c r="C9" s="4">
        <v>557</v>
      </c>
      <c r="D9" s="4">
        <v>1164482</v>
      </c>
    </row>
    <row r="10" spans="2:8" ht="12.95" customHeight="1" x14ac:dyDescent="0.2">
      <c r="B10" s="18" t="s">
        <v>57</v>
      </c>
      <c r="C10" s="4">
        <v>446</v>
      </c>
      <c r="D10" s="4">
        <v>942341</v>
      </c>
    </row>
    <row r="11" spans="2:8" ht="12.95" customHeight="1" x14ac:dyDescent="0.2">
      <c r="B11" s="18" t="s">
        <v>58</v>
      </c>
      <c r="C11" s="4">
        <v>669</v>
      </c>
      <c r="D11" s="4">
        <v>1383609</v>
      </c>
    </row>
    <row r="12" spans="2:8" ht="12.95" customHeight="1" x14ac:dyDescent="0.2">
      <c r="B12" s="18" t="s">
        <v>59</v>
      </c>
      <c r="C12" s="4">
        <v>641</v>
      </c>
      <c r="D12" s="4">
        <v>1333198</v>
      </c>
    </row>
    <row r="13" spans="2:8" ht="12.95" customHeight="1" x14ac:dyDescent="0.2">
      <c r="B13" s="18" t="s">
        <v>60</v>
      </c>
      <c r="C13" s="4">
        <v>660</v>
      </c>
      <c r="D13" s="4">
        <v>1434852</v>
      </c>
    </row>
    <row r="14" spans="2:8" ht="12.95" customHeight="1" x14ac:dyDescent="0.2">
      <c r="B14" s="18" t="s">
        <v>61</v>
      </c>
      <c r="C14" s="4">
        <v>479</v>
      </c>
      <c r="D14" s="4">
        <v>1020626</v>
      </c>
      <c r="G14" s="1"/>
      <c r="H14" s="1"/>
    </row>
    <row r="15" spans="2:8" ht="12.95" customHeight="1" x14ac:dyDescent="0.2">
      <c r="B15" s="18" t="s">
        <v>62</v>
      </c>
      <c r="C15" s="4">
        <v>629</v>
      </c>
      <c r="D15" s="4">
        <v>1365081</v>
      </c>
      <c r="G15" s="1"/>
      <c r="H15" s="1"/>
    </row>
    <row r="16" spans="2:8" ht="12.95" customHeight="1" x14ac:dyDescent="0.2">
      <c r="B16" s="18" t="s">
        <v>63</v>
      </c>
      <c r="C16" s="4">
        <v>636</v>
      </c>
      <c r="D16" s="4">
        <v>1380925</v>
      </c>
    </row>
    <row r="17" spans="2:6" ht="12.95" customHeight="1" x14ac:dyDescent="0.2">
      <c r="B17" s="18" t="s">
        <v>64</v>
      </c>
      <c r="C17" s="4">
        <v>604</v>
      </c>
      <c r="D17" s="4">
        <v>1268011</v>
      </c>
    </row>
    <row r="18" spans="2:6" ht="12.95" customHeight="1" x14ac:dyDescent="0.2">
      <c r="B18" s="18" t="s">
        <v>65</v>
      </c>
      <c r="C18" s="4">
        <v>928</v>
      </c>
      <c r="D18" s="4">
        <v>1781378</v>
      </c>
    </row>
    <row r="19" spans="2:6" ht="12.95" customHeight="1" x14ac:dyDescent="0.2">
      <c r="B19" s="9" t="s">
        <v>49</v>
      </c>
      <c r="C19" s="10">
        <f>SUM(C7:C18)</f>
        <v>7419</v>
      </c>
      <c r="D19" s="10">
        <f>SUM(D7:D18)</f>
        <v>15275330</v>
      </c>
      <c r="F19" s="4"/>
    </row>
    <row r="20" spans="2:6" ht="12.95" customHeight="1" x14ac:dyDescent="0.2">
      <c r="B20" s="241" t="s">
        <v>138</v>
      </c>
      <c r="C20" s="56"/>
      <c r="D20" s="56"/>
      <c r="E20" s="56"/>
      <c r="F20" s="56"/>
    </row>
    <row r="21" spans="2:6" ht="12.95" customHeight="1" x14ac:dyDescent="0.2">
      <c r="B21" s="18" t="s">
        <v>189</v>
      </c>
      <c r="C21" s="4"/>
      <c r="D21" s="4"/>
    </row>
    <row r="22" spans="2:6" s="175" customFormat="1" ht="12.95" customHeight="1" x14ac:dyDescent="0.2">
      <c r="B22" s="18"/>
      <c r="C22" s="4"/>
      <c r="D22" s="4"/>
    </row>
    <row r="23" spans="2:6" ht="12.95" customHeight="1" x14ac:dyDescent="0.2">
      <c r="B23" s="88"/>
      <c r="C23" s="4"/>
      <c r="D23" s="40"/>
    </row>
    <row r="24" spans="2:6" ht="12.95" customHeight="1" x14ac:dyDescent="0.2">
      <c r="C24" s="4"/>
      <c r="D24" s="40"/>
    </row>
    <row r="25" spans="2:6" ht="12.95" customHeight="1" x14ac:dyDescent="0.2">
      <c r="D25" s="40"/>
    </row>
  </sheetData>
  <customSheetViews>
    <customSheetView guid="{1C338248-5C2C-4A0B-8E41-C56ED2BBA321}" scale="120" showGridLines="0">
      <selection activeCell="N26" sqref="N26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1.6640625" style="86" customWidth="1"/>
    <col min="3" max="3" width="16.33203125" style="86" customWidth="1"/>
    <col min="4" max="4" width="20.33203125" style="86" customWidth="1"/>
    <col min="5" max="16384" width="9.33203125" style="86"/>
  </cols>
  <sheetData>
    <row r="1" spans="2:8" s="197" customFormat="1" ht="12.95" customHeight="1" x14ac:dyDescent="0.2"/>
    <row r="2" spans="2:8" ht="12.75" x14ac:dyDescent="0.2">
      <c r="B2" s="215" t="s">
        <v>270</v>
      </c>
    </row>
    <row r="3" spans="2:8" ht="12.95" customHeight="1" x14ac:dyDescent="0.2">
      <c r="B3" s="86" t="s">
        <v>134</v>
      </c>
    </row>
    <row r="5" spans="2:8" ht="12.95" customHeight="1" x14ac:dyDescent="0.2">
      <c r="B5" s="181"/>
      <c r="C5" s="256" t="s">
        <v>51</v>
      </c>
      <c r="D5" s="256"/>
    </row>
    <row r="6" spans="2:8" ht="27" customHeight="1" x14ac:dyDescent="0.2">
      <c r="B6" s="182" t="s">
        <v>46</v>
      </c>
      <c r="C6" s="199" t="s">
        <v>47</v>
      </c>
      <c r="D6" s="199" t="s">
        <v>48</v>
      </c>
    </row>
    <row r="7" spans="2:8" ht="12.95" customHeight="1" x14ac:dyDescent="0.2">
      <c r="B7" s="18" t="s">
        <v>54</v>
      </c>
      <c r="C7" s="4">
        <v>13640</v>
      </c>
      <c r="D7" s="4">
        <v>26879788</v>
      </c>
    </row>
    <row r="8" spans="2:8" ht="12.95" customHeight="1" x14ac:dyDescent="0.2">
      <c r="B8" s="18" t="s">
        <v>55</v>
      </c>
      <c r="C8" s="4">
        <v>14333</v>
      </c>
      <c r="D8" s="4">
        <v>27896682</v>
      </c>
      <c r="F8" s="53"/>
    </row>
    <row r="9" spans="2:8" ht="12.95" customHeight="1" x14ac:dyDescent="0.2">
      <c r="B9" s="18" t="s">
        <v>56</v>
      </c>
      <c r="C9" s="4">
        <v>15521</v>
      </c>
      <c r="D9" s="4">
        <v>32577788</v>
      </c>
    </row>
    <row r="10" spans="2:8" ht="12.95" customHeight="1" x14ac:dyDescent="0.2">
      <c r="B10" s="18" t="s">
        <v>57</v>
      </c>
      <c r="C10" s="4">
        <v>15085</v>
      </c>
      <c r="D10" s="4">
        <v>31489988</v>
      </c>
    </row>
    <row r="11" spans="2:8" ht="12.95" customHeight="1" x14ac:dyDescent="0.2">
      <c r="B11" s="18" t="s">
        <v>58</v>
      </c>
      <c r="C11" s="4">
        <v>16311</v>
      </c>
      <c r="D11" s="4">
        <v>34929943</v>
      </c>
    </row>
    <row r="12" spans="2:8" ht="12.95" customHeight="1" x14ac:dyDescent="0.2">
      <c r="B12" s="18" t="s">
        <v>59</v>
      </c>
      <c r="C12" s="4">
        <v>15406</v>
      </c>
      <c r="D12" s="4">
        <v>32709045</v>
      </c>
    </row>
    <row r="13" spans="2:8" ht="12.95" customHeight="1" x14ac:dyDescent="0.2">
      <c r="B13" s="18" t="s">
        <v>60</v>
      </c>
      <c r="C13" s="4">
        <v>16513</v>
      </c>
      <c r="D13" s="4">
        <v>35704406</v>
      </c>
      <c r="G13" s="1"/>
      <c r="H13" s="1"/>
    </row>
    <row r="14" spans="2:8" ht="12.95" customHeight="1" x14ac:dyDescent="0.2">
      <c r="B14" s="18" t="s">
        <v>61</v>
      </c>
      <c r="C14" s="4">
        <v>14828</v>
      </c>
      <c r="D14" s="4">
        <v>33248277</v>
      </c>
      <c r="G14" s="1"/>
      <c r="H14" s="1"/>
    </row>
    <row r="15" spans="2:8" ht="12.95" customHeight="1" x14ac:dyDescent="0.2">
      <c r="B15" s="18" t="s">
        <v>62</v>
      </c>
      <c r="C15" s="4">
        <v>16167</v>
      </c>
      <c r="D15" s="4">
        <v>36145640</v>
      </c>
    </row>
    <row r="16" spans="2:8" ht="12.95" customHeight="1" x14ac:dyDescent="0.2">
      <c r="B16" s="18" t="s">
        <v>63</v>
      </c>
      <c r="C16" s="4">
        <v>17798</v>
      </c>
      <c r="D16" s="4">
        <v>38696598</v>
      </c>
    </row>
    <row r="17" spans="2:6" ht="12.95" customHeight="1" x14ac:dyDescent="0.2">
      <c r="B17" s="18" t="s">
        <v>64</v>
      </c>
      <c r="C17" s="4">
        <v>16125</v>
      </c>
      <c r="D17" s="4">
        <v>34145404</v>
      </c>
    </row>
    <row r="18" spans="2:6" ht="12.95" customHeight="1" x14ac:dyDescent="0.2">
      <c r="B18" s="18" t="s">
        <v>65</v>
      </c>
      <c r="C18" s="4">
        <v>21901</v>
      </c>
      <c r="D18" s="4">
        <v>43498853</v>
      </c>
    </row>
    <row r="19" spans="2:6" ht="12.95" customHeight="1" x14ac:dyDescent="0.2">
      <c r="B19" s="9" t="s">
        <v>49</v>
      </c>
      <c r="C19" s="10">
        <f>SUM(C7:C18)</f>
        <v>193628</v>
      </c>
      <c r="D19" s="10">
        <f>SUM(D7:D18)</f>
        <v>407922412</v>
      </c>
      <c r="F19" s="4"/>
    </row>
    <row r="20" spans="2:6" ht="12.95" customHeight="1" x14ac:dyDescent="0.2">
      <c r="B20" s="175" t="s">
        <v>249</v>
      </c>
      <c r="C20" s="4"/>
      <c r="D20" s="4"/>
    </row>
    <row r="21" spans="2:6" s="217" customFormat="1" ht="12.95" customHeight="1" x14ac:dyDescent="0.2">
      <c r="B21" s="18" t="s">
        <v>269</v>
      </c>
      <c r="C21" s="4"/>
      <c r="D21" s="4"/>
    </row>
    <row r="22" spans="2:6" ht="12.95" customHeight="1" x14ac:dyDescent="0.2">
      <c r="B22" s="18" t="s">
        <v>189</v>
      </c>
      <c r="C22" s="4"/>
      <c r="D22" s="4"/>
    </row>
    <row r="23" spans="2:6" s="175" customFormat="1" ht="12.95" customHeight="1" x14ac:dyDescent="0.2">
      <c r="B23" s="18"/>
      <c r="C23" s="4"/>
      <c r="D23" s="4"/>
    </row>
    <row r="24" spans="2:6" ht="12.95" customHeight="1" x14ac:dyDescent="0.2">
      <c r="B24" s="88"/>
      <c r="C24" s="4"/>
      <c r="D24" s="40"/>
    </row>
    <row r="25" spans="2:6" ht="12.95" customHeight="1" x14ac:dyDescent="0.2">
      <c r="C25" s="4"/>
      <c r="D25" s="40"/>
    </row>
    <row r="26" spans="2:6" ht="12.95" customHeight="1" x14ac:dyDescent="0.2">
      <c r="D26" s="40"/>
    </row>
  </sheetData>
  <customSheetViews>
    <customSheetView guid="{1C338248-5C2C-4A0B-8E41-C56ED2BBA321}" scale="120" showGridLines="0">
      <selection activeCell="L25" sqref="L25"/>
      <pageMargins left="0.7" right="0.7" top="0.75" bottom="0.75" header="0.3" footer="0.3"/>
      <pageSetup paperSize="9" orientation="portrait" r:id="rId1"/>
    </customSheetView>
  </customSheetViews>
  <mergeCells count="1">
    <mergeCell ref="C5:D5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B2" sqref="B2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5">
      <c r="A2" s="5"/>
      <c r="B2" s="140" t="s">
        <v>44</v>
      </c>
    </row>
    <row r="30" spans="1:1" s="2" customFormat="1" ht="12.95" customHeight="1" x14ac:dyDescent="0.2">
      <c r="A30" s="5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6"/>
  <sheetViews>
    <sheetView showGridLines="0" zoomScale="110" zoomScaleNormal="110" workbookViewId="0">
      <selection activeCell="B13" sqref="B13"/>
    </sheetView>
  </sheetViews>
  <sheetFormatPr defaultColWidth="9.33203125" defaultRowHeight="12.95" customHeight="1" x14ac:dyDescent="0.2"/>
  <cols>
    <col min="1" max="1" width="2.83203125" style="86" customWidth="1"/>
    <col min="2" max="2" width="23.1640625" style="86" customWidth="1"/>
    <col min="3" max="4" width="14.1640625" style="86" customWidth="1"/>
    <col min="5" max="5" width="20.1640625" style="86" customWidth="1"/>
    <col min="6" max="6" width="16" style="86" customWidth="1"/>
    <col min="7" max="7" width="9.33203125" style="86"/>
    <col min="8" max="8" width="13.1640625" style="86" customWidth="1"/>
    <col min="9" max="16384" width="9.33203125" style="86"/>
  </cols>
  <sheetData>
    <row r="2" spans="2:15" ht="12.95" customHeight="1" x14ac:dyDescent="0.2">
      <c r="B2" s="215" t="s">
        <v>139</v>
      </c>
    </row>
    <row r="3" spans="2:15" ht="12.95" customHeight="1" x14ac:dyDescent="0.2">
      <c r="B3" s="86" t="s">
        <v>134</v>
      </c>
    </row>
    <row r="5" spans="2:15" ht="42.75" customHeight="1" x14ac:dyDescent="0.2">
      <c r="B5" s="90" t="s">
        <v>120</v>
      </c>
      <c r="C5" s="58" t="s">
        <v>47</v>
      </c>
      <c r="D5" s="59" t="s">
        <v>141</v>
      </c>
      <c r="E5" s="58" t="s">
        <v>48</v>
      </c>
      <c r="F5" s="59" t="s">
        <v>142</v>
      </c>
      <c r="H5" s="60"/>
      <c r="I5" s="53"/>
      <c r="J5" s="53"/>
      <c r="K5" s="53"/>
      <c r="L5" s="53"/>
      <c r="M5" s="53"/>
      <c r="N5" s="53"/>
      <c r="O5" s="53"/>
    </row>
    <row r="6" spans="2:15" ht="12.95" customHeight="1" x14ac:dyDescent="0.2">
      <c r="B6" s="86" t="s">
        <v>4</v>
      </c>
      <c r="C6" s="4">
        <v>108439</v>
      </c>
      <c r="D6" s="1">
        <f>C6/C12</f>
        <v>0.53937139076932261</v>
      </c>
      <c r="E6" s="4">
        <v>224497157</v>
      </c>
      <c r="F6" s="1">
        <f>E6/E12</f>
        <v>0.53047815035025769</v>
      </c>
    </row>
    <row r="7" spans="2:15" ht="12.95" customHeight="1" x14ac:dyDescent="0.2">
      <c r="B7" s="86" t="s">
        <v>5</v>
      </c>
      <c r="C7" s="4">
        <v>21170</v>
      </c>
      <c r="D7" s="1">
        <f>C7/C12</f>
        <v>0.10529876098623706</v>
      </c>
      <c r="E7" s="4">
        <v>50869742</v>
      </c>
      <c r="F7" s="1">
        <f>E7/E12</f>
        <v>0.12020324446672087</v>
      </c>
      <c r="H7" s="4"/>
    </row>
    <row r="8" spans="2:15" ht="12.95" customHeight="1" x14ac:dyDescent="0.2">
      <c r="B8" s="86" t="s">
        <v>6</v>
      </c>
      <c r="C8" s="4">
        <v>16157</v>
      </c>
      <c r="D8" s="1">
        <f>C8/C12</f>
        <v>8.0364292926529621E-2</v>
      </c>
      <c r="E8" s="4">
        <v>34130553</v>
      </c>
      <c r="F8" s="1">
        <f>E8/E12</f>
        <v>8.0649184461037235E-2</v>
      </c>
      <c r="I8" s="4"/>
    </row>
    <row r="9" spans="2:15" ht="12.95" customHeight="1" x14ac:dyDescent="0.2">
      <c r="B9" s="86" t="s">
        <v>7</v>
      </c>
      <c r="C9" s="4">
        <v>9270</v>
      </c>
      <c r="D9" s="1">
        <v>4.5999999999999999E-2</v>
      </c>
      <c r="E9" s="4">
        <v>21388464</v>
      </c>
      <c r="F9" s="1">
        <f>E9/E12</f>
        <v>5.0540118071753903E-2</v>
      </c>
    </row>
    <row r="10" spans="2:15" ht="12.95" customHeight="1" x14ac:dyDescent="0.2">
      <c r="B10" s="86" t="s">
        <v>8</v>
      </c>
      <c r="C10" s="4">
        <v>6910</v>
      </c>
      <c r="D10" s="1">
        <f>C10/C12</f>
        <v>3.4370072669574779E-2</v>
      </c>
      <c r="E10" s="4">
        <v>16523371</v>
      </c>
      <c r="F10" s="1">
        <f>E10/E12</f>
        <v>3.9044090369621413E-2</v>
      </c>
    </row>
    <row r="11" spans="2:15" ht="12.95" customHeight="1" x14ac:dyDescent="0.2">
      <c r="B11" s="95" t="s">
        <v>140</v>
      </c>
      <c r="C11" s="96">
        <f>C12-C6-C7-C8-C9-C10</f>
        <v>39101</v>
      </c>
      <c r="D11" s="97">
        <f>C11/C12</f>
        <v>0.19448686128119297</v>
      </c>
      <c r="E11" s="96">
        <f>E12-E6-E7-E8-E9-E10</f>
        <v>75788458</v>
      </c>
      <c r="F11" s="13">
        <f>E11/E12</f>
        <v>0.17908521228060892</v>
      </c>
    </row>
    <row r="12" spans="2:15" ht="12.95" customHeight="1" x14ac:dyDescent="0.2">
      <c r="B12" s="9" t="s">
        <v>143</v>
      </c>
      <c r="C12" s="10">
        <v>201047</v>
      </c>
      <c r="D12" s="10"/>
      <c r="E12" s="10">
        <v>423197745</v>
      </c>
      <c r="F12" s="9"/>
    </row>
    <row r="13" spans="2:15" ht="12.95" customHeight="1" x14ac:dyDescent="0.2">
      <c r="B13" s="246" t="s">
        <v>236</v>
      </c>
    </row>
    <row r="14" spans="2:15" ht="12.95" customHeight="1" x14ac:dyDescent="0.2">
      <c r="B14" s="18" t="s">
        <v>189</v>
      </c>
    </row>
    <row r="15" spans="2:15" ht="12.95" customHeight="1" x14ac:dyDescent="0.2">
      <c r="B15" s="57"/>
      <c r="C15" s="57"/>
      <c r="D15" s="57"/>
      <c r="E15" s="57"/>
      <c r="F15" s="57"/>
      <c r="G15" s="57"/>
      <c r="H15" s="57"/>
      <c r="I15" s="57"/>
      <c r="J15" s="61"/>
      <c r="K15" s="61"/>
      <c r="L15" s="53"/>
    </row>
    <row r="32" spans="8:8" ht="12.95" customHeight="1" x14ac:dyDescent="0.2">
      <c r="H32" s="86" t="s">
        <v>3</v>
      </c>
    </row>
    <row r="36" spans="2:5" ht="12.95" customHeight="1" x14ac:dyDescent="0.2">
      <c r="B36" s="33"/>
      <c r="E36" s="33"/>
    </row>
  </sheetData>
  <customSheetViews>
    <customSheetView guid="{1C338248-5C2C-4A0B-8E41-C56ED2BBA321}" scale="110" showGridLines="0" fitToPage="1">
      <selection activeCell="J5" sqref="J5"/>
      <pageMargins left="0.70866141732283472" right="0.70866141732283472" top="0.74803149606299213" bottom="0.74803149606299213" header="0.31496062992125984" footer="0.31496062992125984"/>
      <pageSetup paperSize="9" scale="93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3" orientation="landscape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1" style="86" customWidth="1"/>
    <col min="3" max="3" width="18.83203125" style="86" customWidth="1"/>
    <col min="4" max="4" width="24.6640625" style="86" customWidth="1"/>
    <col min="5" max="5" width="18.33203125" style="86" customWidth="1"/>
    <col min="6" max="6" width="12.83203125" style="86" customWidth="1"/>
    <col min="7" max="16384" width="9.33203125" style="86"/>
  </cols>
  <sheetData>
    <row r="1" spans="2:14" s="197" customFormat="1" ht="12.95" customHeight="1" x14ac:dyDescent="0.2"/>
    <row r="2" spans="2:14" ht="12.75" x14ac:dyDescent="0.2">
      <c r="B2" s="227" t="s">
        <v>144</v>
      </c>
      <c r="C2" s="54"/>
      <c r="D2" s="54"/>
    </row>
    <row r="3" spans="2:14" ht="12.95" customHeight="1" x14ac:dyDescent="0.2">
      <c r="B3" s="54"/>
      <c r="C3" s="54"/>
      <c r="D3" s="54"/>
      <c r="F3" s="54"/>
    </row>
    <row r="4" spans="2:14" ht="12.95" customHeight="1" x14ac:dyDescent="0.2">
      <c r="B4" s="259" t="s">
        <v>46</v>
      </c>
      <c r="C4" s="263" t="s">
        <v>145</v>
      </c>
      <c r="D4" s="263" t="s">
        <v>146</v>
      </c>
      <c r="E4" s="254" t="s">
        <v>49</v>
      </c>
    </row>
    <row r="5" spans="2:14" ht="12.95" customHeight="1" x14ac:dyDescent="0.2">
      <c r="B5" s="260"/>
      <c r="C5" s="263"/>
      <c r="D5" s="263"/>
      <c r="E5" s="255"/>
      <c r="G5" s="53"/>
      <c r="H5" s="53"/>
      <c r="I5" s="53"/>
      <c r="J5" s="53"/>
      <c r="K5" s="53"/>
      <c r="L5" s="53"/>
      <c r="M5" s="53"/>
      <c r="N5" s="53"/>
    </row>
    <row r="6" spans="2:14" ht="12.95" customHeight="1" x14ac:dyDescent="0.2">
      <c r="B6" s="18" t="s">
        <v>54</v>
      </c>
      <c r="C6" s="4">
        <v>1084431</v>
      </c>
      <c r="D6" s="4">
        <v>14068</v>
      </c>
      <c r="E6" s="4">
        <f>C6+D6</f>
        <v>1098499</v>
      </c>
      <c r="I6" s="4"/>
      <c r="K6" s="4"/>
    </row>
    <row r="7" spans="2:14" ht="12.95" customHeight="1" x14ac:dyDescent="0.2">
      <c r="B7" s="18" t="s">
        <v>55</v>
      </c>
      <c r="C7" s="4">
        <v>1041691</v>
      </c>
      <c r="D7" s="4">
        <v>12166</v>
      </c>
      <c r="E7" s="4">
        <f t="shared" ref="E7:E17" si="0">C7+D7</f>
        <v>1053857</v>
      </c>
      <c r="I7" s="4"/>
      <c r="K7" s="4"/>
    </row>
    <row r="8" spans="2:14" ht="12.95" customHeight="1" x14ac:dyDescent="0.2">
      <c r="B8" s="18" t="s">
        <v>56</v>
      </c>
      <c r="C8" s="4">
        <v>1050493</v>
      </c>
      <c r="D8" s="4">
        <v>11885</v>
      </c>
      <c r="E8" s="4">
        <f t="shared" si="0"/>
        <v>1062378</v>
      </c>
      <c r="I8" s="4"/>
      <c r="K8" s="4"/>
    </row>
    <row r="9" spans="2:14" ht="12.95" customHeight="1" x14ac:dyDescent="0.2">
      <c r="B9" s="18" t="s">
        <v>57</v>
      </c>
      <c r="C9" s="4">
        <v>1013776</v>
      </c>
      <c r="D9" s="4">
        <v>13094</v>
      </c>
      <c r="E9" s="4">
        <f t="shared" si="0"/>
        <v>1026870</v>
      </c>
      <c r="I9" s="4"/>
      <c r="K9" s="4"/>
    </row>
    <row r="10" spans="2:14" ht="12.95" customHeight="1" x14ac:dyDescent="0.2">
      <c r="B10" s="18" t="s">
        <v>58</v>
      </c>
      <c r="C10" s="4">
        <v>1011854</v>
      </c>
      <c r="D10" s="4">
        <v>11202</v>
      </c>
      <c r="E10" s="4">
        <f t="shared" si="0"/>
        <v>1023056</v>
      </c>
      <c r="I10" s="4"/>
      <c r="K10" s="4"/>
    </row>
    <row r="11" spans="2:14" ht="12.95" customHeight="1" x14ac:dyDescent="0.2">
      <c r="B11" s="18" t="s">
        <v>59</v>
      </c>
      <c r="C11" s="4">
        <v>1008395</v>
      </c>
      <c r="D11" s="4">
        <v>11601</v>
      </c>
      <c r="E11" s="4">
        <f t="shared" si="0"/>
        <v>1019996</v>
      </c>
      <c r="I11" s="4"/>
      <c r="K11" s="4"/>
    </row>
    <row r="12" spans="2:14" ht="12.95" customHeight="1" x14ac:dyDescent="0.2">
      <c r="B12" s="18" t="s">
        <v>60</v>
      </c>
      <c r="C12" s="4">
        <v>1019401</v>
      </c>
      <c r="D12" s="4">
        <v>12674</v>
      </c>
      <c r="E12" s="4">
        <f t="shared" si="0"/>
        <v>1032075</v>
      </c>
      <c r="I12" s="4"/>
      <c r="K12" s="4"/>
    </row>
    <row r="13" spans="2:14" ht="12.95" customHeight="1" x14ac:dyDescent="0.2">
      <c r="B13" s="18" t="s">
        <v>61</v>
      </c>
      <c r="C13" s="4">
        <v>1014808</v>
      </c>
      <c r="D13" s="4">
        <v>11331</v>
      </c>
      <c r="E13" s="4">
        <f t="shared" si="0"/>
        <v>1026139</v>
      </c>
      <c r="I13" s="4"/>
      <c r="K13" s="4"/>
    </row>
    <row r="14" spans="2:14" ht="12.95" customHeight="1" x14ac:dyDescent="0.2">
      <c r="B14" s="18" t="s">
        <v>62</v>
      </c>
      <c r="C14" s="4">
        <v>1002681</v>
      </c>
      <c r="D14" s="4">
        <v>10914</v>
      </c>
      <c r="E14" s="4">
        <f t="shared" si="0"/>
        <v>1013595</v>
      </c>
      <c r="I14" s="4"/>
      <c r="K14" s="4"/>
    </row>
    <row r="15" spans="2:14" ht="12.95" customHeight="1" x14ac:dyDescent="0.2">
      <c r="B15" s="18" t="s">
        <v>63</v>
      </c>
      <c r="C15" s="4">
        <v>1015094</v>
      </c>
      <c r="D15" s="56">
        <v>17408</v>
      </c>
      <c r="E15" s="4">
        <f t="shared" si="0"/>
        <v>1032502</v>
      </c>
      <c r="F15" s="190"/>
      <c r="I15" s="4"/>
      <c r="K15" s="4"/>
    </row>
    <row r="16" spans="2:14" ht="12.95" customHeight="1" x14ac:dyDescent="0.2">
      <c r="B16" s="18" t="s">
        <v>64</v>
      </c>
      <c r="C16" s="4">
        <v>1017323</v>
      </c>
      <c r="D16" s="4">
        <v>12885</v>
      </c>
      <c r="E16" s="4">
        <f t="shared" si="0"/>
        <v>1030208</v>
      </c>
      <c r="I16" s="4"/>
      <c r="K16" s="4"/>
    </row>
    <row r="17" spans="2:11" ht="12.95" customHeight="1" x14ac:dyDescent="0.2">
      <c r="B17" s="236" t="s">
        <v>65</v>
      </c>
      <c r="C17" s="21">
        <v>1028442</v>
      </c>
      <c r="D17" s="21">
        <v>10792</v>
      </c>
      <c r="E17" s="21">
        <f t="shared" si="0"/>
        <v>1039234</v>
      </c>
      <c r="I17" s="70"/>
      <c r="K17" s="70"/>
    </row>
    <row r="18" spans="2:11" ht="12.95" customHeight="1" x14ac:dyDescent="0.2">
      <c r="B18" s="246" t="s">
        <v>236</v>
      </c>
      <c r="C18" s="4"/>
      <c r="D18" s="4"/>
      <c r="E18" s="4"/>
      <c r="I18" s="4"/>
      <c r="K18" s="4"/>
    </row>
    <row r="19" spans="2:11" ht="12.95" customHeight="1" x14ac:dyDescent="0.2">
      <c r="B19" s="18" t="s">
        <v>189</v>
      </c>
      <c r="C19" s="4"/>
      <c r="D19" s="4"/>
      <c r="E19" s="4"/>
    </row>
    <row r="20" spans="2:11" ht="12.95" customHeight="1" x14ac:dyDescent="0.2">
      <c r="B20" s="88"/>
      <c r="D20" s="4"/>
      <c r="E20" s="4"/>
      <c r="I20" s="4"/>
      <c r="J20" s="4"/>
      <c r="K20" s="4"/>
    </row>
    <row r="22" spans="2:11" ht="12.95" customHeight="1" x14ac:dyDescent="0.2">
      <c r="I22" s="53"/>
      <c r="J22" s="53"/>
    </row>
    <row r="23" spans="2:11" ht="12.95" customHeight="1" x14ac:dyDescent="0.2">
      <c r="I23" s="53"/>
      <c r="J23" s="53"/>
    </row>
  </sheetData>
  <customSheetViews>
    <customSheetView guid="{1C338248-5C2C-4A0B-8E41-C56ED2BBA321}" scale="120" showGridLines="0">
      <selection activeCell="N26" sqref="N26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="110" zoomScaleNormal="11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1.33203125" style="86" customWidth="1"/>
    <col min="3" max="3" width="19.5" style="86" customWidth="1"/>
    <col min="4" max="4" width="22.1640625" style="86" customWidth="1"/>
    <col min="5" max="5" width="21.33203125" style="86" customWidth="1"/>
    <col min="6" max="6" width="17.5" style="86" customWidth="1"/>
    <col min="7" max="8" width="13.6640625" style="86" customWidth="1"/>
    <col min="9" max="9" width="17.6640625" style="86" customWidth="1"/>
    <col min="10" max="10" width="17.1640625" style="86" customWidth="1"/>
    <col min="11" max="11" width="16.6640625" style="86" customWidth="1"/>
    <col min="12" max="12" width="19.5" style="86" customWidth="1"/>
    <col min="13" max="13" width="13.83203125" style="86" customWidth="1"/>
    <col min="14" max="14" width="16.5" style="86" customWidth="1"/>
    <col min="15" max="15" width="12.6640625" style="86" customWidth="1"/>
    <col min="16" max="16" width="17.33203125" style="86" customWidth="1"/>
    <col min="17" max="16384" width="9.33203125" style="86"/>
  </cols>
  <sheetData>
    <row r="1" spans="2:12" s="197" customFormat="1" ht="12.95" customHeight="1" x14ac:dyDescent="0.2"/>
    <row r="2" spans="2:12" ht="12.75" x14ac:dyDescent="0.2">
      <c r="B2" s="215" t="s">
        <v>147</v>
      </c>
    </row>
    <row r="4" spans="2:12" ht="12.95" customHeight="1" x14ac:dyDescent="0.2">
      <c r="B4" s="259" t="s">
        <v>46</v>
      </c>
      <c r="C4" s="263" t="s">
        <v>148</v>
      </c>
      <c r="D4" s="263" t="s">
        <v>149</v>
      </c>
    </row>
    <row r="5" spans="2:12" ht="12.95" customHeight="1" x14ac:dyDescent="0.2">
      <c r="B5" s="260"/>
      <c r="C5" s="263"/>
      <c r="D5" s="263"/>
    </row>
    <row r="6" spans="2:12" ht="12.95" customHeight="1" x14ac:dyDescent="0.2">
      <c r="B6" s="18" t="s">
        <v>54</v>
      </c>
      <c r="C6" s="56">
        <v>1689658</v>
      </c>
      <c r="D6" s="56">
        <v>1211146913</v>
      </c>
      <c r="F6" s="53"/>
    </row>
    <row r="7" spans="2:12" ht="12.95" customHeight="1" x14ac:dyDescent="0.2">
      <c r="B7" s="18" t="s">
        <v>55</v>
      </c>
      <c r="C7" s="56">
        <v>1628932</v>
      </c>
      <c r="D7" s="56">
        <v>1161309627</v>
      </c>
      <c r="E7" s="180"/>
      <c r="F7" s="53"/>
      <c r="G7" s="53"/>
      <c r="H7" s="53"/>
      <c r="I7" s="53"/>
      <c r="J7" s="53"/>
      <c r="K7" s="53"/>
      <c r="L7" s="53"/>
    </row>
    <row r="8" spans="2:12" ht="12.95" customHeight="1" x14ac:dyDescent="0.2">
      <c r="B8" s="18" t="s">
        <v>56</v>
      </c>
      <c r="C8" s="4">
        <v>1690846</v>
      </c>
      <c r="D8" s="4">
        <v>1149994603</v>
      </c>
    </row>
    <row r="9" spans="2:12" ht="12.95" customHeight="1" x14ac:dyDescent="0.2">
      <c r="B9" s="18" t="s">
        <v>57</v>
      </c>
      <c r="C9" s="4">
        <v>1593917</v>
      </c>
      <c r="D9" s="4">
        <v>1037511987</v>
      </c>
    </row>
    <row r="10" spans="2:12" ht="12.95" customHeight="1" x14ac:dyDescent="0.2">
      <c r="B10" s="18" t="s">
        <v>58</v>
      </c>
      <c r="C10" s="4">
        <v>1601244</v>
      </c>
      <c r="D10" s="4">
        <v>945263709</v>
      </c>
    </row>
    <row r="11" spans="2:12" ht="12.95" customHeight="1" x14ac:dyDescent="0.2">
      <c r="B11" s="18" t="s">
        <v>59</v>
      </c>
      <c r="C11" s="4">
        <v>1645690</v>
      </c>
      <c r="D11" s="4">
        <v>1078849087</v>
      </c>
    </row>
    <row r="12" spans="2:12" ht="12.95" customHeight="1" x14ac:dyDescent="0.2">
      <c r="B12" s="18" t="s">
        <v>60</v>
      </c>
      <c r="C12" s="4">
        <v>1691157</v>
      </c>
      <c r="D12" s="4">
        <v>1103904172</v>
      </c>
    </row>
    <row r="13" spans="2:12" ht="12.95" customHeight="1" x14ac:dyDescent="0.2">
      <c r="B13" s="18" t="s">
        <v>61</v>
      </c>
      <c r="C13" s="4">
        <v>1649626</v>
      </c>
      <c r="D13" s="4">
        <v>1110124516</v>
      </c>
    </row>
    <row r="14" spans="2:12" ht="12.95" customHeight="1" x14ac:dyDescent="0.2">
      <c r="B14" s="18" t="s">
        <v>62</v>
      </c>
      <c r="C14" s="4">
        <v>1627483</v>
      </c>
      <c r="D14" s="4">
        <v>1093590610</v>
      </c>
    </row>
    <row r="15" spans="2:12" ht="12.95" customHeight="1" x14ac:dyDescent="0.2">
      <c r="B15" s="18" t="s">
        <v>63</v>
      </c>
      <c r="C15" s="4">
        <v>1672488</v>
      </c>
      <c r="D15" s="4">
        <v>1116255635</v>
      </c>
    </row>
    <row r="16" spans="2:12" ht="12.95" customHeight="1" x14ac:dyDescent="0.2">
      <c r="B16" s="18" t="s">
        <v>64</v>
      </c>
      <c r="C16" s="4">
        <v>1675992</v>
      </c>
      <c r="D16" s="4">
        <v>1123110415</v>
      </c>
    </row>
    <row r="17" spans="2:7" ht="12.95" customHeight="1" x14ac:dyDescent="0.2">
      <c r="B17" s="18" t="s">
        <v>65</v>
      </c>
      <c r="C17" s="4">
        <v>1722990</v>
      </c>
      <c r="D17" s="4">
        <v>1143275493</v>
      </c>
    </row>
    <row r="18" spans="2:7" ht="12.95" customHeight="1" x14ac:dyDescent="0.2">
      <c r="B18" s="9" t="s">
        <v>115</v>
      </c>
      <c r="C18" s="10">
        <f>SUM(C6:C17)</f>
        <v>19890023</v>
      </c>
      <c r="D18" s="10">
        <f>SUM(D6:D17)</f>
        <v>13274336767</v>
      </c>
      <c r="E18" s="4"/>
    </row>
    <row r="19" spans="2:7" ht="12.95" customHeight="1" x14ac:dyDescent="0.2">
      <c r="B19" s="175" t="s">
        <v>250</v>
      </c>
      <c r="C19" s="4"/>
      <c r="D19" s="4"/>
    </row>
    <row r="20" spans="2:7" s="212" customFormat="1" ht="12.95" customHeight="1" x14ac:dyDescent="0.2">
      <c r="B20" s="18" t="s">
        <v>150</v>
      </c>
      <c r="C20" s="4"/>
      <c r="D20" s="4"/>
    </row>
    <row r="21" spans="2:7" s="217" customFormat="1" ht="12.95" customHeight="1" x14ac:dyDescent="0.2">
      <c r="B21" s="18" t="s">
        <v>188</v>
      </c>
      <c r="C21" s="4"/>
      <c r="D21" s="4"/>
    </row>
    <row r="22" spans="2:7" ht="12.95" customHeight="1" x14ac:dyDescent="0.2">
      <c r="B22" s="18" t="s">
        <v>189</v>
      </c>
      <c r="C22" s="4"/>
      <c r="D22" s="4"/>
    </row>
    <row r="23" spans="2:7" s="128" customFormat="1" ht="12.95" customHeight="1" x14ac:dyDescent="0.2">
      <c r="C23" s="4"/>
      <c r="D23" s="4"/>
    </row>
    <row r="24" spans="2:7" ht="12.95" customHeight="1" x14ac:dyDescent="0.2">
      <c r="B24" s="57"/>
      <c r="C24" s="57"/>
      <c r="D24" s="57"/>
      <c r="E24" s="57"/>
      <c r="F24" s="57"/>
      <c r="G24" s="57"/>
    </row>
    <row r="26" spans="2:7" ht="12.95" customHeight="1" x14ac:dyDescent="0.2">
      <c r="F26" s="33"/>
    </row>
  </sheetData>
  <customSheetViews>
    <customSheetView guid="{1C338248-5C2C-4A0B-8E41-C56ED2BBA321}" scale="110" showGridLines="0">
      <selection activeCell="B24" sqref="B24"/>
      <pageMargins left="0.7" right="0.7" top="0.75" bottom="0.75" header="0.3" footer="0.3"/>
      <pageSetup paperSize="9" orientation="portrait" r:id="rId1"/>
    </customSheetView>
  </customSheetViews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197" customWidth="1"/>
    <col min="2" max="2" width="21.33203125" style="197" customWidth="1"/>
    <col min="3" max="3" width="15.6640625" style="197" customWidth="1"/>
    <col min="4" max="4" width="22.33203125" style="197" customWidth="1"/>
    <col min="5" max="6" width="9.33203125" style="197"/>
    <col min="7" max="7" width="12.6640625" style="197" bestFit="1" customWidth="1"/>
    <col min="8" max="9" width="11.1640625" style="197" bestFit="1" customWidth="1"/>
    <col min="10" max="10" width="9.33203125" style="197"/>
    <col min="11" max="11" width="11.1640625" style="197" bestFit="1" customWidth="1"/>
    <col min="12" max="16384" width="9.33203125" style="197"/>
  </cols>
  <sheetData>
    <row r="2" spans="2:15" ht="12.75" x14ac:dyDescent="0.2">
      <c r="B2" s="215" t="s">
        <v>151</v>
      </c>
      <c r="E2" s="201"/>
    </row>
    <row r="3" spans="2:15" ht="12.95" customHeight="1" x14ac:dyDescent="0.2">
      <c r="B3" s="202"/>
    </row>
    <row r="4" spans="2:15" ht="12.95" customHeight="1" x14ac:dyDescent="0.2">
      <c r="B4" s="264" t="s">
        <v>46</v>
      </c>
      <c r="C4" s="263" t="s">
        <v>47</v>
      </c>
      <c r="D4" s="263" t="s">
        <v>48</v>
      </c>
    </row>
    <row r="5" spans="2:15" ht="18.75" customHeight="1" x14ac:dyDescent="0.2">
      <c r="B5" s="264"/>
      <c r="C5" s="263"/>
      <c r="D5" s="263"/>
      <c r="G5" s="201"/>
      <c r="H5" s="201"/>
      <c r="I5" s="201"/>
      <c r="J5" s="201"/>
      <c r="K5" s="201"/>
      <c r="L5" s="201"/>
      <c r="M5" s="201"/>
      <c r="N5" s="201"/>
      <c r="O5" s="201"/>
    </row>
    <row r="6" spans="2:15" ht="12.95" customHeight="1" x14ac:dyDescent="0.2">
      <c r="B6" s="18" t="s">
        <v>54</v>
      </c>
      <c r="C6" s="4">
        <v>1675388</v>
      </c>
      <c r="D6" s="4">
        <v>1127580327</v>
      </c>
      <c r="F6" s="4"/>
      <c r="G6" s="4"/>
    </row>
    <row r="7" spans="2:15" ht="12.95" customHeight="1" x14ac:dyDescent="0.2">
      <c r="B7" s="18" t="s">
        <v>55</v>
      </c>
      <c r="C7" s="4">
        <v>1616532</v>
      </c>
      <c r="D7" s="4">
        <v>1074702174</v>
      </c>
      <c r="F7" s="4"/>
      <c r="G7" s="4"/>
    </row>
    <row r="8" spans="2:15" ht="12.95" customHeight="1" x14ac:dyDescent="0.2">
      <c r="B8" s="18" t="s">
        <v>56</v>
      </c>
      <c r="C8" s="4">
        <v>1678512</v>
      </c>
      <c r="D8" s="4">
        <v>1047492162</v>
      </c>
      <c r="F8" s="4"/>
      <c r="G8" s="4"/>
    </row>
    <row r="9" spans="2:15" ht="12.95" customHeight="1" x14ac:dyDescent="0.2">
      <c r="B9" s="18" t="s">
        <v>57</v>
      </c>
      <c r="C9" s="4">
        <v>1580711</v>
      </c>
      <c r="D9" s="4">
        <v>961809571</v>
      </c>
      <c r="F9" s="4"/>
      <c r="G9" s="4"/>
      <c r="H9" s="4"/>
    </row>
    <row r="10" spans="2:15" ht="12.95" customHeight="1" x14ac:dyDescent="0.2">
      <c r="B10" s="18" t="s">
        <v>58</v>
      </c>
      <c r="C10" s="4">
        <v>1589863</v>
      </c>
      <c r="D10" s="4">
        <v>882934193</v>
      </c>
      <c r="F10" s="4"/>
      <c r="G10" s="4"/>
      <c r="H10" s="4"/>
    </row>
    <row r="11" spans="2:15" ht="12.95" customHeight="1" x14ac:dyDescent="0.2">
      <c r="B11" s="18" t="s">
        <v>59</v>
      </c>
      <c r="C11" s="4">
        <v>1633501</v>
      </c>
      <c r="D11" s="4">
        <v>977423881</v>
      </c>
      <c r="F11" s="4"/>
      <c r="G11" s="4"/>
      <c r="H11" s="4"/>
    </row>
    <row r="12" spans="2:15" ht="12.95" customHeight="1" x14ac:dyDescent="0.2">
      <c r="B12" s="18" t="s">
        <v>60</v>
      </c>
      <c r="C12" s="4">
        <v>1677887</v>
      </c>
      <c r="D12" s="4">
        <v>1019526720</v>
      </c>
      <c r="F12" s="4"/>
      <c r="G12" s="4"/>
      <c r="H12" s="4"/>
    </row>
    <row r="13" spans="2:15" ht="12.95" customHeight="1" x14ac:dyDescent="0.2">
      <c r="B13" s="18" t="s">
        <v>61</v>
      </c>
      <c r="C13" s="4">
        <v>1637705</v>
      </c>
      <c r="D13" s="4">
        <v>1026507381</v>
      </c>
      <c r="F13" s="4"/>
      <c r="G13" s="4"/>
      <c r="H13" s="4"/>
    </row>
    <row r="14" spans="2:15" ht="12.95" customHeight="1" x14ac:dyDescent="0.2">
      <c r="B14" s="18" t="s">
        <v>62</v>
      </c>
      <c r="C14" s="4">
        <v>1616141</v>
      </c>
      <c r="D14" s="4">
        <v>1013540336</v>
      </c>
      <c r="F14" s="4"/>
      <c r="G14" s="4"/>
      <c r="H14" s="4"/>
    </row>
    <row r="15" spans="2:15" ht="12.95" customHeight="1" x14ac:dyDescent="0.2">
      <c r="B15" s="18" t="s">
        <v>63</v>
      </c>
      <c r="C15" s="4">
        <v>1654575</v>
      </c>
      <c r="D15" s="4">
        <v>1016707047</v>
      </c>
      <c r="F15" s="4"/>
      <c r="G15" s="4"/>
    </row>
    <row r="16" spans="2:15" ht="12.95" customHeight="1" x14ac:dyDescent="0.2">
      <c r="B16" s="18" t="s">
        <v>64</v>
      </c>
      <c r="C16" s="4">
        <v>1662611</v>
      </c>
      <c r="D16" s="4">
        <v>1029073237</v>
      </c>
      <c r="F16" s="4"/>
      <c r="G16" s="4"/>
    </row>
    <row r="17" spans="2:7" ht="12.95" customHeight="1" x14ac:dyDescent="0.2">
      <c r="B17" s="18" t="s">
        <v>65</v>
      </c>
      <c r="C17" s="4">
        <v>1711805</v>
      </c>
      <c r="D17" s="4">
        <v>1059856178</v>
      </c>
      <c r="F17" s="4"/>
      <c r="G17" s="4"/>
    </row>
    <row r="18" spans="2:7" ht="12.95" customHeight="1" x14ac:dyDescent="0.2">
      <c r="B18" s="9" t="s">
        <v>115</v>
      </c>
      <c r="C18" s="10">
        <f>SUM(C6:C17)</f>
        <v>19735231</v>
      </c>
      <c r="D18" s="10">
        <f>SUM(D6:D17)</f>
        <v>12237153207</v>
      </c>
      <c r="G18" s="195"/>
    </row>
    <row r="19" spans="2:7" ht="12.95" customHeight="1" x14ac:dyDescent="0.2">
      <c r="B19" s="243" t="s">
        <v>256</v>
      </c>
      <c r="C19" s="56"/>
      <c r="D19" s="56"/>
      <c r="E19" s="241"/>
      <c r="F19" s="241"/>
      <c r="G19" s="195"/>
    </row>
    <row r="20" spans="2:7" s="217" customFormat="1" ht="12.95" customHeight="1" x14ac:dyDescent="0.2">
      <c r="B20" s="246" t="s">
        <v>255</v>
      </c>
      <c r="C20" s="56"/>
      <c r="D20" s="56"/>
      <c r="E20" s="241"/>
      <c r="F20" s="241"/>
      <c r="G20" s="195"/>
    </row>
    <row r="21" spans="2:7" ht="12.95" customHeight="1" x14ac:dyDescent="0.2">
      <c r="B21" s="18" t="s">
        <v>189</v>
      </c>
      <c r="C21" s="4"/>
      <c r="D21" s="4"/>
    </row>
    <row r="22" spans="2:7" ht="12.95" customHeight="1" x14ac:dyDescent="0.2">
      <c r="B22" s="18"/>
      <c r="C22" s="4"/>
      <c r="D22" s="4"/>
    </row>
    <row r="23" spans="2:7" ht="12.95" customHeight="1" x14ac:dyDescent="0.2">
      <c r="B23" s="202"/>
    </row>
  </sheetData>
  <customSheetViews>
    <customSheetView guid="{1C338248-5C2C-4A0B-8E41-C56ED2BBA321}" scale="120" showGridLines="0">
      <selection activeCell="L24" sqref="L24"/>
      <pageMargins left="0.7" right="0.7" top="0.75" bottom="0.75" header="0.3" footer="0.3"/>
      <pageSetup paperSize="9" orientation="portrait" r:id="rId1"/>
    </customSheetView>
  </customSheetViews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showGridLines="0" zoomScale="120" zoomScaleNormal="120" workbookViewId="0">
      <selection activeCell="B1" sqref="B1"/>
    </sheetView>
  </sheetViews>
  <sheetFormatPr defaultColWidth="9.33203125" defaultRowHeight="12.95" customHeight="1" x14ac:dyDescent="0.2"/>
  <cols>
    <col min="1" max="1" width="2.83203125" style="86" customWidth="1"/>
    <col min="2" max="2" width="21.33203125" style="86" customWidth="1"/>
    <col min="3" max="3" width="15.6640625" style="86" customWidth="1"/>
    <col min="4" max="4" width="22.33203125" style="86" customWidth="1"/>
    <col min="5" max="6" width="9.33203125" style="86"/>
    <col min="7" max="7" width="12.6640625" style="86" bestFit="1" customWidth="1"/>
    <col min="8" max="9" width="11.1640625" style="86" bestFit="1" customWidth="1"/>
    <col min="10" max="10" width="9.33203125" style="86"/>
    <col min="11" max="11" width="11.1640625" style="86" bestFit="1" customWidth="1"/>
    <col min="12" max="16384" width="9.33203125" style="86"/>
  </cols>
  <sheetData>
    <row r="1" spans="2:7" s="197" customFormat="1" ht="12.95" customHeight="1" x14ac:dyDescent="0.2"/>
    <row r="2" spans="2:7" ht="12.75" x14ac:dyDescent="0.2">
      <c r="B2" s="215" t="s">
        <v>153</v>
      </c>
      <c r="E2" s="53"/>
    </row>
    <row r="3" spans="2:7" ht="12.95" customHeight="1" x14ac:dyDescent="0.2">
      <c r="B3" s="57" t="s">
        <v>152</v>
      </c>
    </row>
    <row r="4" spans="2:7" ht="12.95" customHeight="1" x14ac:dyDescent="0.2">
      <c r="C4" s="54"/>
      <c r="D4" s="54"/>
    </row>
    <row r="5" spans="2:7" ht="12.95" customHeight="1" x14ac:dyDescent="0.2">
      <c r="B5" s="264" t="s">
        <v>46</v>
      </c>
      <c r="C5" s="263" t="s">
        <v>154</v>
      </c>
      <c r="D5" s="263" t="s">
        <v>48</v>
      </c>
    </row>
    <row r="6" spans="2:7" ht="24.75" customHeight="1" x14ac:dyDescent="0.2">
      <c r="B6" s="264"/>
      <c r="C6" s="263"/>
      <c r="D6" s="263"/>
    </row>
    <row r="7" spans="2:7" ht="12.95" customHeight="1" x14ac:dyDescent="0.2">
      <c r="B7" s="18" t="s">
        <v>54</v>
      </c>
      <c r="C7" s="4">
        <v>14270</v>
      </c>
      <c r="D7" s="4">
        <v>83566586</v>
      </c>
      <c r="G7" s="53"/>
    </row>
    <row r="8" spans="2:7" ht="12.95" customHeight="1" x14ac:dyDescent="0.2">
      <c r="B8" s="18" t="s">
        <v>55</v>
      </c>
      <c r="C8" s="4">
        <v>12400</v>
      </c>
      <c r="D8" s="4">
        <v>86607453</v>
      </c>
    </row>
    <row r="9" spans="2:7" ht="12.95" customHeight="1" x14ac:dyDescent="0.2">
      <c r="B9" s="18" t="s">
        <v>56</v>
      </c>
      <c r="C9" s="4">
        <v>12334</v>
      </c>
      <c r="D9" s="4">
        <v>102502441</v>
      </c>
    </row>
    <row r="10" spans="2:7" ht="12.95" customHeight="1" x14ac:dyDescent="0.2">
      <c r="B10" s="18" t="s">
        <v>57</v>
      </c>
      <c r="C10" s="4">
        <v>13206</v>
      </c>
      <c r="D10" s="4">
        <v>75702416</v>
      </c>
    </row>
    <row r="11" spans="2:7" ht="12.95" customHeight="1" x14ac:dyDescent="0.2">
      <c r="B11" s="18" t="s">
        <v>58</v>
      </c>
      <c r="C11" s="4">
        <v>11381</v>
      </c>
      <c r="D11" s="56">
        <v>62329516</v>
      </c>
      <c r="F11" s="4"/>
      <c r="G11" s="4"/>
    </row>
    <row r="12" spans="2:7" ht="12.95" customHeight="1" x14ac:dyDescent="0.2">
      <c r="B12" s="18" t="s">
        <v>59</v>
      </c>
      <c r="C12" s="4">
        <v>12189</v>
      </c>
      <c r="D12" s="4">
        <v>101425206</v>
      </c>
    </row>
    <row r="13" spans="2:7" ht="12.95" customHeight="1" x14ac:dyDescent="0.2">
      <c r="B13" s="18" t="s">
        <v>60</v>
      </c>
      <c r="C13" s="4">
        <v>13270</v>
      </c>
      <c r="D13" s="4">
        <v>84377452</v>
      </c>
    </row>
    <row r="14" spans="2:7" ht="12.95" customHeight="1" x14ac:dyDescent="0.2">
      <c r="B14" s="18" t="s">
        <v>61</v>
      </c>
      <c r="C14" s="4">
        <v>11921</v>
      </c>
      <c r="D14" s="4">
        <v>83617135</v>
      </c>
    </row>
    <row r="15" spans="2:7" ht="12.95" customHeight="1" x14ac:dyDescent="0.2">
      <c r="B15" s="18" t="s">
        <v>62</v>
      </c>
      <c r="C15" s="4">
        <v>11342</v>
      </c>
      <c r="D15" s="4">
        <v>80050274</v>
      </c>
    </row>
    <row r="16" spans="2:7" ht="12.95" customHeight="1" x14ac:dyDescent="0.2">
      <c r="B16" s="18" t="s">
        <v>63</v>
      </c>
      <c r="C16" s="4">
        <v>17913</v>
      </c>
      <c r="D16" s="4">
        <v>99548588</v>
      </c>
    </row>
    <row r="17" spans="2:6" ht="12.95" customHeight="1" x14ac:dyDescent="0.2">
      <c r="B17" s="18" t="s">
        <v>64</v>
      </c>
      <c r="C17" s="4">
        <v>13381</v>
      </c>
      <c r="D17" s="4">
        <v>94037178</v>
      </c>
    </row>
    <row r="18" spans="2:6" ht="12.95" customHeight="1" x14ac:dyDescent="0.2">
      <c r="B18" s="18" t="s">
        <v>65</v>
      </c>
      <c r="C18" s="56">
        <v>11185</v>
      </c>
      <c r="D18" s="4">
        <v>83419315</v>
      </c>
    </row>
    <row r="19" spans="2:6" ht="12.95" customHeight="1" x14ac:dyDescent="0.2">
      <c r="B19" s="9" t="s">
        <v>115</v>
      </c>
      <c r="C19" s="10">
        <f>SUM(C7:C18)</f>
        <v>154792</v>
      </c>
      <c r="D19" s="10">
        <f>SUM(D7:D18)</f>
        <v>1037183560</v>
      </c>
      <c r="F19" s="195"/>
    </row>
    <row r="20" spans="2:6" ht="12.95" customHeight="1" x14ac:dyDescent="0.2">
      <c r="B20" s="246" t="s">
        <v>257</v>
      </c>
      <c r="C20" s="4"/>
      <c r="D20" s="4"/>
      <c r="F20" s="40"/>
    </row>
    <row r="21" spans="2:6" s="240" customFormat="1" ht="12.95" customHeight="1" x14ac:dyDescent="0.2">
      <c r="B21" s="246" t="s">
        <v>255</v>
      </c>
      <c r="C21" s="4"/>
      <c r="D21" s="4"/>
      <c r="F21" s="40"/>
    </row>
    <row r="22" spans="2:6" ht="12.95" customHeight="1" x14ac:dyDescent="0.2">
      <c r="B22" s="18" t="s">
        <v>189</v>
      </c>
      <c r="C22" s="4"/>
      <c r="D22" s="4"/>
      <c r="F22" s="195"/>
    </row>
    <row r="23" spans="2:6" ht="12.95" customHeight="1" x14ac:dyDescent="0.2">
      <c r="B23" s="88"/>
    </row>
  </sheetData>
  <customSheetViews>
    <customSheetView guid="{1C338248-5C2C-4A0B-8E41-C56ED2BBA321}" scale="120" showGridLines="0">
      <selection activeCell="B20" sqref="B20"/>
      <pageMargins left="0.7" right="0.7" top="0.75" bottom="0.75" header="0.3" footer="0.3"/>
      <pageSetup paperSize="9" orientation="portrait" r:id="rId1"/>
    </customSheetView>
  </customSheetViews>
  <mergeCells count="3">
    <mergeCell ref="B5:B6"/>
    <mergeCell ref="C5:C6"/>
    <mergeCell ref="D5:D6"/>
  </mergeCells>
  <pageMargins left="0.7" right="0.7" top="0.75" bottom="0.75" header="0.3" footer="0.3"/>
  <pageSetup paperSize="9" orientation="portrait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7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31.33203125" style="86" customWidth="1"/>
    <col min="3" max="3" width="15.5" style="86" customWidth="1"/>
    <col min="4" max="4" width="23.6640625" style="86" customWidth="1"/>
    <col min="5" max="5" width="15.6640625" style="86" customWidth="1"/>
    <col min="6" max="6" width="9.33203125" style="86"/>
    <col min="7" max="7" width="13.1640625" style="86" customWidth="1"/>
    <col min="8" max="16384" width="9.33203125" style="86"/>
  </cols>
  <sheetData>
    <row r="2" spans="2:9" ht="13.5" customHeight="1" x14ac:dyDescent="0.2">
      <c r="B2" s="215" t="s">
        <v>155</v>
      </c>
    </row>
    <row r="3" spans="2:9" ht="12.95" customHeight="1" x14ac:dyDescent="0.2">
      <c r="B3" s="86" t="s">
        <v>156</v>
      </c>
    </row>
    <row r="4" spans="2:9" ht="12.95" customHeight="1" x14ac:dyDescent="0.2">
      <c r="G4" s="153"/>
    </row>
    <row r="6" spans="2:9" ht="20.25" customHeight="1" x14ac:dyDescent="0.2">
      <c r="B6" s="90" t="s">
        <v>157</v>
      </c>
      <c r="C6" s="89" t="s">
        <v>51</v>
      </c>
      <c r="D6" s="89" t="s">
        <v>74</v>
      </c>
      <c r="F6" s="4"/>
      <c r="H6" s="145"/>
      <c r="I6" s="4"/>
    </row>
    <row r="7" spans="2:9" ht="12.95" customHeight="1" x14ac:dyDescent="0.2">
      <c r="B7" s="86" t="s">
        <v>158</v>
      </c>
      <c r="C7" s="56">
        <v>7762363</v>
      </c>
      <c r="D7" s="4">
        <v>408305</v>
      </c>
      <c r="E7" s="4"/>
      <c r="F7" s="1"/>
      <c r="G7" s="160"/>
      <c r="H7" s="56"/>
    </row>
    <row r="8" spans="2:9" ht="12.95" customHeight="1" x14ac:dyDescent="0.2">
      <c r="B8" s="86" t="s">
        <v>159</v>
      </c>
      <c r="C8" s="4">
        <v>443253</v>
      </c>
      <c r="D8" s="4">
        <v>1981</v>
      </c>
      <c r="E8" s="4"/>
      <c r="F8" s="1"/>
      <c r="G8" s="1"/>
      <c r="H8" s="4"/>
      <c r="I8" s="4"/>
    </row>
    <row r="9" spans="2:9" ht="12.95" customHeight="1" x14ac:dyDescent="0.2">
      <c r="B9" s="9" t="s">
        <v>49</v>
      </c>
      <c r="C9" s="10">
        <f>C7+C8</f>
        <v>8205616</v>
      </c>
      <c r="D9" s="154">
        <f>D7+D8</f>
        <v>410286</v>
      </c>
      <c r="E9" s="4"/>
      <c r="F9" s="1"/>
      <c r="G9" s="1"/>
      <c r="H9" s="4"/>
    </row>
    <row r="10" spans="2:9" ht="12.95" customHeight="1" x14ac:dyDescent="0.2">
      <c r="B10" s="86" t="s">
        <v>187</v>
      </c>
    </row>
    <row r="11" spans="2:9" s="128" customFormat="1" ht="12.95" customHeight="1" x14ac:dyDescent="0.2">
      <c r="B11" s="159" t="s">
        <v>160</v>
      </c>
      <c r="C11" s="159"/>
    </row>
    <row r="12" spans="2:9" ht="12.95" customHeight="1" x14ac:dyDescent="0.2">
      <c r="B12" s="18" t="s">
        <v>189</v>
      </c>
    </row>
    <row r="17" spans="2:3" ht="12.95" customHeight="1" x14ac:dyDescent="0.2">
      <c r="B17" s="53"/>
      <c r="C17" s="53"/>
    </row>
  </sheetData>
  <customSheetViews>
    <customSheetView guid="{1C338248-5C2C-4A0B-8E41-C56ED2BBA321}" scale="120" showGridLines="0" fitToPage="1">
      <selection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zoomScale="120" zoomScaleNormal="120" workbookViewId="0">
      <selection activeCell="B18" sqref="B18"/>
    </sheetView>
  </sheetViews>
  <sheetFormatPr defaultColWidth="9.33203125" defaultRowHeight="12.95" customHeight="1" x14ac:dyDescent="0.2"/>
  <cols>
    <col min="1" max="1" width="2.83203125" style="86" customWidth="1"/>
    <col min="2" max="2" width="20.33203125" style="86" customWidth="1"/>
    <col min="3" max="3" width="20.1640625" style="86" customWidth="1"/>
    <col min="4" max="4" width="22.83203125" style="86" customWidth="1"/>
    <col min="5" max="5" width="12.33203125" style="86" customWidth="1"/>
    <col min="6" max="6" width="18.1640625" style="86" customWidth="1"/>
    <col min="7" max="7" width="17.33203125" style="86" customWidth="1"/>
    <col min="8" max="8" width="18.83203125" style="86" customWidth="1"/>
    <col min="9" max="9" width="14.33203125" style="86" customWidth="1"/>
    <col min="10" max="16384" width="9.33203125" style="86"/>
  </cols>
  <sheetData>
    <row r="1" spans="2:11" s="197" customFormat="1" ht="12.95" customHeight="1" x14ac:dyDescent="0.2"/>
    <row r="2" spans="2:11" ht="12.75" x14ac:dyDescent="0.2">
      <c r="B2" s="215" t="s">
        <v>161</v>
      </c>
    </row>
    <row r="3" spans="2:11" ht="12.95" customHeight="1" x14ac:dyDescent="0.2">
      <c r="B3" s="86" t="s">
        <v>162</v>
      </c>
    </row>
    <row r="5" spans="2:11" ht="26.25" customHeight="1" x14ac:dyDescent="0.2">
      <c r="B5" s="90" t="s">
        <v>46</v>
      </c>
      <c r="C5" s="89" t="s">
        <v>106</v>
      </c>
      <c r="D5" s="89" t="s">
        <v>107</v>
      </c>
    </row>
    <row r="6" spans="2:11" ht="12.95" customHeight="1" x14ac:dyDescent="0.2">
      <c r="B6" s="18" t="s">
        <v>54</v>
      </c>
      <c r="C6" s="56">
        <v>8343598</v>
      </c>
      <c r="D6" s="56">
        <v>421396</v>
      </c>
      <c r="J6" s="4"/>
      <c r="K6" s="4"/>
    </row>
    <row r="7" spans="2:11" ht="12.95" customHeight="1" x14ac:dyDescent="0.2">
      <c r="B7" s="18" t="s">
        <v>55</v>
      </c>
      <c r="C7" s="56">
        <v>8323799</v>
      </c>
      <c r="D7" s="56">
        <v>420915</v>
      </c>
    </row>
    <row r="8" spans="2:11" ht="12.95" customHeight="1" x14ac:dyDescent="0.2">
      <c r="B8" s="18" t="s">
        <v>56</v>
      </c>
      <c r="C8" s="56">
        <v>8297768</v>
      </c>
      <c r="D8" s="56">
        <v>418587</v>
      </c>
      <c r="F8" s="153"/>
      <c r="J8" s="4"/>
    </row>
    <row r="9" spans="2:11" ht="12.95" customHeight="1" x14ac:dyDescent="0.2">
      <c r="B9" s="18" t="s">
        <v>57</v>
      </c>
      <c r="C9" s="56">
        <v>8151624</v>
      </c>
      <c r="D9" s="56">
        <v>413623</v>
      </c>
    </row>
    <row r="10" spans="2:11" ht="12.95" customHeight="1" x14ac:dyDescent="0.2">
      <c r="B10" s="18" t="s">
        <v>58</v>
      </c>
      <c r="C10" s="56">
        <v>8134394</v>
      </c>
      <c r="D10" s="56">
        <v>410454</v>
      </c>
    </row>
    <row r="11" spans="2:11" ht="12.95" customHeight="1" x14ac:dyDescent="0.2">
      <c r="B11" s="18" t="s">
        <v>59</v>
      </c>
      <c r="C11" s="56">
        <v>8135540</v>
      </c>
      <c r="D11" s="56">
        <v>408963</v>
      </c>
      <c r="F11" s="4"/>
    </row>
    <row r="12" spans="2:11" ht="12.95" customHeight="1" x14ac:dyDescent="0.2">
      <c r="B12" s="18" t="s">
        <v>60</v>
      </c>
      <c r="C12" s="56">
        <v>8124626</v>
      </c>
      <c r="D12" s="56">
        <v>407821</v>
      </c>
      <c r="F12" s="4"/>
    </row>
    <row r="13" spans="2:11" ht="12.95" customHeight="1" x14ac:dyDescent="0.2">
      <c r="B13" s="18" t="s">
        <v>61</v>
      </c>
      <c r="C13" s="56">
        <v>8117990</v>
      </c>
      <c r="D13" s="56">
        <v>407589</v>
      </c>
      <c r="F13" s="4"/>
    </row>
    <row r="14" spans="2:11" ht="12.95" customHeight="1" x14ac:dyDescent="0.2">
      <c r="B14" s="18" t="s">
        <v>62</v>
      </c>
      <c r="C14" s="56">
        <v>8117178</v>
      </c>
      <c r="D14" s="56">
        <v>408679</v>
      </c>
      <c r="F14" s="4"/>
    </row>
    <row r="15" spans="2:11" ht="12.95" customHeight="1" x14ac:dyDescent="0.2">
      <c r="B15" s="18" t="s">
        <v>63</v>
      </c>
      <c r="C15" s="56">
        <v>8233700</v>
      </c>
      <c r="D15" s="56">
        <v>411518</v>
      </c>
      <c r="F15" s="4"/>
    </row>
    <row r="16" spans="2:11" ht="12.95" customHeight="1" x14ac:dyDescent="0.2">
      <c r="B16" s="18" t="s">
        <v>64</v>
      </c>
      <c r="C16" s="56">
        <v>8233654</v>
      </c>
      <c r="D16" s="56">
        <v>411379</v>
      </c>
      <c r="F16" s="4"/>
    </row>
    <row r="17" spans="2:6" ht="12.95" customHeight="1" x14ac:dyDescent="0.2">
      <c r="B17" s="236" t="s">
        <v>65</v>
      </c>
      <c r="C17" s="63">
        <v>8205616</v>
      </c>
      <c r="D17" s="63">
        <v>410286</v>
      </c>
      <c r="F17" s="4"/>
    </row>
    <row r="18" spans="2:6" ht="12.95" customHeight="1" x14ac:dyDescent="0.2">
      <c r="B18" s="246" t="s">
        <v>251</v>
      </c>
      <c r="C18" s="241"/>
      <c r="D18" s="241"/>
      <c r="E18" s="241"/>
    </row>
    <row r="19" spans="2:6" ht="12.95" customHeight="1" x14ac:dyDescent="0.2">
      <c r="B19" s="241" t="s">
        <v>237</v>
      </c>
      <c r="C19" s="241"/>
      <c r="D19" s="241"/>
      <c r="E19" s="241"/>
    </row>
    <row r="20" spans="2:6" s="175" customFormat="1" ht="12.95" customHeight="1" x14ac:dyDescent="0.2">
      <c r="B20" s="246" t="s">
        <v>189</v>
      </c>
      <c r="C20" s="241"/>
      <c r="D20" s="241"/>
      <c r="E20" s="241"/>
    </row>
    <row r="21" spans="2:6" s="175" customFormat="1" ht="12.95" customHeight="1" x14ac:dyDescent="0.2">
      <c r="B21" s="18"/>
    </row>
    <row r="35" spans="7:8" ht="12.95" customHeight="1" x14ac:dyDescent="0.2">
      <c r="G35" s="138"/>
      <c r="H35" s="137"/>
    </row>
  </sheetData>
  <customSheetViews>
    <customSheetView guid="{1C338248-5C2C-4A0B-8E41-C56ED2BBA321}" scale="120" showGridLines="0">
      <selection activeCell="E20" sqref="E20"/>
      <pageMargins left="0.70866141732283472" right="0.70866141732283472" top="0.74803149606299213" bottom="0.74803149606299213" header="0.31496062992125984" footer="0.31496062992125984"/>
      <pageSetup paperSize="9" orientation="landscape" horizontalDpi="1200" verticalDpi="1200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zoomScale="120" zoomScaleNormal="120" workbookViewId="0">
      <selection activeCell="B2" sqref="B2:F2"/>
    </sheetView>
  </sheetViews>
  <sheetFormatPr defaultColWidth="9.33203125" defaultRowHeight="12.95" customHeight="1" x14ac:dyDescent="0.2"/>
  <cols>
    <col min="1" max="1" width="2.83203125" style="86" customWidth="1"/>
    <col min="2" max="2" width="26.1640625" style="86" customWidth="1"/>
    <col min="3" max="3" width="18.1640625" style="86" customWidth="1"/>
    <col min="4" max="4" width="22.6640625" style="86" customWidth="1"/>
    <col min="5" max="5" width="20.1640625" style="86" customWidth="1"/>
    <col min="6" max="16384" width="9.33203125" style="86"/>
  </cols>
  <sheetData>
    <row r="1" spans="2:10" s="197" customFormat="1" ht="12.95" customHeight="1" x14ac:dyDescent="0.2"/>
    <row r="2" spans="2:10" ht="15" customHeight="1" x14ac:dyDescent="0.2">
      <c r="B2" s="265" t="s">
        <v>163</v>
      </c>
      <c r="C2" s="265"/>
      <c r="D2" s="265"/>
      <c r="E2" s="265"/>
      <c r="F2" s="265"/>
    </row>
    <row r="3" spans="2:10" ht="12.95" customHeight="1" x14ac:dyDescent="0.2">
      <c r="B3" s="249"/>
      <c r="C3" s="249"/>
      <c r="D3" s="249"/>
      <c r="E3" s="249"/>
    </row>
    <row r="4" spans="2:10" ht="21.75" customHeight="1" x14ac:dyDescent="0.2">
      <c r="B4" s="90" t="s">
        <v>164</v>
      </c>
      <c r="C4" s="89" t="s">
        <v>51</v>
      </c>
      <c r="D4" s="89" t="s">
        <v>52</v>
      </c>
      <c r="E4" s="89" t="s">
        <v>49</v>
      </c>
      <c r="F4" s="189"/>
    </row>
    <row r="5" spans="2:10" ht="12.95" customHeight="1" x14ac:dyDescent="0.2">
      <c r="B5" s="170" t="s">
        <v>96</v>
      </c>
      <c r="C5" s="56">
        <v>1177185</v>
      </c>
      <c r="D5" s="56">
        <v>185675</v>
      </c>
      <c r="E5" s="56">
        <f>C5+D5</f>
        <v>1362860</v>
      </c>
      <c r="F5" s="189"/>
      <c r="H5" s="4"/>
    </row>
    <row r="6" spans="2:10" ht="12.95" customHeight="1" x14ac:dyDescent="0.2">
      <c r="B6" s="170" t="s">
        <v>97</v>
      </c>
      <c r="C6" s="56">
        <v>1589746</v>
      </c>
      <c r="D6" s="56">
        <v>113650</v>
      </c>
      <c r="E6" s="56">
        <f t="shared" ref="E6:E10" si="0">C6+D6</f>
        <v>1703396</v>
      </c>
      <c r="F6" s="189"/>
      <c r="H6" s="4"/>
    </row>
    <row r="7" spans="2:10" ht="12.95" customHeight="1" x14ac:dyDescent="0.2">
      <c r="B7" s="170" t="s">
        <v>2</v>
      </c>
      <c r="C7" s="170">
        <v>0</v>
      </c>
      <c r="D7" s="170">
        <v>220</v>
      </c>
      <c r="E7" s="56">
        <f t="shared" si="0"/>
        <v>220</v>
      </c>
      <c r="F7" s="189"/>
      <c r="H7" s="4"/>
    </row>
    <row r="8" spans="2:10" ht="12.95" customHeight="1" x14ac:dyDescent="0.2">
      <c r="B8" s="170" t="s">
        <v>99</v>
      </c>
      <c r="C8" s="56">
        <v>44302</v>
      </c>
      <c r="D8" s="170">
        <v>36</v>
      </c>
      <c r="E8" s="56">
        <f t="shared" si="0"/>
        <v>44338</v>
      </c>
      <c r="F8" s="189"/>
      <c r="H8" s="4"/>
    </row>
    <row r="9" spans="2:10" ht="12.95" customHeight="1" x14ac:dyDescent="0.2">
      <c r="B9" s="232" t="s">
        <v>238</v>
      </c>
      <c r="C9" s="56">
        <v>672322</v>
      </c>
      <c r="D9" s="56">
        <v>2056</v>
      </c>
      <c r="E9" s="56">
        <f t="shared" si="0"/>
        <v>674378</v>
      </c>
      <c r="F9" s="189"/>
      <c r="J9" s="4"/>
    </row>
    <row r="10" spans="2:10" ht="12.95" customHeight="1" x14ac:dyDescent="0.2">
      <c r="B10" s="171" t="s">
        <v>239</v>
      </c>
      <c r="C10" s="65">
        <v>1367303</v>
      </c>
      <c r="D10" s="65">
        <v>34795</v>
      </c>
      <c r="E10" s="65">
        <f t="shared" si="0"/>
        <v>1402098</v>
      </c>
      <c r="F10" s="189"/>
    </row>
    <row r="11" spans="2:10" ht="12.95" customHeight="1" x14ac:dyDescent="0.2">
      <c r="B11" s="266" t="s">
        <v>246</v>
      </c>
      <c r="C11" s="267"/>
      <c r="D11" s="267"/>
      <c r="E11" s="170"/>
      <c r="F11" s="189"/>
    </row>
    <row r="12" spans="2:10" ht="12.95" customHeight="1" x14ac:dyDescent="0.2">
      <c r="B12" s="18" t="s">
        <v>189</v>
      </c>
      <c r="C12" s="66"/>
      <c r="D12" s="66"/>
      <c r="F12" s="189"/>
    </row>
    <row r="13" spans="2:10" ht="12.95" customHeight="1" x14ac:dyDescent="0.2">
      <c r="F13" s="189"/>
    </row>
    <row r="14" spans="2:10" ht="12.95" customHeight="1" x14ac:dyDescent="0.2">
      <c r="E14" s="189"/>
    </row>
    <row r="16" spans="2:10" ht="12.95" customHeight="1" x14ac:dyDescent="0.2">
      <c r="B16" s="53"/>
      <c r="C16" s="4"/>
      <c r="D16" s="4"/>
    </row>
    <row r="17" spans="3:4" ht="12.95" customHeight="1" x14ac:dyDescent="0.2">
      <c r="C17" s="56"/>
      <c r="D17" s="56"/>
    </row>
    <row r="18" spans="3:4" ht="12.95" customHeight="1" x14ac:dyDescent="0.2">
      <c r="C18" s="53"/>
      <c r="D18" s="53"/>
    </row>
    <row r="19" spans="3:4" ht="12.95" customHeight="1" x14ac:dyDescent="0.2">
      <c r="C19" s="56"/>
      <c r="D19" s="53"/>
    </row>
    <row r="20" spans="3:4" ht="12.95" customHeight="1" x14ac:dyDescent="0.2">
      <c r="C20" s="56"/>
      <c r="D20" s="56"/>
    </row>
  </sheetData>
  <customSheetViews>
    <customSheetView guid="{1C338248-5C2C-4A0B-8E41-C56ED2BBA321}" scale="120" showGridLines="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2:F2"/>
    <mergeCell ref="B3:E3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1.33203125" style="86" customWidth="1"/>
    <col min="3" max="3" width="14.1640625" style="86" customWidth="1"/>
    <col min="4" max="4" width="20.33203125" style="86" customWidth="1"/>
    <col min="5" max="16384" width="9.33203125" style="86"/>
  </cols>
  <sheetData>
    <row r="2" spans="2:8" ht="12.95" customHeight="1" x14ac:dyDescent="0.25">
      <c r="B2" s="87" t="s">
        <v>240</v>
      </c>
    </row>
    <row r="3" spans="2:8" ht="12.95" customHeight="1" x14ac:dyDescent="0.2">
      <c r="B3" s="86" t="s">
        <v>156</v>
      </c>
    </row>
    <row r="5" spans="2:8" ht="24.75" customHeight="1" x14ac:dyDescent="0.2">
      <c r="B5" s="90" t="s">
        <v>241</v>
      </c>
      <c r="C5" s="89" t="s">
        <v>51</v>
      </c>
      <c r="D5" s="89" t="s">
        <v>52</v>
      </c>
    </row>
    <row r="6" spans="2:8" ht="12.95" customHeight="1" x14ac:dyDescent="0.2">
      <c r="B6" s="67">
        <v>1</v>
      </c>
      <c r="C6" s="56">
        <v>1454896</v>
      </c>
      <c r="D6" s="56">
        <v>72123</v>
      </c>
      <c r="F6" s="53"/>
      <c r="G6" s="53"/>
      <c r="H6" s="53"/>
    </row>
    <row r="7" spans="2:8" ht="12.95" customHeight="1" x14ac:dyDescent="0.2">
      <c r="B7" s="67">
        <v>2</v>
      </c>
      <c r="C7" s="56">
        <v>860136</v>
      </c>
      <c r="D7" s="56">
        <v>136769</v>
      </c>
      <c r="F7" s="53"/>
      <c r="G7" s="53"/>
      <c r="H7" s="53"/>
    </row>
    <row r="8" spans="2:8" ht="12.95" customHeight="1" x14ac:dyDescent="0.2">
      <c r="B8" s="67">
        <v>3</v>
      </c>
      <c r="C8" s="56">
        <v>796103</v>
      </c>
      <c r="D8" s="56">
        <v>81021</v>
      </c>
    </row>
    <row r="9" spans="2:8" ht="12.95" customHeight="1" x14ac:dyDescent="0.2">
      <c r="B9" s="234" t="s">
        <v>165</v>
      </c>
      <c r="C9" s="63">
        <v>733936</v>
      </c>
      <c r="D9" s="63">
        <v>12460</v>
      </c>
    </row>
    <row r="10" spans="2:8" ht="12.95" customHeight="1" x14ac:dyDescent="0.2">
      <c r="B10" s="18" t="s">
        <v>242</v>
      </c>
    </row>
    <row r="11" spans="2:8" ht="12.95" customHeight="1" x14ac:dyDescent="0.2">
      <c r="B11" s="86" t="s">
        <v>189</v>
      </c>
    </row>
  </sheetData>
  <customSheetViews>
    <customSheetView guid="{1C338248-5C2C-4A0B-8E41-C56ED2BBA321}" scale="120" showGridLines="0">
      <selection activeCell="L23" sqref="L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showGridLines="0" zoomScale="120" zoomScaleNormal="120" workbookViewId="0">
      <selection activeCell="B37" sqref="B37"/>
    </sheetView>
  </sheetViews>
  <sheetFormatPr defaultColWidth="9.33203125" defaultRowHeight="12.95" customHeight="1" x14ac:dyDescent="0.2"/>
  <cols>
    <col min="1" max="1" width="2.83203125" style="197" customWidth="1"/>
    <col min="2" max="2" width="24.5" style="197" customWidth="1"/>
    <col min="3" max="3" width="27.33203125" style="197" customWidth="1"/>
    <col min="4" max="4" width="22" style="197" customWidth="1"/>
    <col min="5" max="5" width="14.33203125" style="197" customWidth="1"/>
    <col min="6" max="6" width="15.83203125" style="197" customWidth="1"/>
    <col min="7" max="7" width="19.5" style="197" customWidth="1"/>
    <col min="8" max="8" width="15.33203125" style="197" customWidth="1"/>
    <col min="9" max="9" width="15.83203125" style="197" customWidth="1"/>
    <col min="10" max="10" width="12.5" style="197" customWidth="1"/>
    <col min="11" max="11" width="14.5" style="197" customWidth="1"/>
    <col min="12" max="12" width="12.1640625" style="197" customWidth="1"/>
    <col min="13" max="13" width="13" style="197" customWidth="1"/>
    <col min="14" max="14" width="14.83203125" style="197" customWidth="1"/>
    <col min="15" max="16384" width="9.33203125" style="197"/>
  </cols>
  <sheetData>
    <row r="2" spans="2:9" ht="12.75" x14ac:dyDescent="0.2">
      <c r="B2" s="215" t="s">
        <v>166</v>
      </c>
    </row>
    <row r="4" spans="2:9" ht="16.5" customHeight="1" x14ac:dyDescent="0.2">
      <c r="B4" s="204" t="s">
        <v>46</v>
      </c>
      <c r="C4" s="203" t="s">
        <v>167</v>
      </c>
      <c r="D4" s="203" t="s">
        <v>168</v>
      </c>
      <c r="E4" s="203" t="s">
        <v>49</v>
      </c>
      <c r="F4" s="191"/>
      <c r="G4" s="205"/>
      <c r="H4" s="4"/>
    </row>
    <row r="5" spans="2:9" ht="12.95" customHeight="1" x14ac:dyDescent="0.2">
      <c r="B5" s="18" t="s">
        <v>54</v>
      </c>
      <c r="C5" s="4">
        <v>3405950</v>
      </c>
      <c r="D5" s="4">
        <v>3201989</v>
      </c>
      <c r="E5" s="4">
        <f>C5+D5</f>
        <v>6607939</v>
      </c>
      <c r="F5" s="4"/>
      <c r="G5" s="4"/>
      <c r="H5" s="4"/>
    </row>
    <row r="6" spans="2:9" ht="12.95" customHeight="1" x14ac:dyDescent="0.2">
      <c r="B6" s="18" t="s">
        <v>55</v>
      </c>
      <c r="C6" s="4">
        <v>3406077</v>
      </c>
      <c r="D6" s="4">
        <v>3199005</v>
      </c>
      <c r="E6" s="4">
        <f t="shared" ref="E6:E16" si="0">C6+D6</f>
        <v>6605082</v>
      </c>
      <c r="F6" s="4"/>
      <c r="G6" s="4"/>
      <c r="H6" s="4"/>
    </row>
    <row r="7" spans="2:9" ht="12.95" customHeight="1" x14ac:dyDescent="0.2">
      <c r="B7" s="18" t="s">
        <v>56</v>
      </c>
      <c r="C7" s="4">
        <v>3400629</v>
      </c>
      <c r="D7" s="4">
        <v>3205156</v>
      </c>
      <c r="E7" s="4">
        <f t="shared" si="0"/>
        <v>6605785</v>
      </c>
      <c r="F7" s="4"/>
      <c r="G7" s="4"/>
      <c r="H7" s="4"/>
    </row>
    <row r="8" spans="2:9" ht="12.95" customHeight="1" x14ac:dyDescent="0.2">
      <c r="B8" s="18" t="s">
        <v>57</v>
      </c>
      <c r="C8" s="4">
        <v>3623181</v>
      </c>
      <c r="D8" s="4">
        <v>3290943</v>
      </c>
      <c r="E8" s="4">
        <f t="shared" si="0"/>
        <v>6914124</v>
      </c>
      <c r="F8" s="4"/>
      <c r="G8" s="4"/>
      <c r="H8" s="4"/>
      <c r="I8" s="4"/>
    </row>
    <row r="9" spans="2:9" ht="12.95" customHeight="1" x14ac:dyDescent="0.2">
      <c r="B9" s="18" t="s">
        <v>58</v>
      </c>
      <c r="C9" s="4">
        <v>3629399</v>
      </c>
      <c r="D9" s="4">
        <v>3283331</v>
      </c>
      <c r="E9" s="4">
        <f t="shared" si="0"/>
        <v>6912730</v>
      </c>
      <c r="F9" s="4"/>
      <c r="G9" s="4"/>
      <c r="H9" s="4"/>
    </row>
    <row r="10" spans="2:9" ht="12.95" customHeight="1" x14ac:dyDescent="0.2">
      <c r="B10" s="18" t="s">
        <v>59</v>
      </c>
      <c r="C10" s="4">
        <v>3632624</v>
      </c>
      <c r="D10" s="4">
        <v>3285784</v>
      </c>
      <c r="E10" s="4">
        <f t="shared" si="0"/>
        <v>6918408</v>
      </c>
      <c r="F10" s="4"/>
      <c r="G10" s="4"/>
      <c r="H10" s="4"/>
    </row>
    <row r="11" spans="2:9" ht="12.95" customHeight="1" x14ac:dyDescent="0.2">
      <c r="B11" s="18" t="s">
        <v>60</v>
      </c>
      <c r="C11" s="4">
        <v>3627818</v>
      </c>
      <c r="D11" s="4">
        <v>3288097</v>
      </c>
      <c r="E11" s="4">
        <f t="shared" si="0"/>
        <v>6915915</v>
      </c>
      <c r="F11" s="4"/>
      <c r="G11" s="4"/>
      <c r="H11" s="4"/>
    </row>
    <row r="12" spans="2:9" ht="12.95" customHeight="1" x14ac:dyDescent="0.2">
      <c r="B12" s="18" t="s">
        <v>61</v>
      </c>
      <c r="C12" s="4">
        <v>3608393</v>
      </c>
      <c r="D12" s="4">
        <v>3285667</v>
      </c>
      <c r="E12" s="4">
        <f t="shared" si="0"/>
        <v>6894060</v>
      </c>
      <c r="F12" s="4"/>
      <c r="G12" s="4"/>
      <c r="H12" s="4"/>
    </row>
    <row r="13" spans="2:9" ht="12.95" customHeight="1" x14ac:dyDescent="0.2">
      <c r="B13" s="18" t="s">
        <v>62</v>
      </c>
      <c r="C13" s="4">
        <v>3621357</v>
      </c>
      <c r="D13" s="4">
        <v>3287393</v>
      </c>
      <c r="E13" s="4">
        <f t="shared" si="0"/>
        <v>6908750</v>
      </c>
      <c r="F13" s="4"/>
      <c r="G13" s="4"/>
      <c r="H13" s="4"/>
    </row>
    <row r="14" spans="2:9" ht="12.95" customHeight="1" x14ac:dyDescent="0.2">
      <c r="B14" s="18" t="s">
        <v>63</v>
      </c>
      <c r="C14" s="4">
        <v>3389726</v>
      </c>
      <c r="D14" s="4">
        <v>3170191</v>
      </c>
      <c r="E14" s="4">
        <f t="shared" si="0"/>
        <v>6559917</v>
      </c>
      <c r="F14" s="4"/>
      <c r="G14" s="4"/>
      <c r="H14" s="4"/>
    </row>
    <row r="15" spans="2:9" ht="12.95" customHeight="1" x14ac:dyDescent="0.2">
      <c r="B15" s="18" t="s">
        <v>64</v>
      </c>
      <c r="C15" s="4">
        <v>3406514</v>
      </c>
      <c r="D15" s="4">
        <v>3179511</v>
      </c>
      <c r="E15" s="4">
        <f t="shared" si="0"/>
        <v>6586025</v>
      </c>
      <c r="F15" s="4"/>
      <c r="G15" s="4"/>
      <c r="H15" s="4"/>
    </row>
    <row r="16" spans="2:9" ht="12.95" customHeight="1" x14ac:dyDescent="0.2">
      <c r="B16" s="236" t="s">
        <v>65</v>
      </c>
      <c r="C16" s="21">
        <v>3386604</v>
      </c>
      <c r="D16" s="21">
        <v>3172741</v>
      </c>
      <c r="E16" s="21">
        <f t="shared" si="0"/>
        <v>6559345</v>
      </c>
      <c r="F16" s="4"/>
      <c r="G16" s="4"/>
      <c r="H16" s="70"/>
    </row>
    <row r="17" spans="2:13" ht="12.95" customHeight="1" x14ac:dyDescent="0.2">
      <c r="B17" s="66" t="s">
        <v>243</v>
      </c>
      <c r="C17" s="4"/>
      <c r="D17" s="4"/>
      <c r="E17" s="4"/>
      <c r="G17" s="4"/>
      <c r="H17" s="4"/>
    </row>
    <row r="18" spans="2:13" ht="12.95" customHeight="1" x14ac:dyDescent="0.2">
      <c r="B18" s="66" t="s">
        <v>189</v>
      </c>
      <c r="C18" s="4"/>
      <c r="D18" s="4"/>
      <c r="E18" s="4"/>
      <c r="G18" s="4"/>
      <c r="H18" s="4"/>
    </row>
    <row r="19" spans="2:13" ht="12.95" customHeight="1" x14ac:dyDescent="0.2">
      <c r="C19" s="4"/>
      <c r="D19" s="4"/>
      <c r="E19" s="4"/>
    </row>
    <row r="20" spans="2:13" ht="12.95" customHeight="1" x14ac:dyDescent="0.2">
      <c r="C20" s="4"/>
      <c r="D20" s="4"/>
      <c r="E20" s="4"/>
    </row>
    <row r="21" spans="2:13" ht="15.75" x14ac:dyDescent="0.25">
      <c r="B21" s="198" t="s">
        <v>169</v>
      </c>
    </row>
    <row r="24" spans="2:13" ht="17.25" customHeight="1" x14ac:dyDescent="0.2">
      <c r="B24" s="204" t="s">
        <v>46</v>
      </c>
      <c r="C24" s="203" t="s">
        <v>167</v>
      </c>
      <c r="D24" s="203" t="s">
        <v>168</v>
      </c>
      <c r="E24" s="203" t="s">
        <v>49</v>
      </c>
      <c r="F24" s="191"/>
      <c r="G24" s="205"/>
      <c r="H24" s="4"/>
      <c r="I24" s="54"/>
      <c r="J24" s="54"/>
      <c r="K24" s="54"/>
      <c r="L24" s="54"/>
      <c r="M24" s="54"/>
    </row>
    <row r="25" spans="2:13" ht="12.95" customHeight="1" x14ac:dyDescent="0.2">
      <c r="B25" s="18" t="s">
        <v>54</v>
      </c>
      <c r="C25" s="4">
        <v>44241</v>
      </c>
      <c r="D25" s="4">
        <v>349106</v>
      </c>
      <c r="E25" s="4">
        <f>C25+D25</f>
        <v>393347</v>
      </c>
      <c r="F25" s="4"/>
      <c r="G25" s="4"/>
      <c r="H25" s="146"/>
    </row>
    <row r="26" spans="2:13" ht="12.95" customHeight="1" x14ac:dyDescent="0.2">
      <c r="B26" s="18" t="s">
        <v>55</v>
      </c>
      <c r="C26" s="4">
        <v>43870</v>
      </c>
      <c r="D26" s="4">
        <v>349147</v>
      </c>
      <c r="E26" s="4">
        <f t="shared" ref="E26:E36" si="1">C26+D26</f>
        <v>393017</v>
      </c>
      <c r="F26" s="4"/>
      <c r="G26" s="4"/>
      <c r="H26" s="4"/>
    </row>
    <row r="27" spans="2:13" ht="12.95" customHeight="1" x14ac:dyDescent="0.2">
      <c r="B27" s="18" t="s">
        <v>56</v>
      </c>
      <c r="C27" s="4">
        <v>43629</v>
      </c>
      <c r="D27" s="4">
        <v>348210</v>
      </c>
      <c r="E27" s="4">
        <f t="shared" si="1"/>
        <v>391839</v>
      </c>
      <c r="F27" s="4"/>
      <c r="G27" s="4"/>
      <c r="H27" s="4"/>
    </row>
    <row r="28" spans="2:13" ht="12.95" customHeight="1" x14ac:dyDescent="0.2">
      <c r="B28" s="18" t="s">
        <v>57</v>
      </c>
      <c r="C28" s="4">
        <v>44169</v>
      </c>
      <c r="D28" s="4">
        <v>353872</v>
      </c>
      <c r="E28" s="4">
        <f t="shared" si="1"/>
        <v>398041</v>
      </c>
      <c r="F28" s="4"/>
      <c r="G28" s="4"/>
      <c r="H28" s="4"/>
    </row>
    <row r="29" spans="2:13" ht="12.95" customHeight="1" x14ac:dyDescent="0.2">
      <c r="B29" s="18" t="s">
        <v>58</v>
      </c>
      <c r="C29" s="4">
        <v>44058</v>
      </c>
      <c r="D29" s="4">
        <v>351572</v>
      </c>
      <c r="E29" s="4">
        <f t="shared" si="1"/>
        <v>395630</v>
      </c>
      <c r="F29" s="4"/>
      <c r="G29" s="4"/>
      <c r="H29" s="4"/>
    </row>
    <row r="30" spans="2:13" ht="12.95" customHeight="1" x14ac:dyDescent="0.2">
      <c r="B30" s="18" t="s">
        <v>59</v>
      </c>
      <c r="C30" s="4">
        <v>43992</v>
      </c>
      <c r="D30" s="4">
        <v>350768</v>
      </c>
      <c r="E30" s="4">
        <f t="shared" si="1"/>
        <v>394760</v>
      </c>
      <c r="F30" s="4"/>
      <c r="G30" s="4"/>
      <c r="H30" s="4"/>
    </row>
    <row r="31" spans="2:13" ht="12.95" customHeight="1" x14ac:dyDescent="0.2">
      <c r="B31" s="18" t="s">
        <v>60</v>
      </c>
      <c r="C31" s="4">
        <v>43823</v>
      </c>
      <c r="D31" s="4">
        <v>350363</v>
      </c>
      <c r="E31" s="4">
        <f t="shared" si="1"/>
        <v>394186</v>
      </c>
      <c r="F31" s="4"/>
      <c r="G31" s="4"/>
    </row>
    <row r="32" spans="2:13" ht="12.95" customHeight="1" x14ac:dyDescent="0.2">
      <c r="B32" s="18" t="s">
        <v>61</v>
      </c>
      <c r="C32" s="4">
        <v>43681</v>
      </c>
      <c r="D32" s="4">
        <v>348650</v>
      </c>
      <c r="E32" s="4">
        <f t="shared" si="1"/>
        <v>392331</v>
      </c>
      <c r="F32" s="4"/>
      <c r="G32" s="4"/>
    </row>
    <row r="33" spans="2:8" ht="12.95" customHeight="1" x14ac:dyDescent="0.2">
      <c r="B33" s="18" t="s">
        <v>62</v>
      </c>
      <c r="C33" s="4">
        <v>43512</v>
      </c>
      <c r="D33" s="4">
        <v>350979</v>
      </c>
      <c r="E33" s="4">
        <f t="shared" si="1"/>
        <v>394491</v>
      </c>
      <c r="F33" s="4"/>
      <c r="G33" s="4"/>
    </row>
    <row r="34" spans="2:8" ht="12.95" customHeight="1" x14ac:dyDescent="0.2">
      <c r="B34" s="18" t="s">
        <v>63</v>
      </c>
      <c r="C34" s="4">
        <v>42481</v>
      </c>
      <c r="D34" s="4">
        <v>345995</v>
      </c>
      <c r="E34" s="4">
        <f t="shared" si="1"/>
        <v>388476</v>
      </c>
      <c r="F34" s="4"/>
      <c r="G34" s="4"/>
    </row>
    <row r="35" spans="2:8" ht="12.95" customHeight="1" x14ac:dyDescent="0.2">
      <c r="B35" s="18" t="s">
        <v>64</v>
      </c>
      <c r="C35" s="4">
        <v>42373</v>
      </c>
      <c r="D35" s="56">
        <v>346488</v>
      </c>
      <c r="E35" s="4">
        <f t="shared" si="1"/>
        <v>388861</v>
      </c>
      <c r="F35" s="4"/>
      <c r="G35" s="4"/>
    </row>
    <row r="36" spans="2:8" ht="12.95" customHeight="1" x14ac:dyDescent="0.2">
      <c r="B36" s="236" t="s">
        <v>65</v>
      </c>
      <c r="C36" s="21">
        <v>42221</v>
      </c>
      <c r="D36" s="21">
        <v>345914</v>
      </c>
      <c r="E36" s="21">
        <f t="shared" si="1"/>
        <v>388135</v>
      </c>
      <c r="F36" s="4"/>
      <c r="G36" s="4"/>
    </row>
    <row r="37" spans="2:8" ht="12.95" customHeight="1" x14ac:dyDescent="0.2">
      <c r="B37" s="66" t="s">
        <v>243</v>
      </c>
      <c r="C37" s="4"/>
      <c r="D37" s="4"/>
      <c r="E37" s="4"/>
      <c r="G37" s="4"/>
      <c r="H37" s="4"/>
    </row>
    <row r="38" spans="2:8" ht="12.95" customHeight="1" x14ac:dyDescent="0.2">
      <c r="B38" s="66" t="s">
        <v>189</v>
      </c>
      <c r="C38" s="196"/>
      <c r="D38" s="196"/>
      <c r="E38" s="4"/>
      <c r="G38" s="4"/>
      <c r="H38" s="4"/>
    </row>
    <row r="39" spans="2:8" ht="12.95" customHeight="1" x14ac:dyDescent="0.2">
      <c r="C39" s="68"/>
      <c r="D39" s="68"/>
    </row>
    <row r="41" spans="2:8" ht="12.95" customHeight="1" x14ac:dyDescent="0.2">
      <c r="B41" s="57" t="s">
        <v>170</v>
      </c>
    </row>
  </sheetData>
  <customSheetViews>
    <customSheetView guid="{1C338248-5C2C-4A0B-8E41-C56ED2BBA321}" scale="110" showGridLines="0">
      <selection activeCell="G28" sqref="G28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showGridLines="0" workbookViewId="0">
      <selection activeCell="B2" sqref="B2"/>
    </sheetView>
  </sheetViews>
  <sheetFormatPr defaultColWidth="9.33203125" defaultRowHeight="12.95" customHeight="1" x14ac:dyDescent="0.2"/>
  <cols>
    <col min="1" max="1" width="5" style="197" customWidth="1"/>
    <col min="2" max="2" width="16.33203125" style="47" customWidth="1"/>
    <col min="3" max="3" width="24.83203125" style="47" customWidth="1"/>
    <col min="4" max="4" width="39.5" style="47" customWidth="1"/>
    <col min="5" max="5" width="29.1640625" style="47" customWidth="1"/>
    <col min="6" max="6" width="12.6640625" style="47" customWidth="1"/>
    <col min="7" max="8" width="9.1640625" style="47" customWidth="1"/>
    <col min="9" max="11" width="13.6640625" style="47" customWidth="1"/>
    <col min="12" max="16384" width="9.33203125" style="47"/>
  </cols>
  <sheetData>
    <row r="2" spans="1:7" ht="15.75" x14ac:dyDescent="0.25">
      <c r="B2" s="62" t="s">
        <v>258</v>
      </c>
      <c r="C2" s="50"/>
      <c r="D2" s="50"/>
      <c r="E2" s="50"/>
      <c r="F2" s="50"/>
      <c r="G2" s="50"/>
    </row>
    <row r="3" spans="1:7" ht="15.75" x14ac:dyDescent="0.25">
      <c r="B3" s="99" t="s">
        <v>45</v>
      </c>
      <c r="C3" s="50"/>
      <c r="D3" s="50"/>
      <c r="E3" s="50"/>
      <c r="F3" s="50"/>
      <c r="G3" s="50"/>
    </row>
    <row r="5" spans="1:7" ht="11.25" customHeight="1" x14ac:dyDescent="0.2">
      <c r="B5" s="254" t="s">
        <v>46</v>
      </c>
      <c r="C5" s="256" t="s">
        <v>49</v>
      </c>
      <c r="D5" s="256"/>
    </row>
    <row r="6" spans="1:7" ht="22.5" x14ac:dyDescent="0.2">
      <c r="B6" s="255"/>
      <c r="C6" s="49" t="s">
        <v>47</v>
      </c>
      <c r="D6" s="48" t="s">
        <v>48</v>
      </c>
    </row>
    <row r="7" spans="1:7" s="79" customFormat="1" ht="11.25" x14ac:dyDescent="0.2">
      <c r="A7" s="197"/>
      <c r="B7" s="237" t="s">
        <v>191</v>
      </c>
      <c r="C7" s="123">
        <v>365600</v>
      </c>
      <c r="D7" s="123">
        <v>23271276951</v>
      </c>
    </row>
    <row r="8" spans="1:7" s="80" customFormat="1" ht="11.25" x14ac:dyDescent="0.2">
      <c r="A8" s="197"/>
      <c r="B8" s="237" t="s">
        <v>192</v>
      </c>
      <c r="C8" s="133">
        <v>352582</v>
      </c>
      <c r="D8" s="123">
        <v>20681325328</v>
      </c>
      <c r="E8" s="53"/>
    </row>
    <row r="9" spans="1:7" s="80" customFormat="1" ht="11.25" x14ac:dyDescent="0.2">
      <c r="A9" s="197"/>
      <c r="B9" s="237" t="s">
        <v>193</v>
      </c>
      <c r="C9" s="123">
        <v>375038</v>
      </c>
      <c r="D9" s="123">
        <v>23273514689</v>
      </c>
      <c r="E9" s="53"/>
    </row>
    <row r="10" spans="1:7" s="80" customFormat="1" ht="11.25" x14ac:dyDescent="0.2">
      <c r="A10" s="197"/>
      <c r="B10" s="237" t="s">
        <v>194</v>
      </c>
      <c r="C10" s="123">
        <v>372079</v>
      </c>
      <c r="D10" s="123">
        <v>24257117027</v>
      </c>
    </row>
    <row r="11" spans="1:7" s="80" customFormat="1" ht="11.25" x14ac:dyDescent="0.2">
      <c r="A11" s="197"/>
      <c r="B11" s="237" t="s">
        <v>195</v>
      </c>
      <c r="C11" s="123">
        <v>384734</v>
      </c>
      <c r="D11" s="123">
        <v>24409156246</v>
      </c>
    </row>
    <row r="12" spans="1:7" s="80" customFormat="1" ht="11.25" x14ac:dyDescent="0.2">
      <c r="A12" s="197"/>
      <c r="B12" s="237" t="s">
        <v>196</v>
      </c>
      <c r="C12" s="123">
        <v>381024</v>
      </c>
      <c r="D12" s="123">
        <v>23263527281</v>
      </c>
    </row>
    <row r="13" spans="1:7" s="80" customFormat="1" ht="11.25" x14ac:dyDescent="0.2">
      <c r="A13" s="197"/>
      <c r="B13" s="237" t="s">
        <v>197</v>
      </c>
      <c r="C13" s="123">
        <v>393622</v>
      </c>
      <c r="D13" s="123">
        <v>26566707791</v>
      </c>
    </row>
    <row r="14" spans="1:7" s="80" customFormat="1" ht="11.25" x14ac:dyDescent="0.2">
      <c r="A14" s="197"/>
      <c r="B14" s="237" t="s">
        <v>198</v>
      </c>
      <c r="C14" s="123">
        <v>379020</v>
      </c>
      <c r="D14" s="123">
        <v>25478648782</v>
      </c>
    </row>
    <row r="15" spans="1:7" s="79" customFormat="1" ht="11.25" x14ac:dyDescent="0.2">
      <c r="A15" s="197"/>
      <c r="B15" s="237" t="s">
        <v>199</v>
      </c>
      <c r="C15" s="123">
        <v>379049</v>
      </c>
      <c r="D15" s="123">
        <v>24131930874</v>
      </c>
    </row>
    <row r="16" spans="1:7" s="79" customFormat="1" ht="11.25" x14ac:dyDescent="0.2">
      <c r="A16" s="197"/>
      <c r="B16" s="237" t="s">
        <v>200</v>
      </c>
      <c r="C16" s="133">
        <v>410941</v>
      </c>
      <c r="D16" s="123">
        <v>25627779138</v>
      </c>
    </row>
    <row r="17" spans="1:5" s="79" customFormat="1" ht="11.25" x14ac:dyDescent="0.2">
      <c r="A17" s="197"/>
      <c r="B17" s="237" t="s">
        <v>201</v>
      </c>
      <c r="C17" s="123">
        <v>392655</v>
      </c>
      <c r="D17" s="123">
        <v>25708349305</v>
      </c>
    </row>
    <row r="18" spans="1:5" ht="11.25" x14ac:dyDescent="0.2">
      <c r="B18" s="237" t="s">
        <v>202</v>
      </c>
      <c r="C18" s="123">
        <v>375234</v>
      </c>
      <c r="D18" s="123">
        <v>25274366165</v>
      </c>
    </row>
    <row r="19" spans="1:5" s="142" customFormat="1" ht="12" customHeight="1" x14ac:dyDescent="0.2">
      <c r="A19" s="197"/>
      <c r="B19" s="237" t="s">
        <v>203</v>
      </c>
      <c r="C19" s="178">
        <v>380359</v>
      </c>
      <c r="D19" s="178">
        <v>26124987758</v>
      </c>
      <c r="E19" s="134"/>
    </row>
    <row r="20" spans="1:5" s="142" customFormat="1" ht="11.25" x14ac:dyDescent="0.2">
      <c r="A20" s="197"/>
      <c r="B20" s="237" t="s">
        <v>204</v>
      </c>
      <c r="C20" s="178">
        <v>375009</v>
      </c>
      <c r="D20" s="178">
        <v>26993315864</v>
      </c>
      <c r="E20" s="147"/>
    </row>
    <row r="21" spans="1:5" s="142" customFormat="1" ht="11.25" x14ac:dyDescent="0.2">
      <c r="A21" s="197"/>
      <c r="B21" s="237" t="s">
        <v>205</v>
      </c>
      <c r="C21" s="178">
        <v>395954</v>
      </c>
      <c r="D21" s="178">
        <v>24723726889</v>
      </c>
      <c r="E21" s="147"/>
    </row>
    <row r="22" spans="1:5" s="142" customFormat="1" ht="11.25" x14ac:dyDescent="0.2">
      <c r="A22" s="197"/>
      <c r="B22" s="237" t="s">
        <v>206</v>
      </c>
      <c r="C22" s="178">
        <v>406158</v>
      </c>
      <c r="D22" s="178">
        <v>25710646195</v>
      </c>
      <c r="E22" s="147"/>
    </row>
    <row r="23" spans="1:5" s="142" customFormat="1" ht="11.45" customHeight="1" x14ac:dyDescent="0.25">
      <c r="A23" s="197"/>
      <c r="B23" s="237" t="s">
        <v>207</v>
      </c>
      <c r="C23" s="178">
        <v>426793</v>
      </c>
      <c r="D23" s="178">
        <v>27801224317</v>
      </c>
      <c r="E23" s="62"/>
    </row>
    <row r="24" spans="1:5" s="142" customFormat="1" ht="11.25" x14ac:dyDescent="0.2">
      <c r="A24" s="197"/>
      <c r="B24" s="237" t="s">
        <v>208</v>
      </c>
      <c r="C24" s="178">
        <v>389153</v>
      </c>
      <c r="D24" s="178">
        <v>25076342851</v>
      </c>
      <c r="E24" s="147"/>
    </row>
    <row r="25" spans="1:5" s="142" customFormat="1" ht="11.25" x14ac:dyDescent="0.2">
      <c r="A25" s="197"/>
      <c r="B25" s="237" t="s">
        <v>209</v>
      </c>
      <c r="C25" s="178">
        <v>440048</v>
      </c>
      <c r="D25" s="178">
        <v>30202569011</v>
      </c>
      <c r="E25" s="147"/>
    </row>
    <row r="26" spans="1:5" s="142" customFormat="1" ht="11.25" x14ac:dyDescent="0.2">
      <c r="A26" s="197"/>
      <c r="B26" s="237" t="s">
        <v>210</v>
      </c>
      <c r="C26" s="178">
        <v>393966</v>
      </c>
      <c r="D26" s="178">
        <v>26045792891</v>
      </c>
      <c r="E26" s="147"/>
    </row>
    <row r="27" spans="1:5" s="142" customFormat="1" ht="11.25" x14ac:dyDescent="0.2">
      <c r="A27" s="197"/>
      <c r="B27" s="237" t="s">
        <v>211</v>
      </c>
      <c r="C27" s="178">
        <v>412510</v>
      </c>
      <c r="D27" s="178">
        <v>26984196145</v>
      </c>
      <c r="E27" s="147"/>
    </row>
    <row r="28" spans="1:5" s="142" customFormat="1" ht="11.25" x14ac:dyDescent="0.2">
      <c r="A28" s="197"/>
      <c r="B28" s="237" t="s">
        <v>212</v>
      </c>
      <c r="C28" s="178">
        <v>432858</v>
      </c>
      <c r="D28" s="178">
        <v>29254756441</v>
      </c>
      <c r="E28" s="147"/>
    </row>
    <row r="29" spans="1:5" s="142" customFormat="1" ht="11.25" x14ac:dyDescent="0.2">
      <c r="A29" s="197"/>
      <c r="B29" s="237" t="s">
        <v>213</v>
      </c>
      <c r="C29" s="178">
        <v>402998</v>
      </c>
      <c r="D29" s="178">
        <v>23654673221</v>
      </c>
      <c r="E29" s="147"/>
    </row>
    <row r="30" spans="1:5" s="142" customFormat="1" ht="11.25" x14ac:dyDescent="0.2">
      <c r="A30" s="197"/>
      <c r="B30" s="237" t="s">
        <v>214</v>
      </c>
      <c r="C30" s="178">
        <v>404588</v>
      </c>
      <c r="D30" s="178">
        <v>27291650705</v>
      </c>
      <c r="E30" s="147"/>
    </row>
    <row r="31" spans="1:5" s="183" customFormat="1" ht="11.25" x14ac:dyDescent="0.2">
      <c r="A31" s="197"/>
      <c r="B31" s="237" t="s">
        <v>215</v>
      </c>
      <c r="C31" s="178">
        <v>397528</v>
      </c>
      <c r="D31" s="178">
        <v>27810279732</v>
      </c>
      <c r="E31" s="184"/>
    </row>
    <row r="32" spans="1:5" s="183" customFormat="1" ht="11.25" x14ac:dyDescent="0.2">
      <c r="A32" s="197"/>
      <c r="B32" s="237" t="s">
        <v>216</v>
      </c>
      <c r="C32" s="178">
        <v>394017</v>
      </c>
      <c r="D32" s="178">
        <v>23777928113</v>
      </c>
      <c r="E32" s="184"/>
    </row>
    <row r="33" spans="1:8" s="183" customFormat="1" ht="11.25" x14ac:dyDescent="0.2">
      <c r="A33" s="197"/>
      <c r="B33" s="237" t="s">
        <v>217</v>
      </c>
      <c r="C33" s="178">
        <v>395464</v>
      </c>
      <c r="D33" s="178">
        <v>33804988089</v>
      </c>
      <c r="E33" s="184"/>
    </row>
    <row r="34" spans="1:8" s="183" customFormat="1" ht="11.25" x14ac:dyDescent="0.2">
      <c r="A34" s="197"/>
      <c r="B34" s="237" t="s">
        <v>218</v>
      </c>
      <c r="C34" s="178">
        <v>369473</v>
      </c>
      <c r="D34" s="178">
        <v>25370967797</v>
      </c>
      <c r="E34" s="184"/>
    </row>
    <row r="35" spans="1:8" s="183" customFormat="1" ht="11.25" x14ac:dyDescent="0.2">
      <c r="A35" s="197"/>
      <c r="B35" s="237" t="s">
        <v>219</v>
      </c>
      <c r="C35" s="178">
        <v>377996</v>
      </c>
      <c r="D35" s="178">
        <v>26429788143</v>
      </c>
      <c r="E35" s="184"/>
    </row>
    <row r="36" spans="1:8" s="183" customFormat="1" ht="11.25" x14ac:dyDescent="0.2">
      <c r="A36" s="197"/>
      <c r="B36" s="237" t="s">
        <v>220</v>
      </c>
      <c r="C36" s="178">
        <v>394976</v>
      </c>
      <c r="D36" s="178">
        <v>28742375056</v>
      </c>
      <c r="E36" s="184"/>
    </row>
    <row r="37" spans="1:8" s="183" customFormat="1" ht="11.25" x14ac:dyDescent="0.2">
      <c r="A37" s="197"/>
      <c r="B37" s="237" t="s">
        <v>221</v>
      </c>
      <c r="C37" s="178">
        <v>422901</v>
      </c>
      <c r="D37" s="178">
        <v>29760071954</v>
      </c>
      <c r="E37" s="184"/>
    </row>
    <row r="38" spans="1:8" s="183" customFormat="1" ht="11.25" x14ac:dyDescent="0.2">
      <c r="A38" s="197"/>
      <c r="B38" s="237" t="s">
        <v>222</v>
      </c>
      <c r="C38" s="178">
        <v>388054</v>
      </c>
      <c r="D38" s="178">
        <v>20510715435</v>
      </c>
      <c r="E38" s="184"/>
    </row>
    <row r="39" spans="1:8" s="183" customFormat="1" ht="11.25" x14ac:dyDescent="0.2">
      <c r="A39" s="197"/>
      <c r="B39" s="237" t="s">
        <v>223</v>
      </c>
      <c r="C39" s="178">
        <v>417454</v>
      </c>
      <c r="D39" s="178">
        <v>22942242038</v>
      </c>
      <c r="E39" s="184"/>
    </row>
    <row r="40" spans="1:8" s="183" customFormat="1" ht="11.25" x14ac:dyDescent="0.2">
      <c r="A40" s="197"/>
      <c r="B40" s="237" t="s">
        <v>224</v>
      </c>
      <c r="C40" s="178">
        <v>420638</v>
      </c>
      <c r="D40" s="178">
        <v>23291997702</v>
      </c>
      <c r="E40" s="184"/>
    </row>
    <row r="41" spans="1:8" s="183" customFormat="1" ht="11.25" x14ac:dyDescent="0.2">
      <c r="A41" s="197"/>
      <c r="B41" s="237" t="s">
        <v>225</v>
      </c>
      <c r="C41" s="178">
        <v>409271</v>
      </c>
      <c r="D41" s="178">
        <v>22410300163</v>
      </c>
      <c r="E41" s="184"/>
    </row>
    <row r="42" spans="1:8" s="183" customFormat="1" ht="11.25" x14ac:dyDescent="0.2">
      <c r="A42" s="197"/>
      <c r="B42" s="238" t="s">
        <v>226</v>
      </c>
      <c r="C42" s="179">
        <v>427164</v>
      </c>
      <c r="D42" s="179">
        <v>33918810561</v>
      </c>
      <c r="E42" s="184"/>
    </row>
    <row r="43" spans="1:8" ht="11.25" x14ac:dyDescent="0.2">
      <c r="B43" s="243" t="s">
        <v>50</v>
      </c>
      <c r="C43" s="56"/>
      <c r="D43" s="56"/>
    </row>
    <row r="44" spans="1:8" ht="12.95" customHeight="1" x14ac:dyDescent="0.2">
      <c r="B44" s="241" t="s">
        <v>259</v>
      </c>
      <c r="C44" s="241"/>
      <c r="D44" s="241"/>
    </row>
    <row r="45" spans="1:8" ht="12.95" customHeight="1" x14ac:dyDescent="0.2">
      <c r="B45" s="47" t="s">
        <v>189</v>
      </c>
    </row>
    <row r="46" spans="1:8" s="175" customFormat="1" ht="12.95" customHeight="1" x14ac:dyDescent="0.2">
      <c r="A46" s="197"/>
    </row>
    <row r="47" spans="1:8" ht="12.95" customHeight="1" x14ac:dyDescent="0.25">
      <c r="D47" s="50"/>
      <c r="E47" s="50"/>
      <c r="F47" s="50"/>
      <c r="G47" s="50"/>
      <c r="H47" s="50"/>
    </row>
    <row r="50" spans="4:9" ht="11.25" x14ac:dyDescent="0.2">
      <c r="D50" s="4"/>
      <c r="E50" s="4"/>
    </row>
    <row r="51" spans="4:9" ht="11.25" x14ac:dyDescent="0.2">
      <c r="D51" s="40"/>
      <c r="E51" s="40"/>
    </row>
    <row r="52" spans="4:9" ht="11.25" x14ac:dyDescent="0.2">
      <c r="D52" s="51"/>
      <c r="E52" s="51"/>
    </row>
    <row r="55" spans="4:9" ht="12.95" customHeight="1" x14ac:dyDescent="0.2">
      <c r="I55" s="173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showGridLines="0" zoomScale="130" zoomScaleNormal="130" workbookViewId="0">
      <selection activeCell="D20" sqref="D20"/>
    </sheetView>
  </sheetViews>
  <sheetFormatPr defaultColWidth="9.33203125" defaultRowHeight="12.95" customHeight="1" x14ac:dyDescent="0.2"/>
  <cols>
    <col min="1" max="1" width="2.83203125" style="86" customWidth="1"/>
    <col min="2" max="2" width="24.5" style="86" customWidth="1"/>
    <col min="3" max="3" width="27.33203125" style="86" customWidth="1"/>
    <col min="4" max="4" width="22" style="86" customWidth="1"/>
    <col min="5" max="5" width="14.33203125" style="86" customWidth="1"/>
    <col min="6" max="6" width="15.83203125" style="86" customWidth="1"/>
    <col min="7" max="7" width="19.5" style="86" customWidth="1"/>
    <col min="8" max="8" width="15.33203125" style="86" customWidth="1"/>
    <col min="9" max="9" width="15.83203125" style="86" customWidth="1"/>
    <col min="10" max="10" width="12.5" style="86" customWidth="1"/>
    <col min="11" max="11" width="14.5" style="86" customWidth="1"/>
    <col min="12" max="12" width="12.1640625" style="86" customWidth="1"/>
    <col min="13" max="13" width="13" style="86" customWidth="1"/>
    <col min="14" max="14" width="14.83203125" style="86" customWidth="1"/>
    <col min="15" max="16384" width="9.33203125" style="86"/>
  </cols>
  <sheetData>
    <row r="1" spans="2:13" s="197" customFormat="1" ht="12.95" customHeight="1" x14ac:dyDescent="0.2"/>
    <row r="2" spans="2:13" ht="12.75" x14ac:dyDescent="0.2">
      <c r="B2" s="215" t="s">
        <v>170</v>
      </c>
    </row>
    <row r="4" spans="2:13" ht="17.25" customHeight="1" x14ac:dyDescent="0.2">
      <c r="B4" s="90" t="s">
        <v>46</v>
      </c>
      <c r="C4" s="89" t="s">
        <v>167</v>
      </c>
      <c r="D4" s="89" t="s">
        <v>168</v>
      </c>
      <c r="E4" s="89" t="s">
        <v>49</v>
      </c>
      <c r="F4" s="191"/>
      <c r="G4" s="205"/>
      <c r="H4" s="4"/>
      <c r="I4" s="54"/>
      <c r="J4" s="54"/>
      <c r="K4" s="54"/>
      <c r="L4" s="54"/>
      <c r="M4" s="54"/>
    </row>
    <row r="5" spans="2:13" ht="12.95" customHeight="1" x14ac:dyDescent="0.2">
      <c r="B5" s="18" t="s">
        <v>54</v>
      </c>
      <c r="C5" s="4">
        <v>44241</v>
      </c>
      <c r="D5" s="4">
        <v>349106</v>
      </c>
      <c r="E5" s="4">
        <f>C5+D5</f>
        <v>393347</v>
      </c>
      <c r="F5" s="4"/>
      <c r="G5" s="4"/>
      <c r="H5" s="146"/>
    </row>
    <row r="6" spans="2:13" ht="12.95" customHeight="1" x14ac:dyDescent="0.2">
      <c r="B6" s="18" t="s">
        <v>55</v>
      </c>
      <c r="C6" s="4">
        <v>43870</v>
      </c>
      <c r="D6" s="4">
        <v>349147</v>
      </c>
      <c r="E6" s="4">
        <f t="shared" ref="E6:E16" si="0">C6+D6</f>
        <v>393017</v>
      </c>
      <c r="F6" s="4"/>
      <c r="G6" s="4"/>
      <c r="H6" s="4"/>
    </row>
    <row r="7" spans="2:13" ht="12.95" customHeight="1" x14ac:dyDescent="0.2">
      <c r="B7" s="18" t="s">
        <v>56</v>
      </c>
      <c r="C7" s="4">
        <v>43629</v>
      </c>
      <c r="D7" s="4">
        <v>348210</v>
      </c>
      <c r="E7" s="4">
        <f t="shared" si="0"/>
        <v>391839</v>
      </c>
      <c r="F7" s="4"/>
      <c r="G7" s="4"/>
      <c r="H7" s="4"/>
    </row>
    <row r="8" spans="2:13" ht="12.95" customHeight="1" x14ac:dyDescent="0.2">
      <c r="B8" s="18" t="s">
        <v>57</v>
      </c>
      <c r="C8" s="4">
        <v>44169</v>
      </c>
      <c r="D8" s="4">
        <v>353872</v>
      </c>
      <c r="E8" s="4">
        <f t="shared" si="0"/>
        <v>398041</v>
      </c>
      <c r="F8" s="4"/>
      <c r="G8" s="4"/>
      <c r="H8" s="4"/>
    </row>
    <row r="9" spans="2:13" ht="12.95" customHeight="1" x14ac:dyDescent="0.2">
      <c r="B9" s="18" t="s">
        <v>58</v>
      </c>
      <c r="C9" s="4">
        <v>44058</v>
      </c>
      <c r="D9" s="4">
        <v>351572</v>
      </c>
      <c r="E9" s="4">
        <f t="shared" si="0"/>
        <v>395630</v>
      </c>
      <c r="F9" s="4"/>
      <c r="G9" s="4"/>
      <c r="H9" s="4"/>
    </row>
    <row r="10" spans="2:13" ht="12.95" customHeight="1" x14ac:dyDescent="0.2">
      <c r="B10" s="18" t="s">
        <v>59</v>
      </c>
      <c r="C10" s="4">
        <v>43992</v>
      </c>
      <c r="D10" s="4">
        <v>350768</v>
      </c>
      <c r="E10" s="4">
        <f t="shared" si="0"/>
        <v>394760</v>
      </c>
      <c r="F10" s="4"/>
      <c r="G10" s="4"/>
      <c r="H10" s="4"/>
    </row>
    <row r="11" spans="2:13" ht="12.95" customHeight="1" x14ac:dyDescent="0.2">
      <c r="B11" s="18" t="s">
        <v>60</v>
      </c>
      <c r="C11" s="4">
        <v>43823</v>
      </c>
      <c r="D11" s="4">
        <v>350363</v>
      </c>
      <c r="E11" s="4">
        <f t="shared" si="0"/>
        <v>394186</v>
      </c>
      <c r="F11" s="4"/>
      <c r="G11" s="4"/>
    </row>
    <row r="12" spans="2:13" ht="12.95" customHeight="1" x14ac:dyDescent="0.2">
      <c r="B12" s="18" t="s">
        <v>61</v>
      </c>
      <c r="C12" s="4">
        <v>43681</v>
      </c>
      <c r="D12" s="4">
        <v>348650</v>
      </c>
      <c r="E12" s="4">
        <f t="shared" si="0"/>
        <v>392331</v>
      </c>
      <c r="F12" s="4"/>
      <c r="G12" s="4"/>
    </row>
    <row r="13" spans="2:13" ht="12.95" customHeight="1" x14ac:dyDescent="0.2">
      <c r="B13" s="18" t="s">
        <v>62</v>
      </c>
      <c r="C13" s="4">
        <v>43512</v>
      </c>
      <c r="D13" s="4">
        <v>350979</v>
      </c>
      <c r="E13" s="4">
        <f t="shared" si="0"/>
        <v>394491</v>
      </c>
      <c r="F13" s="4"/>
      <c r="G13" s="4"/>
    </row>
    <row r="14" spans="2:13" ht="12.95" customHeight="1" x14ac:dyDescent="0.2">
      <c r="B14" s="18" t="s">
        <v>63</v>
      </c>
      <c r="C14" s="4">
        <v>42481</v>
      </c>
      <c r="D14" s="4">
        <v>345995</v>
      </c>
      <c r="E14" s="4">
        <f t="shared" si="0"/>
        <v>388476</v>
      </c>
      <c r="F14" s="4"/>
      <c r="G14" s="4"/>
    </row>
    <row r="15" spans="2:13" ht="12.95" customHeight="1" x14ac:dyDescent="0.2">
      <c r="B15" s="18" t="s">
        <v>64</v>
      </c>
      <c r="C15" s="4">
        <v>42373</v>
      </c>
      <c r="D15" s="56">
        <v>346488</v>
      </c>
      <c r="E15" s="4">
        <f t="shared" si="0"/>
        <v>388861</v>
      </c>
      <c r="F15" s="4"/>
      <c r="G15" s="4"/>
    </row>
    <row r="16" spans="2:13" ht="12.95" customHeight="1" x14ac:dyDescent="0.2">
      <c r="B16" s="236" t="s">
        <v>65</v>
      </c>
      <c r="C16" s="21">
        <v>42221</v>
      </c>
      <c r="D16" s="21">
        <v>345914</v>
      </c>
      <c r="E16" s="21">
        <f t="shared" si="0"/>
        <v>388135</v>
      </c>
      <c r="F16" s="4"/>
      <c r="G16" s="4"/>
    </row>
    <row r="17" spans="2:8" ht="12.95" customHeight="1" x14ac:dyDescent="0.2">
      <c r="B17" s="66" t="s">
        <v>243</v>
      </c>
      <c r="C17" s="4"/>
      <c r="D17" s="4"/>
      <c r="E17" s="4"/>
      <c r="G17" s="4"/>
      <c r="H17" s="4"/>
    </row>
    <row r="18" spans="2:8" ht="12.95" customHeight="1" x14ac:dyDescent="0.2">
      <c r="B18" s="66" t="s">
        <v>189</v>
      </c>
      <c r="C18" s="196"/>
      <c r="D18" s="196"/>
      <c r="E18" s="4"/>
      <c r="G18" s="4"/>
      <c r="H18" s="4"/>
    </row>
    <row r="19" spans="2:8" ht="12.95" customHeight="1" x14ac:dyDescent="0.2">
      <c r="C19" s="68"/>
      <c r="D19" s="68"/>
    </row>
    <row r="21" spans="2:8" ht="12.95" customHeight="1" x14ac:dyDescent="0.2">
      <c r="B21" s="57"/>
    </row>
  </sheetData>
  <customSheetViews>
    <customSheetView guid="{1C338248-5C2C-4A0B-8E41-C56ED2BBA321}" scale="120" showGridLines="0">
      <selection activeCell="E17" sqref="E17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9"/>
  <sheetViews>
    <sheetView showGridLines="0" zoomScale="140" zoomScaleNormal="140" workbookViewId="0">
      <selection activeCell="C2" sqref="C2"/>
    </sheetView>
  </sheetViews>
  <sheetFormatPr defaultColWidth="9.33203125" defaultRowHeight="12.95" customHeight="1" x14ac:dyDescent="0.2"/>
  <cols>
    <col min="1" max="1" width="2.83203125" style="86" customWidth="1"/>
    <col min="2" max="2" width="2.83203125" style="197" customWidth="1"/>
    <col min="3" max="3" width="22.33203125" style="86" customWidth="1"/>
    <col min="4" max="4" width="17.33203125" style="86" customWidth="1"/>
    <col min="5" max="5" width="21.83203125" style="86" customWidth="1"/>
    <col min="6" max="6" width="17.33203125" style="86" customWidth="1"/>
    <col min="7" max="16384" width="9.33203125" style="86"/>
  </cols>
  <sheetData>
    <row r="1" spans="3:5" s="197" customFormat="1" ht="12.95" customHeight="1" x14ac:dyDescent="0.2"/>
    <row r="2" spans="3:5" ht="15.75" x14ac:dyDescent="0.25">
      <c r="C2" s="228" t="s">
        <v>171</v>
      </c>
    </row>
    <row r="4" spans="3:5" ht="11.25" x14ac:dyDescent="0.2">
      <c r="C4" s="90" t="s">
        <v>46</v>
      </c>
      <c r="D4" s="89" t="s">
        <v>51</v>
      </c>
      <c r="E4" s="89" t="s">
        <v>74</v>
      </c>
    </row>
    <row r="5" spans="3:5" ht="12.95" customHeight="1" x14ac:dyDescent="0.2">
      <c r="C5" s="18" t="s">
        <v>54</v>
      </c>
      <c r="D5" s="4">
        <v>4793122</v>
      </c>
      <c r="E5" s="4">
        <v>371371</v>
      </c>
    </row>
    <row r="6" spans="3:5" ht="12.95" customHeight="1" x14ac:dyDescent="0.2">
      <c r="C6" s="18" t="s">
        <v>55</v>
      </c>
      <c r="D6" s="4">
        <v>4791000</v>
      </c>
      <c r="E6" s="4">
        <v>370791</v>
      </c>
    </row>
    <row r="7" spans="3:5" ht="12.95" customHeight="1" x14ac:dyDescent="0.2">
      <c r="C7" s="18" t="s">
        <v>56</v>
      </c>
      <c r="D7" s="4">
        <v>4790465</v>
      </c>
      <c r="E7" s="4">
        <v>369567</v>
      </c>
    </row>
    <row r="8" spans="3:5" ht="12.95" customHeight="1" x14ac:dyDescent="0.2">
      <c r="C8" s="18" t="s">
        <v>57</v>
      </c>
      <c r="D8" s="4">
        <v>5089703</v>
      </c>
      <c r="E8" s="4">
        <v>375835</v>
      </c>
    </row>
    <row r="9" spans="3:5" ht="12.95" customHeight="1" x14ac:dyDescent="0.2">
      <c r="C9" s="18" t="s">
        <v>58</v>
      </c>
      <c r="D9" s="4">
        <v>5090832</v>
      </c>
      <c r="E9" s="4">
        <v>373500</v>
      </c>
    </row>
    <row r="10" spans="3:5" ht="12.95" customHeight="1" x14ac:dyDescent="0.2">
      <c r="C10" s="18" t="s">
        <v>59</v>
      </c>
      <c r="D10" s="4">
        <v>5099069</v>
      </c>
      <c r="E10" s="4">
        <v>372751</v>
      </c>
    </row>
    <row r="11" spans="3:5" ht="12.95" customHeight="1" x14ac:dyDescent="0.2">
      <c r="C11" s="18" t="s">
        <v>60</v>
      </c>
      <c r="D11" s="4">
        <v>5097039</v>
      </c>
      <c r="E11" s="4">
        <v>372278</v>
      </c>
    </row>
    <row r="12" spans="3:5" ht="12.95" customHeight="1" x14ac:dyDescent="0.2">
      <c r="C12" s="18" t="s">
        <v>61</v>
      </c>
      <c r="D12" s="56">
        <v>5083890</v>
      </c>
      <c r="E12" s="4">
        <v>370665</v>
      </c>
    </row>
    <row r="13" spans="3:5" ht="12.95" customHeight="1" x14ac:dyDescent="0.2">
      <c r="C13" s="18" t="s">
        <v>62</v>
      </c>
      <c r="D13" s="4">
        <v>5098388</v>
      </c>
      <c r="E13" s="4">
        <v>373066</v>
      </c>
    </row>
    <row r="14" spans="3:5" ht="12.95" customHeight="1" x14ac:dyDescent="0.2">
      <c r="C14" s="18" t="s">
        <v>63</v>
      </c>
      <c r="D14" s="4">
        <v>4783826</v>
      </c>
      <c r="E14" s="4">
        <v>367410</v>
      </c>
    </row>
    <row r="15" spans="3:5" ht="12.95" customHeight="1" x14ac:dyDescent="0.2">
      <c r="C15" s="18" t="s">
        <v>64</v>
      </c>
      <c r="D15" s="4">
        <v>4803502</v>
      </c>
      <c r="E15" s="56">
        <v>368137</v>
      </c>
    </row>
    <row r="16" spans="3:5" ht="12.95" customHeight="1" x14ac:dyDescent="0.2">
      <c r="C16" s="69" t="s">
        <v>65</v>
      </c>
      <c r="D16" s="21">
        <v>4779459</v>
      </c>
      <c r="E16" s="21">
        <v>367529</v>
      </c>
    </row>
    <row r="17" spans="3:12" ht="12.95" customHeight="1" x14ac:dyDescent="0.2">
      <c r="C17" s="247" t="s">
        <v>243</v>
      </c>
      <c r="D17" s="241"/>
      <c r="E17" s="241"/>
      <c r="F17" s="241"/>
    </row>
    <row r="18" spans="3:12" ht="12.95" customHeight="1" x14ac:dyDescent="0.2">
      <c r="C18" s="66" t="s">
        <v>189</v>
      </c>
    </row>
    <row r="19" spans="3:12" ht="12.95" customHeight="1" x14ac:dyDescent="0.2">
      <c r="C19" s="66"/>
    </row>
    <row r="20" spans="3:12" ht="12.95" customHeight="1" x14ac:dyDescent="0.2">
      <c r="C20" s="88"/>
    </row>
    <row r="21" spans="3:12" ht="12.95" customHeight="1" x14ac:dyDescent="0.2">
      <c r="C21" s="66"/>
    </row>
    <row r="22" spans="3:12" ht="12.95" customHeight="1" x14ac:dyDescent="0.2">
      <c r="C22" s="66"/>
    </row>
    <row r="23" spans="3:12" ht="15.75" x14ac:dyDescent="0.25">
      <c r="C23" s="87" t="s">
        <v>172</v>
      </c>
    </row>
    <row r="25" spans="3:12" ht="22.5" x14ac:dyDescent="0.2">
      <c r="C25" s="90" t="s">
        <v>46</v>
      </c>
      <c r="D25" s="89" t="s">
        <v>173</v>
      </c>
      <c r="E25" s="58" t="s">
        <v>174</v>
      </c>
      <c r="F25" s="89" t="s">
        <v>49</v>
      </c>
      <c r="H25" s="4"/>
      <c r="J25" s="4"/>
    </row>
    <row r="26" spans="3:12" ht="12.95" customHeight="1" x14ac:dyDescent="0.2">
      <c r="C26" s="18" t="s">
        <v>54</v>
      </c>
      <c r="D26" s="4">
        <v>2139734</v>
      </c>
      <c r="E26" s="4">
        <v>2653388</v>
      </c>
      <c r="F26" s="4">
        <f>D26+E26</f>
        <v>4793122</v>
      </c>
      <c r="G26" s="4"/>
      <c r="H26" s="4"/>
      <c r="I26" s="4"/>
      <c r="J26" s="4"/>
      <c r="K26" s="4"/>
      <c r="L26" s="4"/>
    </row>
    <row r="27" spans="3:12" ht="12.95" customHeight="1" x14ac:dyDescent="0.2">
      <c r="C27" s="18" t="s">
        <v>55</v>
      </c>
      <c r="D27" s="4">
        <v>2140625</v>
      </c>
      <c r="E27" s="4">
        <v>2650375</v>
      </c>
      <c r="F27" s="4">
        <f t="shared" ref="F27:F37" si="0">D27+E27</f>
        <v>4791000</v>
      </c>
      <c r="G27" s="4"/>
      <c r="H27" s="4"/>
      <c r="I27" s="4"/>
      <c r="J27" s="4"/>
      <c r="K27" s="4"/>
      <c r="L27" s="4"/>
    </row>
    <row r="28" spans="3:12" ht="12.95" customHeight="1" x14ac:dyDescent="0.2">
      <c r="C28" s="18" t="s">
        <v>56</v>
      </c>
      <c r="D28" s="4">
        <v>2135920</v>
      </c>
      <c r="E28" s="4">
        <v>2654545</v>
      </c>
      <c r="F28" s="4">
        <f t="shared" si="0"/>
        <v>4790465</v>
      </c>
      <c r="G28" s="4"/>
      <c r="H28" s="4"/>
      <c r="I28" s="4"/>
      <c r="J28" s="4"/>
      <c r="K28" s="4"/>
      <c r="L28" s="4"/>
    </row>
    <row r="29" spans="3:12" ht="12.95" customHeight="1" x14ac:dyDescent="0.2">
      <c r="C29" s="18" t="s">
        <v>57</v>
      </c>
      <c r="D29" s="4">
        <v>2353793</v>
      </c>
      <c r="E29" s="4">
        <v>2735910</v>
      </c>
      <c r="F29" s="4">
        <f t="shared" si="0"/>
        <v>5089703</v>
      </c>
      <c r="G29" s="4"/>
      <c r="H29" s="4"/>
      <c r="I29" s="4"/>
      <c r="J29" s="4"/>
      <c r="K29" s="4"/>
      <c r="L29" s="4"/>
    </row>
    <row r="30" spans="3:12" ht="12.95" customHeight="1" x14ac:dyDescent="0.2">
      <c r="C30" s="18" t="s">
        <v>58</v>
      </c>
      <c r="D30" s="4">
        <v>2361839</v>
      </c>
      <c r="E30" s="4">
        <v>2728993</v>
      </c>
      <c r="F30" s="4">
        <f t="shared" si="0"/>
        <v>5090832</v>
      </c>
      <c r="G30" s="4"/>
      <c r="H30" s="4"/>
      <c r="I30" s="4"/>
      <c r="J30" s="4"/>
      <c r="K30" s="4"/>
      <c r="L30" s="4"/>
    </row>
    <row r="31" spans="3:12" ht="12.95" customHeight="1" x14ac:dyDescent="0.2">
      <c r="C31" s="18" t="s">
        <v>59</v>
      </c>
      <c r="D31" s="4">
        <v>2368562</v>
      </c>
      <c r="E31" s="4">
        <v>2730507</v>
      </c>
      <c r="F31" s="4">
        <f t="shared" si="0"/>
        <v>5099069</v>
      </c>
      <c r="G31" s="4"/>
      <c r="H31" s="4"/>
      <c r="I31" s="4"/>
      <c r="K31" s="4"/>
      <c r="L31" s="4"/>
    </row>
    <row r="32" spans="3:12" ht="12.95" customHeight="1" x14ac:dyDescent="0.2">
      <c r="C32" s="18" t="s">
        <v>60</v>
      </c>
      <c r="D32" s="4">
        <v>2366016</v>
      </c>
      <c r="E32" s="4">
        <v>2731023</v>
      </c>
      <c r="F32" s="4">
        <f t="shared" si="0"/>
        <v>5097039</v>
      </c>
      <c r="G32" s="4"/>
      <c r="H32" s="4"/>
      <c r="I32" s="4"/>
      <c r="K32" s="4"/>
      <c r="L32" s="4"/>
    </row>
    <row r="33" spans="3:12" ht="12.95" customHeight="1" x14ac:dyDescent="0.2">
      <c r="C33" s="18" t="s">
        <v>61</v>
      </c>
      <c r="D33" s="56">
        <v>2356207</v>
      </c>
      <c r="E33" s="56">
        <v>2727683</v>
      </c>
      <c r="F33" s="56">
        <f t="shared" si="0"/>
        <v>5083890</v>
      </c>
      <c r="G33" s="56"/>
      <c r="H33" s="4"/>
      <c r="I33" s="4"/>
      <c r="K33" s="56"/>
      <c r="L33" s="56"/>
    </row>
    <row r="34" spans="3:12" ht="12.95" customHeight="1" x14ac:dyDescent="0.2">
      <c r="C34" s="18" t="s">
        <v>62</v>
      </c>
      <c r="D34" s="4">
        <v>2370640</v>
      </c>
      <c r="E34" s="4">
        <v>2727748</v>
      </c>
      <c r="F34" s="4">
        <f t="shared" si="0"/>
        <v>5098388</v>
      </c>
      <c r="G34" s="4"/>
      <c r="H34" s="4"/>
      <c r="I34" s="4"/>
      <c r="K34" s="4"/>
      <c r="L34" s="4"/>
    </row>
    <row r="35" spans="3:12" ht="12.95" customHeight="1" x14ac:dyDescent="0.2">
      <c r="C35" s="18" t="s">
        <v>63</v>
      </c>
      <c r="D35" s="4">
        <v>2156557</v>
      </c>
      <c r="E35" s="4">
        <v>2627269</v>
      </c>
      <c r="F35" s="4">
        <f t="shared" si="0"/>
        <v>4783826</v>
      </c>
      <c r="G35" s="4"/>
      <c r="H35" s="4"/>
      <c r="K35" s="4"/>
      <c r="L35" s="4"/>
    </row>
    <row r="36" spans="3:12" ht="12.95" customHeight="1" x14ac:dyDescent="0.2">
      <c r="C36" s="18" t="s">
        <v>64</v>
      </c>
      <c r="D36" s="4">
        <v>2171403</v>
      </c>
      <c r="E36" s="4">
        <v>2632099</v>
      </c>
      <c r="F36" s="4">
        <f t="shared" si="0"/>
        <v>4803502</v>
      </c>
      <c r="G36" s="4"/>
      <c r="H36" s="4"/>
      <c r="K36" s="4"/>
      <c r="L36" s="4"/>
    </row>
    <row r="37" spans="3:12" ht="12.95" customHeight="1" x14ac:dyDescent="0.2">
      <c r="C37" s="69" t="s">
        <v>65</v>
      </c>
      <c r="D37" s="21">
        <v>2155046</v>
      </c>
      <c r="E37" s="21">
        <v>2624413</v>
      </c>
      <c r="F37" s="21">
        <f t="shared" si="0"/>
        <v>4779459</v>
      </c>
      <c r="G37" s="70"/>
      <c r="H37" s="4"/>
      <c r="K37" s="70"/>
      <c r="L37" s="70"/>
    </row>
    <row r="38" spans="3:12" ht="12.95" customHeight="1" x14ac:dyDescent="0.2">
      <c r="C38" s="86" t="s">
        <v>243</v>
      </c>
      <c r="D38" s="1"/>
      <c r="E38" s="4"/>
      <c r="F38" s="4"/>
      <c r="I38" s="4"/>
      <c r="K38" s="4"/>
      <c r="L38" s="4"/>
    </row>
    <row r="39" spans="3:12" ht="12.95" customHeight="1" x14ac:dyDescent="0.2">
      <c r="C39" s="86" t="s">
        <v>189</v>
      </c>
      <c r="D39" s="196"/>
      <c r="E39" s="196"/>
      <c r="F39" s="196"/>
      <c r="I39" s="4"/>
      <c r="K39" s="4"/>
      <c r="L39" s="4"/>
    </row>
    <row r="40" spans="3:12" ht="12.95" customHeight="1" x14ac:dyDescent="0.2">
      <c r="K40" s="4"/>
      <c r="L40" s="4"/>
    </row>
    <row r="42" spans="3:12" ht="15.75" x14ac:dyDescent="0.25">
      <c r="C42" s="87" t="s">
        <v>175</v>
      </c>
    </row>
    <row r="45" spans="3:12" ht="29.25" customHeight="1" x14ac:dyDescent="0.2">
      <c r="C45" s="90" t="s">
        <v>46</v>
      </c>
      <c r="D45" s="89" t="s">
        <v>176</v>
      </c>
      <c r="E45" s="89" t="s">
        <v>177</v>
      </c>
      <c r="F45" s="89" t="s">
        <v>49</v>
      </c>
    </row>
    <row r="46" spans="3:12" ht="12.95" customHeight="1" x14ac:dyDescent="0.2">
      <c r="C46" s="18" t="s">
        <v>54</v>
      </c>
      <c r="D46" s="4">
        <v>42867</v>
      </c>
      <c r="E46" s="4">
        <v>328504</v>
      </c>
      <c r="F46" s="4">
        <f>D46+E46</f>
        <v>371371</v>
      </c>
      <c r="G46" s="4"/>
      <c r="H46" s="4"/>
      <c r="I46" s="4"/>
      <c r="J46" s="4"/>
    </row>
    <row r="47" spans="3:12" ht="12.95" customHeight="1" x14ac:dyDescent="0.2">
      <c r="C47" s="18" t="s">
        <v>55</v>
      </c>
      <c r="D47" s="4">
        <v>42493</v>
      </c>
      <c r="E47" s="4">
        <v>328298</v>
      </c>
      <c r="F47" s="4">
        <f t="shared" ref="F47:F57" si="1">D47+E47</f>
        <v>370791</v>
      </c>
      <c r="G47" s="4"/>
      <c r="H47" s="4"/>
      <c r="I47" s="4"/>
      <c r="J47" s="4"/>
    </row>
    <row r="48" spans="3:12" ht="12.95" customHeight="1" x14ac:dyDescent="0.2">
      <c r="C48" s="18" t="s">
        <v>56</v>
      </c>
      <c r="D48" s="4">
        <v>42248</v>
      </c>
      <c r="E48" s="4">
        <v>327319</v>
      </c>
      <c r="F48" s="4">
        <f t="shared" si="1"/>
        <v>369567</v>
      </c>
      <c r="G48" s="4"/>
      <c r="H48" s="4"/>
      <c r="I48" s="4"/>
      <c r="J48" s="4"/>
    </row>
    <row r="49" spans="3:12" ht="12.95" customHeight="1" x14ac:dyDescent="0.2">
      <c r="C49" s="18" t="s">
        <v>57</v>
      </c>
      <c r="D49" s="4">
        <v>42844</v>
      </c>
      <c r="E49" s="4">
        <v>332991</v>
      </c>
      <c r="F49" s="4">
        <f t="shared" si="1"/>
        <v>375835</v>
      </c>
      <c r="G49" s="4"/>
      <c r="H49" s="4"/>
      <c r="I49" s="4"/>
      <c r="J49" s="4"/>
    </row>
    <row r="50" spans="3:12" ht="12.95" customHeight="1" x14ac:dyDescent="0.2">
      <c r="C50" s="18" t="s">
        <v>58</v>
      </c>
      <c r="D50" s="4">
        <v>42751</v>
      </c>
      <c r="E50" s="4">
        <v>330749</v>
      </c>
      <c r="F50" s="4">
        <f t="shared" si="1"/>
        <v>373500</v>
      </c>
      <c r="G50" s="4"/>
      <c r="H50" s="4"/>
      <c r="I50" s="4"/>
      <c r="J50" s="4"/>
      <c r="K50" s="4"/>
    </row>
    <row r="51" spans="3:12" ht="12.95" customHeight="1" x14ac:dyDescent="0.2">
      <c r="C51" s="18" t="s">
        <v>59</v>
      </c>
      <c r="D51" s="4">
        <v>42679</v>
      </c>
      <c r="E51" s="4">
        <v>330072</v>
      </c>
      <c r="F51" s="4">
        <f t="shared" si="1"/>
        <v>372751</v>
      </c>
      <c r="G51" s="4"/>
      <c r="H51" s="4"/>
      <c r="I51" s="4"/>
      <c r="J51" s="4"/>
    </row>
    <row r="52" spans="3:12" ht="12.95" customHeight="1" x14ac:dyDescent="0.2">
      <c r="C52" s="18" t="s">
        <v>60</v>
      </c>
      <c r="D52" s="4">
        <v>42520</v>
      </c>
      <c r="E52" s="4">
        <v>329758</v>
      </c>
      <c r="F52" s="4">
        <f t="shared" si="1"/>
        <v>372278</v>
      </c>
      <c r="G52" s="4"/>
      <c r="H52" s="4"/>
      <c r="I52" s="4"/>
      <c r="J52" s="4"/>
    </row>
    <row r="53" spans="3:12" ht="12.95" customHeight="1" x14ac:dyDescent="0.2">
      <c r="C53" s="18" t="s">
        <v>61</v>
      </c>
      <c r="D53" s="56">
        <v>42390</v>
      </c>
      <c r="E53" s="4">
        <v>328275</v>
      </c>
      <c r="F53" s="4">
        <f t="shared" si="1"/>
        <v>370665</v>
      </c>
      <c r="G53" s="4"/>
      <c r="H53" s="4"/>
      <c r="I53" s="4"/>
      <c r="J53" s="4"/>
      <c r="L53" s="4"/>
    </row>
    <row r="54" spans="3:12" ht="12.95" customHeight="1" x14ac:dyDescent="0.2">
      <c r="C54" s="18" t="s">
        <v>62</v>
      </c>
      <c r="D54" s="4">
        <v>42231</v>
      </c>
      <c r="E54" s="4">
        <v>330835</v>
      </c>
      <c r="F54" s="4">
        <f t="shared" si="1"/>
        <v>373066</v>
      </c>
      <c r="G54" s="4"/>
      <c r="H54" s="4"/>
      <c r="I54" s="4"/>
    </row>
    <row r="55" spans="3:12" ht="12.95" customHeight="1" x14ac:dyDescent="0.2">
      <c r="C55" s="18" t="s">
        <v>63</v>
      </c>
      <c r="D55" s="4">
        <v>41226</v>
      </c>
      <c r="E55" s="4">
        <v>326184</v>
      </c>
      <c r="F55" s="4">
        <f t="shared" si="1"/>
        <v>367410</v>
      </c>
      <c r="G55" s="4"/>
      <c r="H55" s="4"/>
      <c r="I55" s="4"/>
      <c r="J55" s="4"/>
    </row>
    <row r="56" spans="3:12" ht="12.95" customHeight="1" x14ac:dyDescent="0.2">
      <c r="C56" s="18" t="s">
        <v>64</v>
      </c>
      <c r="D56" s="56">
        <v>41142</v>
      </c>
      <c r="E56" s="4">
        <v>326995</v>
      </c>
      <c r="F56" s="4">
        <f t="shared" si="1"/>
        <v>368137</v>
      </c>
      <c r="G56" s="56"/>
      <c r="H56" s="4"/>
      <c r="I56" s="4"/>
    </row>
    <row r="57" spans="3:12" ht="12.95" customHeight="1" x14ac:dyDescent="0.2">
      <c r="C57" s="236" t="s">
        <v>65</v>
      </c>
      <c r="D57" s="21">
        <v>41003</v>
      </c>
      <c r="E57" s="139">
        <v>326526</v>
      </c>
      <c r="F57" s="139">
        <f t="shared" si="1"/>
        <v>367529</v>
      </c>
      <c r="G57" s="70"/>
      <c r="H57" s="4"/>
      <c r="I57" s="4"/>
    </row>
    <row r="58" spans="3:12" ht="12.95" customHeight="1" x14ac:dyDescent="0.2">
      <c r="C58" s="66" t="s">
        <v>243</v>
      </c>
      <c r="D58" s="1"/>
      <c r="E58" s="4"/>
      <c r="F58" s="4"/>
      <c r="H58" s="4"/>
    </row>
    <row r="59" spans="3:12" ht="12.95" customHeight="1" x14ac:dyDescent="0.2">
      <c r="C59" s="66" t="s">
        <v>189</v>
      </c>
      <c r="D59" s="196"/>
      <c r="E59" s="196"/>
      <c r="F59" s="196"/>
    </row>
  </sheetData>
  <customSheetViews>
    <customSheetView guid="{1C338248-5C2C-4A0B-8E41-C56ED2BBA321}" scale="110" showGridLines="0">
      <selection activeCell="V29" sqref="V29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0"/>
  <sheetViews>
    <sheetView showGridLines="0" zoomScale="110" zoomScaleNormal="11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1.83203125" style="86" customWidth="1"/>
    <col min="3" max="3" width="27" style="86" customWidth="1"/>
    <col min="4" max="4" width="28.6640625" style="86" customWidth="1"/>
    <col min="5" max="5" width="24" style="86" customWidth="1"/>
    <col min="6" max="6" width="24.33203125" style="86" customWidth="1"/>
    <col min="7" max="7" width="22.5" style="86" customWidth="1"/>
    <col min="8" max="8" width="26.5" style="86" customWidth="1"/>
    <col min="9" max="16384" width="9.33203125" style="86"/>
  </cols>
  <sheetData>
    <row r="1" spans="2:7" s="197" customFormat="1" ht="12.95" customHeight="1" x14ac:dyDescent="0.2"/>
    <row r="2" spans="2:7" ht="15.75" x14ac:dyDescent="0.25">
      <c r="B2" s="87" t="s">
        <v>178</v>
      </c>
    </row>
    <row r="4" spans="2:7" ht="11.25" x14ac:dyDescent="0.2">
      <c r="B4" s="90" t="s">
        <v>46</v>
      </c>
      <c r="C4" s="89" t="s">
        <v>106</v>
      </c>
      <c r="D4" s="89" t="s">
        <v>107</v>
      </c>
      <c r="E4" s="53"/>
      <c r="F4" s="53"/>
      <c r="G4" s="53"/>
    </row>
    <row r="5" spans="2:7" ht="12.95" customHeight="1" x14ac:dyDescent="0.2">
      <c r="B5" s="18" t="s">
        <v>54</v>
      </c>
      <c r="C5" s="4">
        <v>1814817</v>
      </c>
      <c r="D5" s="56">
        <v>21976</v>
      </c>
    </row>
    <row r="6" spans="2:7" ht="12.95" customHeight="1" x14ac:dyDescent="0.2">
      <c r="B6" s="18" t="s">
        <v>55</v>
      </c>
      <c r="C6" s="4">
        <v>1814082</v>
      </c>
      <c r="D6" s="4">
        <v>22226</v>
      </c>
    </row>
    <row r="7" spans="2:7" ht="12.95" customHeight="1" x14ac:dyDescent="0.2">
      <c r="B7" s="18" t="s">
        <v>56</v>
      </c>
      <c r="C7" s="56">
        <v>1815320</v>
      </c>
      <c r="D7" s="56">
        <v>22272</v>
      </c>
      <c r="E7" s="53"/>
    </row>
    <row r="8" spans="2:7" ht="12.95" customHeight="1" x14ac:dyDescent="0.2">
      <c r="B8" s="18" t="s">
        <v>57</v>
      </c>
      <c r="C8" s="4">
        <v>1824421</v>
      </c>
      <c r="D8" s="4">
        <v>22206</v>
      </c>
    </row>
    <row r="9" spans="2:7" ht="12.95" customHeight="1" x14ac:dyDescent="0.2">
      <c r="B9" s="18" t="s">
        <v>58</v>
      </c>
      <c r="C9" s="4">
        <v>1821898</v>
      </c>
      <c r="D9" s="4">
        <v>22130</v>
      </c>
    </row>
    <row r="10" spans="2:7" ht="12.95" customHeight="1" x14ac:dyDescent="0.2">
      <c r="B10" s="18" t="s">
        <v>59</v>
      </c>
      <c r="C10" s="4">
        <v>1819339</v>
      </c>
      <c r="D10" s="4">
        <v>22009</v>
      </c>
    </row>
    <row r="11" spans="2:7" ht="12.95" customHeight="1" x14ac:dyDescent="0.2">
      <c r="B11" s="18" t="s">
        <v>60</v>
      </c>
      <c r="C11" s="4">
        <v>1818876</v>
      </c>
      <c r="D11" s="4">
        <v>21908</v>
      </c>
    </row>
    <row r="12" spans="2:7" ht="12.95" customHeight="1" x14ac:dyDescent="0.2">
      <c r="B12" s="18" t="s">
        <v>61</v>
      </c>
      <c r="C12" s="4">
        <v>1810170</v>
      </c>
      <c r="D12" s="4">
        <v>21666</v>
      </c>
    </row>
    <row r="13" spans="2:7" ht="12.95" customHeight="1" x14ac:dyDescent="0.2">
      <c r="B13" s="18" t="s">
        <v>62</v>
      </c>
      <c r="C13" s="4">
        <v>1810362</v>
      </c>
      <c r="D13" s="4">
        <v>21425</v>
      </c>
    </row>
    <row r="14" spans="2:7" ht="12.95" customHeight="1" x14ac:dyDescent="0.2">
      <c r="B14" s="18" t="s">
        <v>63</v>
      </c>
      <c r="C14" s="4">
        <v>1776091</v>
      </c>
      <c r="D14" s="4">
        <v>21066</v>
      </c>
    </row>
    <row r="15" spans="2:7" ht="12.95" customHeight="1" x14ac:dyDescent="0.2">
      <c r="B15" s="18" t="s">
        <v>64</v>
      </c>
      <c r="C15" s="4">
        <v>1782523</v>
      </c>
      <c r="D15" s="4">
        <v>20724</v>
      </c>
    </row>
    <row r="16" spans="2:7" ht="12.95" customHeight="1" x14ac:dyDescent="0.2">
      <c r="B16" s="69" t="s">
        <v>65</v>
      </c>
      <c r="C16" s="21">
        <v>1779886</v>
      </c>
      <c r="D16" s="21">
        <v>20606</v>
      </c>
    </row>
    <row r="17" spans="2:8" ht="12.95" customHeight="1" x14ac:dyDescent="0.2">
      <c r="B17" s="247" t="s">
        <v>243</v>
      </c>
      <c r="C17" s="241"/>
      <c r="D17" s="241"/>
      <c r="G17" s="4"/>
      <c r="H17" s="4"/>
    </row>
    <row r="18" spans="2:8" ht="12.95" customHeight="1" x14ac:dyDescent="0.2">
      <c r="B18" s="66" t="s">
        <v>189</v>
      </c>
      <c r="G18" s="4"/>
      <c r="H18" s="4"/>
    </row>
    <row r="19" spans="2:8" ht="12.95" customHeight="1" x14ac:dyDescent="0.2">
      <c r="C19" s="4"/>
      <c r="G19" s="4"/>
      <c r="H19" s="4"/>
    </row>
    <row r="20" spans="2:8" ht="12.95" customHeight="1" x14ac:dyDescent="0.2">
      <c r="B20" s="88"/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2.95" customHeight="1" x14ac:dyDescent="0.2">
      <c r="G25" s="4"/>
      <c r="H25" s="4"/>
    </row>
    <row r="26" spans="2:8" ht="12.95" customHeight="1" x14ac:dyDescent="0.2">
      <c r="G26" s="4"/>
      <c r="H26" s="4"/>
    </row>
    <row r="27" spans="2:8" ht="12.95" customHeight="1" x14ac:dyDescent="0.2">
      <c r="G27" s="4"/>
      <c r="H27" s="4"/>
    </row>
    <row r="28" spans="2:8" ht="12.95" customHeight="1" x14ac:dyDescent="0.2">
      <c r="G28" s="4"/>
      <c r="H28" s="4"/>
    </row>
    <row r="29" spans="2:8" ht="12.95" customHeight="1" x14ac:dyDescent="0.2">
      <c r="G29" s="4"/>
      <c r="H29" s="4"/>
    </row>
    <row r="30" spans="2:8" ht="12.95" customHeight="1" x14ac:dyDescent="0.2">
      <c r="G30" s="4"/>
      <c r="H30" s="4"/>
    </row>
    <row r="31" spans="2:8" ht="12.95" customHeight="1" x14ac:dyDescent="0.2">
      <c r="G31" s="4"/>
      <c r="H31" s="4"/>
    </row>
    <row r="32" spans="2:8" ht="12.95" customHeight="1" x14ac:dyDescent="0.2">
      <c r="G32" s="4"/>
      <c r="H32" s="4"/>
    </row>
    <row r="33" spans="2:8" ht="12.95" customHeight="1" x14ac:dyDescent="0.2">
      <c r="G33" s="4"/>
      <c r="H33" s="4"/>
    </row>
    <row r="34" spans="2:8" ht="12.95" customHeight="1" x14ac:dyDescent="0.2">
      <c r="G34" s="4"/>
      <c r="H34" s="4"/>
    </row>
    <row r="35" spans="2:8" ht="12.95" customHeight="1" x14ac:dyDescent="0.2">
      <c r="G35" s="4"/>
      <c r="H35" s="4"/>
    </row>
    <row r="36" spans="2:8" ht="12.95" customHeight="1" x14ac:dyDescent="0.2">
      <c r="G36" s="4"/>
      <c r="H36" s="4"/>
    </row>
    <row r="37" spans="2:8" ht="12.95" customHeight="1" x14ac:dyDescent="0.2">
      <c r="G37" s="4"/>
      <c r="H37" s="4"/>
    </row>
    <row r="38" spans="2:8" ht="12.95" customHeight="1" x14ac:dyDescent="0.2">
      <c r="G38" s="4"/>
      <c r="H38" s="4"/>
    </row>
    <row r="39" spans="2:8" ht="12.95" customHeight="1" x14ac:dyDescent="0.2">
      <c r="G39" s="4"/>
      <c r="H39" s="4"/>
    </row>
    <row r="40" spans="2:8" ht="12.95" customHeight="1" x14ac:dyDescent="0.2">
      <c r="G40" s="4"/>
      <c r="H40" s="4"/>
    </row>
    <row r="41" spans="2:8" ht="12.95" customHeight="1" x14ac:dyDescent="0.2">
      <c r="G41" s="4"/>
      <c r="H41" s="4"/>
    </row>
    <row r="42" spans="2:8" ht="15.75" x14ac:dyDescent="0.25">
      <c r="B42" s="87" t="s">
        <v>179</v>
      </c>
    </row>
    <row r="45" spans="2:8" ht="38.25" customHeight="1" x14ac:dyDescent="0.2">
      <c r="B45" s="90" t="s">
        <v>46</v>
      </c>
      <c r="C45" s="89" t="s">
        <v>180</v>
      </c>
      <c r="D45" s="89" t="s">
        <v>181</v>
      </c>
      <c r="E45" s="89" t="s">
        <v>49</v>
      </c>
    </row>
    <row r="46" spans="2:8" ht="12.95" customHeight="1" x14ac:dyDescent="0.2">
      <c r="B46" s="18" t="s">
        <v>54</v>
      </c>
      <c r="C46" s="4">
        <v>1266216</v>
      </c>
      <c r="D46" s="4">
        <v>548601</v>
      </c>
      <c r="E46" s="4">
        <f>C46+D46</f>
        <v>1814817</v>
      </c>
      <c r="F46" s="1"/>
      <c r="G46" s="1"/>
    </row>
    <row r="47" spans="2:8" ht="12.95" customHeight="1" x14ac:dyDescent="0.2">
      <c r="B47" s="18" t="s">
        <v>55</v>
      </c>
      <c r="C47" s="56">
        <v>1265452</v>
      </c>
      <c r="D47" s="4">
        <v>548630</v>
      </c>
      <c r="E47" s="4">
        <f t="shared" ref="E47:E57" si="0">C47+D47</f>
        <v>1814082</v>
      </c>
      <c r="F47" s="1"/>
      <c r="G47" s="1"/>
    </row>
    <row r="48" spans="2:8" ht="12.95" customHeight="1" x14ac:dyDescent="0.2">
      <c r="B48" s="18" t="s">
        <v>56</v>
      </c>
      <c r="C48" s="56">
        <v>1264709</v>
      </c>
      <c r="D48" s="56">
        <v>550611</v>
      </c>
      <c r="E48" s="4">
        <f t="shared" si="0"/>
        <v>1815320</v>
      </c>
      <c r="F48" s="1"/>
      <c r="G48" s="1"/>
    </row>
    <row r="49" spans="2:7" ht="12.95" customHeight="1" x14ac:dyDescent="0.2">
      <c r="B49" s="18" t="s">
        <v>57</v>
      </c>
      <c r="C49" s="56">
        <v>1269388</v>
      </c>
      <c r="D49" s="4">
        <v>555033</v>
      </c>
      <c r="E49" s="4">
        <f t="shared" si="0"/>
        <v>1824421</v>
      </c>
      <c r="F49" s="1"/>
      <c r="G49" s="1"/>
    </row>
    <row r="50" spans="2:7" ht="12.95" customHeight="1" x14ac:dyDescent="0.2">
      <c r="B50" s="18" t="s">
        <v>58</v>
      </c>
      <c r="C50" s="56">
        <v>1267560</v>
      </c>
      <c r="D50" s="4">
        <v>554338</v>
      </c>
      <c r="E50" s="4">
        <f t="shared" si="0"/>
        <v>1821898</v>
      </c>
      <c r="F50" s="1"/>
      <c r="G50" s="1"/>
    </row>
    <row r="51" spans="2:7" ht="12.95" customHeight="1" x14ac:dyDescent="0.2">
      <c r="B51" s="18" t="s">
        <v>59</v>
      </c>
      <c r="C51" s="56">
        <v>1264062</v>
      </c>
      <c r="D51" s="4">
        <v>555277</v>
      </c>
      <c r="E51" s="4">
        <f t="shared" si="0"/>
        <v>1819339</v>
      </c>
      <c r="F51" s="1"/>
      <c r="G51" s="1"/>
    </row>
    <row r="52" spans="2:7" ht="12.95" customHeight="1" x14ac:dyDescent="0.2">
      <c r="B52" s="18" t="s">
        <v>60</v>
      </c>
      <c r="C52" s="56">
        <v>1261802</v>
      </c>
      <c r="D52" s="4">
        <v>557074</v>
      </c>
      <c r="E52" s="4">
        <f t="shared" si="0"/>
        <v>1818876</v>
      </c>
      <c r="F52" s="1"/>
      <c r="G52" s="1"/>
    </row>
    <row r="53" spans="2:7" ht="12.95" customHeight="1" x14ac:dyDescent="0.2">
      <c r="B53" s="18" t="s">
        <v>61</v>
      </c>
      <c r="C53" s="56">
        <v>1252186</v>
      </c>
      <c r="D53" s="4">
        <v>557984</v>
      </c>
      <c r="E53" s="4">
        <f t="shared" si="0"/>
        <v>1810170</v>
      </c>
      <c r="F53" s="1"/>
      <c r="G53" s="1"/>
    </row>
    <row r="54" spans="2:7" ht="12.95" customHeight="1" x14ac:dyDescent="0.2">
      <c r="B54" s="18" t="s">
        <v>62</v>
      </c>
      <c r="C54" s="56">
        <v>1250717</v>
      </c>
      <c r="D54" s="4">
        <v>559645</v>
      </c>
      <c r="E54" s="4">
        <f t="shared" si="0"/>
        <v>1810362</v>
      </c>
      <c r="F54" s="1"/>
      <c r="G54" s="1"/>
    </row>
    <row r="55" spans="2:7" ht="12.95" customHeight="1" x14ac:dyDescent="0.2">
      <c r="B55" s="18" t="s">
        <v>63</v>
      </c>
      <c r="C55" s="56">
        <v>1233169</v>
      </c>
      <c r="D55" s="4">
        <v>542922</v>
      </c>
      <c r="E55" s="4">
        <f t="shared" si="0"/>
        <v>1776091</v>
      </c>
      <c r="F55" s="1"/>
      <c r="G55" s="1"/>
    </row>
    <row r="56" spans="2:7" ht="12.95" customHeight="1" x14ac:dyDescent="0.2">
      <c r="B56" s="18" t="s">
        <v>64</v>
      </c>
      <c r="C56" s="56">
        <v>1235111</v>
      </c>
      <c r="D56" s="4">
        <v>547412</v>
      </c>
      <c r="E56" s="4">
        <f t="shared" si="0"/>
        <v>1782523</v>
      </c>
      <c r="F56" s="1"/>
      <c r="G56" s="1"/>
    </row>
    <row r="57" spans="2:7" ht="12.95" customHeight="1" x14ac:dyDescent="0.2">
      <c r="B57" s="69" t="s">
        <v>65</v>
      </c>
      <c r="C57" s="65">
        <v>1231558</v>
      </c>
      <c r="D57" s="21">
        <v>548328</v>
      </c>
      <c r="E57" s="139">
        <f t="shared" si="0"/>
        <v>1779886</v>
      </c>
      <c r="F57" s="1"/>
      <c r="G57" s="1"/>
    </row>
    <row r="58" spans="2:7" ht="12.95" customHeight="1" x14ac:dyDescent="0.2">
      <c r="B58" s="66" t="s">
        <v>182</v>
      </c>
      <c r="C58" s="4"/>
      <c r="D58" s="4"/>
      <c r="E58" s="4"/>
    </row>
    <row r="59" spans="2:7" ht="12.95" customHeight="1" x14ac:dyDescent="0.2">
      <c r="B59" s="66" t="s">
        <v>27</v>
      </c>
      <c r="C59" s="1"/>
      <c r="D59" s="1"/>
      <c r="E59" s="4"/>
      <c r="F59" s="4"/>
    </row>
    <row r="62" spans="2:7" ht="15.75" x14ac:dyDescent="0.25">
      <c r="B62" s="87" t="s">
        <v>183</v>
      </c>
      <c r="F62" s="4"/>
    </row>
    <row r="65" spans="2:7" ht="22.5" x14ac:dyDescent="0.2">
      <c r="B65" s="90" t="s">
        <v>46</v>
      </c>
      <c r="C65" s="89" t="s">
        <v>184</v>
      </c>
      <c r="D65" s="89" t="s">
        <v>185</v>
      </c>
      <c r="E65" s="89" t="s">
        <v>49</v>
      </c>
    </row>
    <row r="66" spans="2:7" ht="12.95" customHeight="1" x14ac:dyDescent="0.2">
      <c r="B66" s="18" t="s">
        <v>54</v>
      </c>
      <c r="C66" s="4">
        <v>1374</v>
      </c>
      <c r="D66" s="4">
        <v>20602</v>
      </c>
      <c r="E66" s="4">
        <f>C66+D66</f>
        <v>21976</v>
      </c>
      <c r="F66" s="1"/>
      <c r="G66" s="1"/>
    </row>
    <row r="67" spans="2:7" ht="12.95" customHeight="1" x14ac:dyDescent="0.2">
      <c r="B67" s="18" t="s">
        <v>55</v>
      </c>
      <c r="C67" s="4">
        <v>1377</v>
      </c>
      <c r="D67" s="4">
        <v>20849</v>
      </c>
      <c r="E67" s="4">
        <f t="shared" ref="E67:E77" si="1">C67+D67</f>
        <v>22226</v>
      </c>
      <c r="F67" s="1"/>
      <c r="G67" s="1"/>
    </row>
    <row r="68" spans="2:7" ht="12.95" customHeight="1" x14ac:dyDescent="0.2">
      <c r="B68" s="18" t="s">
        <v>56</v>
      </c>
      <c r="C68" s="56">
        <v>1381</v>
      </c>
      <c r="D68" s="4">
        <v>20891</v>
      </c>
      <c r="E68" s="4">
        <f t="shared" si="1"/>
        <v>22272</v>
      </c>
      <c r="F68" s="1"/>
      <c r="G68" s="1"/>
    </row>
    <row r="69" spans="2:7" ht="12.95" customHeight="1" x14ac:dyDescent="0.2">
      <c r="B69" s="18" t="s">
        <v>57</v>
      </c>
      <c r="C69" s="4">
        <v>1325</v>
      </c>
      <c r="D69" s="4">
        <v>20881</v>
      </c>
      <c r="E69" s="4">
        <f t="shared" si="1"/>
        <v>22206</v>
      </c>
      <c r="F69" s="1"/>
      <c r="G69" s="1"/>
    </row>
    <row r="70" spans="2:7" ht="12.95" customHeight="1" x14ac:dyDescent="0.2">
      <c r="B70" s="18" t="s">
        <v>58</v>
      </c>
      <c r="C70" s="4">
        <v>1307</v>
      </c>
      <c r="D70" s="4">
        <v>20823</v>
      </c>
      <c r="E70" s="4">
        <f t="shared" si="1"/>
        <v>22130</v>
      </c>
      <c r="F70" s="1"/>
      <c r="G70" s="1"/>
    </row>
    <row r="71" spans="2:7" ht="12.95" customHeight="1" x14ac:dyDescent="0.2">
      <c r="B71" s="18" t="s">
        <v>59</v>
      </c>
      <c r="C71" s="4">
        <v>1313</v>
      </c>
      <c r="D71" s="4">
        <v>20696</v>
      </c>
      <c r="E71" s="4">
        <f t="shared" si="1"/>
        <v>22009</v>
      </c>
      <c r="F71" s="1"/>
      <c r="G71" s="1"/>
    </row>
    <row r="72" spans="2:7" ht="12.95" customHeight="1" x14ac:dyDescent="0.2">
      <c r="B72" s="18" t="s">
        <v>60</v>
      </c>
      <c r="C72" s="4">
        <v>1303</v>
      </c>
      <c r="D72" s="4">
        <v>20605</v>
      </c>
      <c r="E72" s="4">
        <f t="shared" si="1"/>
        <v>21908</v>
      </c>
      <c r="F72" s="1"/>
      <c r="G72" s="1"/>
    </row>
    <row r="73" spans="2:7" ht="12.95" customHeight="1" x14ac:dyDescent="0.2">
      <c r="B73" s="18" t="s">
        <v>61</v>
      </c>
      <c r="C73" s="4">
        <v>1291</v>
      </c>
      <c r="D73" s="4">
        <v>20375</v>
      </c>
      <c r="E73" s="4">
        <f t="shared" si="1"/>
        <v>21666</v>
      </c>
      <c r="F73" s="1"/>
      <c r="G73" s="1"/>
    </row>
    <row r="74" spans="2:7" ht="12.95" customHeight="1" x14ac:dyDescent="0.2">
      <c r="B74" s="18" t="s">
        <v>62</v>
      </c>
      <c r="C74" s="4">
        <v>1281</v>
      </c>
      <c r="D74" s="4">
        <v>20144</v>
      </c>
      <c r="E74" s="4">
        <f t="shared" si="1"/>
        <v>21425</v>
      </c>
      <c r="F74" s="1"/>
      <c r="G74" s="1"/>
    </row>
    <row r="75" spans="2:7" ht="12.95" customHeight="1" x14ac:dyDescent="0.2">
      <c r="B75" s="18" t="s">
        <v>63</v>
      </c>
      <c r="C75" s="4">
        <v>1255</v>
      </c>
      <c r="D75" s="4">
        <v>19811</v>
      </c>
      <c r="E75" s="4">
        <f t="shared" si="1"/>
        <v>21066</v>
      </c>
      <c r="F75" s="1"/>
      <c r="G75" s="1"/>
    </row>
    <row r="76" spans="2:7" ht="12.95" customHeight="1" x14ac:dyDescent="0.2">
      <c r="B76" s="18" t="s">
        <v>64</v>
      </c>
      <c r="C76" s="4">
        <v>1231</v>
      </c>
      <c r="D76" s="4">
        <v>19493</v>
      </c>
      <c r="E76" s="4">
        <f t="shared" si="1"/>
        <v>20724</v>
      </c>
      <c r="F76" s="1"/>
      <c r="G76" s="1"/>
    </row>
    <row r="77" spans="2:7" ht="12.95" customHeight="1" x14ac:dyDescent="0.2">
      <c r="B77" s="236" t="s">
        <v>65</v>
      </c>
      <c r="C77" s="21">
        <v>1218</v>
      </c>
      <c r="D77" s="139">
        <v>19388</v>
      </c>
      <c r="E77" s="139">
        <f t="shared" si="1"/>
        <v>20606</v>
      </c>
    </row>
    <row r="78" spans="2:7" ht="12.95" customHeight="1" x14ac:dyDescent="0.2">
      <c r="B78" s="66" t="s">
        <v>182</v>
      </c>
      <c r="C78" s="4"/>
      <c r="D78" s="4"/>
      <c r="E78" s="4"/>
    </row>
    <row r="79" spans="2:7" ht="12.95" customHeight="1" x14ac:dyDescent="0.2">
      <c r="B79" s="66" t="s">
        <v>27</v>
      </c>
      <c r="C79" s="196"/>
      <c r="D79" s="196"/>
      <c r="E79" s="4"/>
    </row>
    <row r="80" spans="2:7" ht="12.95" customHeight="1" x14ac:dyDescent="0.2">
      <c r="C80" s="4"/>
      <c r="D80" s="4"/>
      <c r="E80" s="4"/>
    </row>
  </sheetData>
  <customSheetViews>
    <customSheetView guid="{1C338248-5C2C-4A0B-8E41-C56ED2BBA321}" scale="110" showGridLines="0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showGridLines="0" workbookViewId="0">
      <selection activeCell="B2" sqref="B2"/>
    </sheetView>
  </sheetViews>
  <sheetFormatPr defaultColWidth="9.33203125" defaultRowHeight="12.95" customHeight="1" x14ac:dyDescent="0.2"/>
  <cols>
    <col min="1" max="1" width="2.83203125" style="86" customWidth="1"/>
    <col min="2" max="2" width="28.83203125" style="86" customWidth="1"/>
    <col min="3" max="3" width="15" style="86" customWidth="1"/>
    <col min="4" max="4" width="20.83203125" style="86" customWidth="1"/>
    <col min="5" max="8" width="9.33203125" style="86"/>
    <col min="9" max="9" width="11" style="86" customWidth="1"/>
    <col min="10" max="16384" width="9.33203125" style="86"/>
  </cols>
  <sheetData>
    <row r="2" spans="2:9" ht="12.95" customHeight="1" x14ac:dyDescent="0.25">
      <c r="B2" s="87" t="s">
        <v>186</v>
      </c>
    </row>
    <row r="3" spans="2:9" ht="12.95" customHeight="1" x14ac:dyDescent="0.2">
      <c r="B3" s="71" t="s">
        <v>156</v>
      </c>
    </row>
    <row r="6" spans="2:9" ht="25.5" customHeight="1" x14ac:dyDescent="0.2">
      <c r="B6" s="72" t="s">
        <v>157</v>
      </c>
      <c r="C6" s="73" t="s">
        <v>51</v>
      </c>
      <c r="D6" s="73" t="s">
        <v>74</v>
      </c>
    </row>
    <row r="7" spans="2:9" ht="20.25" customHeight="1" x14ac:dyDescent="0.2">
      <c r="B7" s="71" t="s">
        <v>158</v>
      </c>
      <c r="C7" s="74">
        <v>1203018</v>
      </c>
      <c r="D7" s="74">
        <v>20170</v>
      </c>
      <c r="G7" s="4"/>
      <c r="I7" s="4"/>
    </row>
    <row r="8" spans="2:9" ht="20.25" customHeight="1" x14ac:dyDescent="0.2">
      <c r="B8" s="71" t="s">
        <v>159</v>
      </c>
      <c r="C8" s="74">
        <v>95966</v>
      </c>
      <c r="D8" s="74">
        <v>678</v>
      </c>
      <c r="I8" s="4"/>
    </row>
    <row r="9" spans="2:9" ht="20.25" customHeight="1" x14ac:dyDescent="0.2">
      <c r="B9" s="75" t="s">
        <v>49</v>
      </c>
      <c r="C9" s="76">
        <f>SUM(C7:C8)</f>
        <v>1298984</v>
      </c>
      <c r="D9" s="76">
        <f>SUM(D7:D8)</f>
        <v>20848</v>
      </c>
      <c r="I9" s="4"/>
    </row>
    <row r="10" spans="2:9" ht="12.95" customHeight="1" x14ac:dyDescent="0.2">
      <c r="B10" s="77" t="s">
        <v>189</v>
      </c>
      <c r="C10" s="71"/>
      <c r="D10" s="71"/>
      <c r="I10" s="4"/>
    </row>
    <row r="11" spans="2:9" ht="12.95" customHeight="1" x14ac:dyDescent="0.2">
      <c r="I11" s="4"/>
    </row>
    <row r="12" spans="2:9" ht="12.95" customHeight="1" x14ac:dyDescent="0.2">
      <c r="I12" s="4"/>
    </row>
  </sheetData>
  <customSheetViews>
    <customSheetView guid="{1C338248-5C2C-4A0B-8E41-C56ED2BBA321}" showGridLines="0">
      <selection activeCell="Q40" sqref="Q4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showGridLines="0" zoomScale="110" zoomScaleNormal="110" workbookViewId="0">
      <selection activeCell="B21" sqref="B21"/>
    </sheetView>
  </sheetViews>
  <sheetFormatPr defaultColWidth="9.33203125" defaultRowHeight="12.95" customHeight="1" x14ac:dyDescent="0.2"/>
  <cols>
    <col min="1" max="1" width="2.83203125" style="5" customWidth="1"/>
    <col min="2" max="2" width="13.33203125" style="5" customWidth="1"/>
    <col min="3" max="5" width="15.33203125" style="5" customWidth="1"/>
    <col min="6" max="6" width="16.1640625" style="5" customWidth="1"/>
    <col min="7" max="7" width="15.33203125" style="5" customWidth="1"/>
    <col min="8" max="8" width="15.83203125" style="5" customWidth="1"/>
    <col min="9" max="9" width="9.33203125" style="5"/>
    <col min="10" max="10" width="9.33203125" style="5" customWidth="1"/>
    <col min="11" max="11" width="15" style="5" customWidth="1"/>
    <col min="12" max="16" width="9.33203125" style="5" customWidth="1"/>
    <col min="17" max="16384" width="9.33203125" style="5"/>
  </cols>
  <sheetData>
    <row r="2" spans="2:15" ht="15.75" x14ac:dyDescent="0.25">
      <c r="B2" s="228" t="s">
        <v>260</v>
      </c>
      <c r="G2" s="241"/>
      <c r="H2" s="241"/>
    </row>
    <row r="3" spans="2:15" ht="12.95" customHeight="1" x14ac:dyDescent="0.2">
      <c r="B3" s="17" t="s">
        <v>45</v>
      </c>
    </row>
    <row r="4" spans="2:15" ht="12.95" customHeight="1" x14ac:dyDescent="0.25">
      <c r="B4" s="14"/>
      <c r="E4" s="134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5" ht="12.95" customHeight="1" x14ac:dyDescent="0.2">
      <c r="B5" s="254" t="s">
        <v>46</v>
      </c>
      <c r="C5" s="256" t="s">
        <v>51</v>
      </c>
      <c r="D5" s="256"/>
      <c r="E5" s="257" t="s">
        <v>52</v>
      </c>
      <c r="F5" s="257"/>
      <c r="G5" s="256" t="s">
        <v>49</v>
      </c>
      <c r="H5" s="256"/>
    </row>
    <row r="6" spans="2:15" ht="33.75" x14ac:dyDescent="0.2">
      <c r="B6" s="255"/>
      <c r="C6" s="199" t="s">
        <v>47</v>
      </c>
      <c r="D6" s="199" t="s">
        <v>53</v>
      </c>
      <c r="E6" s="200" t="s">
        <v>47</v>
      </c>
      <c r="F6" s="200" t="s">
        <v>53</v>
      </c>
      <c r="G6" s="199" t="s">
        <v>47</v>
      </c>
      <c r="H6" s="199" t="s">
        <v>53</v>
      </c>
    </row>
    <row r="7" spans="2:15" ht="12.95" customHeight="1" x14ac:dyDescent="0.2">
      <c r="B7" s="18" t="s">
        <v>54</v>
      </c>
      <c r="C7" s="4">
        <v>85592</v>
      </c>
      <c r="D7" s="4">
        <v>2506475964</v>
      </c>
      <c r="E7" s="23">
        <v>311936</v>
      </c>
      <c r="F7" s="23">
        <v>25303803767</v>
      </c>
      <c r="G7" s="4">
        <f t="shared" ref="G7:G18" si="0">C7+E7</f>
        <v>397528</v>
      </c>
      <c r="H7" s="4">
        <f t="shared" ref="H7:H18" si="1">D7+F7</f>
        <v>27810279731</v>
      </c>
    </row>
    <row r="8" spans="2:15" ht="12.95" customHeight="1" x14ac:dyDescent="0.2">
      <c r="B8" s="18" t="s">
        <v>55</v>
      </c>
      <c r="C8" s="4">
        <v>80127</v>
      </c>
      <c r="D8" s="4">
        <v>1936651301</v>
      </c>
      <c r="E8" s="23">
        <v>313890</v>
      </c>
      <c r="F8" s="23">
        <v>21841276812</v>
      </c>
      <c r="G8" s="4">
        <f t="shared" si="0"/>
        <v>394017</v>
      </c>
      <c r="H8" s="4">
        <f t="shared" si="1"/>
        <v>23777928113</v>
      </c>
    </row>
    <row r="9" spans="2:15" ht="12.95" customHeight="1" x14ac:dyDescent="0.2">
      <c r="B9" s="18" t="s">
        <v>56</v>
      </c>
      <c r="C9" s="4">
        <v>82445</v>
      </c>
      <c r="D9" s="4">
        <v>2825481584</v>
      </c>
      <c r="E9" s="23">
        <v>313019</v>
      </c>
      <c r="F9" s="23">
        <v>30979506505</v>
      </c>
      <c r="G9" s="4">
        <f t="shared" si="0"/>
        <v>395464</v>
      </c>
      <c r="H9" s="4">
        <f t="shared" si="1"/>
        <v>33804988089</v>
      </c>
      <c r="J9" s="147"/>
    </row>
    <row r="10" spans="2:15" ht="12.95" customHeight="1" x14ac:dyDescent="0.2">
      <c r="B10" s="18" t="s">
        <v>57</v>
      </c>
      <c r="C10" s="4">
        <v>75788</v>
      </c>
      <c r="D10" s="4">
        <v>1567375648</v>
      </c>
      <c r="E10" s="23">
        <v>293685</v>
      </c>
      <c r="F10" s="23">
        <v>23803592148</v>
      </c>
      <c r="G10" s="4">
        <f t="shared" si="0"/>
        <v>369473</v>
      </c>
      <c r="H10" s="4">
        <f t="shared" si="1"/>
        <v>25370967796</v>
      </c>
      <c r="I10" s="78"/>
    </row>
    <row r="11" spans="2:15" ht="12.95" customHeight="1" x14ac:dyDescent="0.2">
      <c r="B11" s="18" t="s">
        <v>58</v>
      </c>
      <c r="C11" s="4">
        <v>76797</v>
      </c>
      <c r="D11" s="4">
        <v>1817867686</v>
      </c>
      <c r="E11" s="23">
        <v>301199</v>
      </c>
      <c r="F11" s="23">
        <v>24611920457</v>
      </c>
      <c r="G11" s="4">
        <f t="shared" si="0"/>
        <v>377996</v>
      </c>
      <c r="H11" s="4">
        <f t="shared" si="1"/>
        <v>26429788143</v>
      </c>
    </row>
    <row r="12" spans="2:15" ht="12.95" customHeight="1" x14ac:dyDescent="0.2">
      <c r="B12" s="18" t="s">
        <v>59</v>
      </c>
      <c r="C12" s="4">
        <v>81616</v>
      </c>
      <c r="D12" s="4">
        <v>1805419922</v>
      </c>
      <c r="E12" s="23">
        <v>313360</v>
      </c>
      <c r="F12" s="23">
        <v>26936955134</v>
      </c>
      <c r="G12" s="4">
        <f t="shared" si="0"/>
        <v>394976</v>
      </c>
      <c r="H12" s="4">
        <f t="shared" si="1"/>
        <v>28742375056</v>
      </c>
    </row>
    <row r="13" spans="2:15" ht="12.95" customHeight="1" x14ac:dyDescent="0.2">
      <c r="B13" s="18" t="s">
        <v>60</v>
      </c>
      <c r="C13" s="4">
        <v>87615</v>
      </c>
      <c r="D13" s="4">
        <v>1913472844</v>
      </c>
      <c r="E13" s="23">
        <v>335286</v>
      </c>
      <c r="F13" s="23">
        <v>27846599111</v>
      </c>
      <c r="G13" s="4">
        <f t="shared" si="0"/>
        <v>422901</v>
      </c>
      <c r="H13" s="4">
        <f t="shared" si="1"/>
        <v>29760071955</v>
      </c>
    </row>
    <row r="14" spans="2:15" ht="12.95" customHeight="1" x14ac:dyDescent="0.2">
      <c r="B14" s="18" t="s">
        <v>61</v>
      </c>
      <c r="C14" s="4">
        <v>82590</v>
      </c>
      <c r="D14" s="4">
        <v>1542777175</v>
      </c>
      <c r="E14" s="23">
        <v>305464</v>
      </c>
      <c r="F14" s="23">
        <v>18967938260</v>
      </c>
      <c r="G14" s="4">
        <f t="shared" si="0"/>
        <v>388054</v>
      </c>
      <c r="H14" s="4">
        <f t="shared" si="1"/>
        <v>20510715435</v>
      </c>
    </row>
    <row r="15" spans="2:15" ht="12.95" customHeight="1" x14ac:dyDescent="0.2">
      <c r="B15" s="18" t="s">
        <v>62</v>
      </c>
      <c r="C15" s="4">
        <v>88812</v>
      </c>
      <c r="D15" s="4">
        <v>1746632227</v>
      </c>
      <c r="E15" s="23">
        <v>328642</v>
      </c>
      <c r="F15" s="23">
        <v>21195609810</v>
      </c>
      <c r="G15" s="4">
        <f t="shared" si="0"/>
        <v>417454</v>
      </c>
      <c r="H15" s="4">
        <f t="shared" si="1"/>
        <v>22942242037</v>
      </c>
    </row>
    <row r="16" spans="2:15" ht="12.95" customHeight="1" x14ac:dyDescent="0.2">
      <c r="B16" s="18" t="s">
        <v>63</v>
      </c>
      <c r="C16" s="4">
        <v>88909</v>
      </c>
      <c r="D16" s="4">
        <v>1834620676</v>
      </c>
      <c r="E16" s="23">
        <v>331729</v>
      </c>
      <c r="F16" s="23">
        <v>21457377025</v>
      </c>
      <c r="G16" s="4">
        <f t="shared" si="0"/>
        <v>420638</v>
      </c>
      <c r="H16" s="4">
        <f t="shared" si="1"/>
        <v>23291997701</v>
      </c>
    </row>
    <row r="17" spans="2:11" ht="12.95" customHeight="1" x14ac:dyDescent="0.2">
      <c r="B17" s="18" t="s">
        <v>64</v>
      </c>
      <c r="C17" s="4">
        <v>87026</v>
      </c>
      <c r="D17" s="4">
        <v>1745774415</v>
      </c>
      <c r="E17" s="23">
        <v>322245</v>
      </c>
      <c r="F17" s="23">
        <v>20664525749</v>
      </c>
      <c r="G17" s="4">
        <f t="shared" si="0"/>
        <v>409271</v>
      </c>
      <c r="H17" s="4">
        <f t="shared" si="1"/>
        <v>22410300164</v>
      </c>
      <c r="J17" s="78"/>
      <c r="K17" s="78"/>
    </row>
    <row r="18" spans="2:11" ht="12.95" customHeight="1" x14ac:dyDescent="0.2">
      <c r="B18" s="18" t="s">
        <v>65</v>
      </c>
      <c r="C18" s="4">
        <v>95755</v>
      </c>
      <c r="D18" s="4">
        <v>1938327196</v>
      </c>
      <c r="E18" s="23">
        <v>331409</v>
      </c>
      <c r="F18" s="23">
        <v>31980483363</v>
      </c>
      <c r="G18" s="4">
        <f t="shared" si="0"/>
        <v>427164</v>
      </c>
      <c r="H18" s="4">
        <f t="shared" si="1"/>
        <v>33918810559</v>
      </c>
    </row>
    <row r="19" spans="2:11" ht="12.95" customHeight="1" x14ac:dyDescent="0.2">
      <c r="B19" s="9" t="s">
        <v>49</v>
      </c>
      <c r="C19" s="10">
        <f>SUM(C7:C18)</f>
        <v>1013072</v>
      </c>
      <c r="D19" s="10">
        <f>SUM(D7:D18)</f>
        <v>23180876638</v>
      </c>
      <c r="E19" s="26">
        <f t="shared" ref="E19:F19" si="2">SUM(E7:E18)</f>
        <v>3801864</v>
      </c>
      <c r="F19" s="26">
        <f t="shared" si="2"/>
        <v>295589588141</v>
      </c>
      <c r="G19" s="10">
        <f>SUM(G7:G18)</f>
        <v>4814936</v>
      </c>
      <c r="H19" s="10">
        <f>SUM(H7:H18)</f>
        <v>318770464779</v>
      </c>
    </row>
    <row r="20" spans="2:11" ht="12.95" customHeight="1" x14ac:dyDescent="0.2">
      <c r="B20" s="17" t="s">
        <v>227</v>
      </c>
      <c r="C20" s="4"/>
      <c r="D20" s="4"/>
      <c r="E20" s="4"/>
      <c r="F20" s="4"/>
      <c r="G20" s="4"/>
      <c r="H20" s="4"/>
    </row>
    <row r="21" spans="2:11" s="217" customFormat="1" ht="12.95" customHeight="1" x14ac:dyDescent="0.2">
      <c r="B21" s="17" t="s">
        <v>261</v>
      </c>
      <c r="C21" s="4"/>
      <c r="D21" s="4"/>
      <c r="E21" s="4"/>
      <c r="F21" s="4"/>
      <c r="G21" s="4"/>
      <c r="H21" s="4"/>
    </row>
    <row r="22" spans="2:11" s="36" customFormat="1" ht="12.95" customHeight="1" x14ac:dyDescent="0.2">
      <c r="B22" s="18" t="s">
        <v>189</v>
      </c>
      <c r="C22" s="4"/>
      <c r="D22" s="4"/>
      <c r="E22" s="4"/>
      <c r="F22" s="4"/>
      <c r="G22" s="4"/>
      <c r="H22" s="4"/>
    </row>
    <row r="23" spans="2:11" ht="12.95" customHeight="1" x14ac:dyDescent="0.2">
      <c r="D23" s="4"/>
      <c r="F23" s="4"/>
      <c r="G23" s="4"/>
      <c r="H23" s="4"/>
    </row>
    <row r="24" spans="2:11" ht="12.95" customHeight="1" x14ac:dyDescent="0.2">
      <c r="B24" s="16" t="s">
        <v>66</v>
      </c>
      <c r="I24" s="16" t="s">
        <v>67</v>
      </c>
    </row>
    <row r="25" spans="2:11" ht="12.95" customHeight="1" x14ac:dyDescent="0.2">
      <c r="H25" s="173"/>
    </row>
    <row r="28" spans="2:11" ht="12.95" customHeight="1" x14ac:dyDescent="0.2">
      <c r="K28" s="4"/>
    </row>
  </sheetData>
  <customSheetViews>
    <customSheetView guid="{1C338248-5C2C-4A0B-8E41-C56ED2BBA321}" scale="120" showGridLines="0">
      <selection activeCell="K21" sqref="K21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4"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showGridLines="0" workbookViewId="0">
      <selection activeCell="B2" sqref="B2"/>
    </sheetView>
  </sheetViews>
  <sheetFormatPr defaultColWidth="9.33203125" defaultRowHeight="12.95" customHeight="1" x14ac:dyDescent="0.2"/>
  <cols>
    <col min="1" max="1" width="5.33203125" style="197" customWidth="1"/>
    <col min="2" max="2" width="16.33203125" style="47" customWidth="1"/>
    <col min="3" max="3" width="24.83203125" style="47" customWidth="1"/>
    <col min="4" max="4" width="39.5" style="47" customWidth="1"/>
    <col min="5" max="5" width="29.1640625" style="47" customWidth="1"/>
    <col min="6" max="6" width="12.6640625" style="47" customWidth="1"/>
    <col min="7" max="8" width="9.1640625" style="47" customWidth="1"/>
    <col min="9" max="11" width="13.6640625" style="47" customWidth="1"/>
    <col min="12" max="16384" width="9.33203125" style="47"/>
  </cols>
  <sheetData>
    <row r="2" spans="1:7" ht="15.75" x14ac:dyDescent="0.25">
      <c r="B2" s="62" t="s">
        <v>68</v>
      </c>
      <c r="C2" s="50"/>
      <c r="D2" s="50"/>
      <c r="E2" s="50"/>
      <c r="F2" s="50"/>
      <c r="G2" s="50"/>
    </row>
    <row r="4" spans="1:7" ht="11.25" customHeight="1" x14ac:dyDescent="0.2">
      <c r="B4" s="254" t="s">
        <v>46</v>
      </c>
      <c r="C4" s="256" t="s">
        <v>49</v>
      </c>
      <c r="D4" s="256"/>
    </row>
    <row r="5" spans="1:7" ht="22.5" x14ac:dyDescent="0.2">
      <c r="B5" s="255"/>
      <c r="C5" s="49" t="s">
        <v>47</v>
      </c>
      <c r="D5" s="48" t="s">
        <v>48</v>
      </c>
    </row>
    <row r="6" spans="1:7" s="81" customFormat="1" ht="11.25" customHeight="1" x14ac:dyDescent="0.2">
      <c r="A6" s="197"/>
      <c r="B6" s="237" t="s">
        <v>191</v>
      </c>
      <c r="C6" s="123">
        <v>22496106</v>
      </c>
      <c r="D6" s="123">
        <v>132251933274</v>
      </c>
    </row>
    <row r="7" spans="1:7" s="81" customFormat="1" ht="11.25" customHeight="1" x14ac:dyDescent="0.2">
      <c r="A7" s="197"/>
      <c r="B7" s="237" t="s">
        <v>192</v>
      </c>
      <c r="C7" s="123">
        <v>22381253</v>
      </c>
      <c r="D7" s="123">
        <v>122499023515</v>
      </c>
    </row>
    <row r="8" spans="1:7" s="81" customFormat="1" ht="11.25" customHeight="1" x14ac:dyDescent="0.2">
      <c r="A8" s="197"/>
      <c r="B8" s="237" t="s">
        <v>193</v>
      </c>
      <c r="C8" s="123">
        <v>23871625</v>
      </c>
      <c r="D8" s="123">
        <v>130995048040</v>
      </c>
    </row>
    <row r="9" spans="1:7" s="81" customFormat="1" ht="11.25" customHeight="1" x14ac:dyDescent="0.2">
      <c r="A9" s="197"/>
      <c r="B9" s="237" t="s">
        <v>194</v>
      </c>
      <c r="C9" s="123">
        <v>23238839</v>
      </c>
      <c r="D9" s="123">
        <v>125033097711</v>
      </c>
    </row>
    <row r="10" spans="1:7" s="81" customFormat="1" ht="11.25" customHeight="1" x14ac:dyDescent="0.2">
      <c r="A10" s="197"/>
      <c r="B10" s="237" t="s">
        <v>195</v>
      </c>
      <c r="C10" s="123">
        <v>24614238</v>
      </c>
      <c r="D10" s="123">
        <v>126969091981</v>
      </c>
    </row>
    <row r="11" spans="1:7" s="81" customFormat="1" ht="11.25" customHeight="1" x14ac:dyDescent="0.2">
      <c r="A11" s="197"/>
      <c r="B11" s="237" t="s">
        <v>196</v>
      </c>
      <c r="C11" s="133">
        <v>24667701</v>
      </c>
      <c r="D11" s="123">
        <v>138090100527</v>
      </c>
      <c r="E11" s="53"/>
    </row>
    <row r="12" spans="1:7" s="81" customFormat="1" ht="11.25" customHeight="1" x14ac:dyDescent="0.2">
      <c r="A12" s="197"/>
      <c r="B12" s="237" t="s">
        <v>197</v>
      </c>
      <c r="C12" s="123">
        <v>25192377</v>
      </c>
      <c r="D12" s="123">
        <v>153602848531</v>
      </c>
      <c r="E12" s="53"/>
    </row>
    <row r="13" spans="1:7" s="81" customFormat="1" ht="11.25" customHeight="1" x14ac:dyDescent="0.2">
      <c r="A13" s="197"/>
      <c r="B13" s="237" t="s">
        <v>198</v>
      </c>
      <c r="C13" s="123">
        <v>24370906</v>
      </c>
      <c r="D13" s="123">
        <v>146700419385</v>
      </c>
    </row>
    <row r="14" spans="1:7" s="81" customFormat="1" ht="11.25" customHeight="1" x14ac:dyDescent="0.2">
      <c r="A14" s="197"/>
      <c r="B14" s="237" t="s">
        <v>199</v>
      </c>
      <c r="C14" s="123">
        <v>23745279</v>
      </c>
      <c r="D14" s="123">
        <v>136358090940</v>
      </c>
    </row>
    <row r="15" spans="1:7" s="81" customFormat="1" ht="11.25" customHeight="1" x14ac:dyDescent="0.2">
      <c r="A15" s="197"/>
      <c r="B15" s="237" t="s">
        <v>200</v>
      </c>
      <c r="C15" s="123">
        <v>25410817</v>
      </c>
      <c r="D15" s="123">
        <v>153220996075</v>
      </c>
    </row>
    <row r="16" spans="1:7" s="81" customFormat="1" ht="11.25" customHeight="1" x14ac:dyDescent="0.2">
      <c r="A16" s="197"/>
      <c r="B16" s="237" t="s">
        <v>201</v>
      </c>
      <c r="C16" s="123">
        <v>24699087</v>
      </c>
      <c r="D16" s="123">
        <v>147836587572</v>
      </c>
    </row>
    <row r="17" spans="1:4" ht="11.25" customHeight="1" x14ac:dyDescent="0.2">
      <c r="B17" s="237" t="s">
        <v>202</v>
      </c>
      <c r="C17" s="123">
        <v>25596485</v>
      </c>
      <c r="D17" s="123">
        <v>159589653370</v>
      </c>
    </row>
    <row r="18" spans="1:4" ht="11.25" customHeight="1" x14ac:dyDescent="0.2">
      <c r="B18" s="237" t="s">
        <v>203</v>
      </c>
      <c r="C18" s="150">
        <v>23402457</v>
      </c>
      <c r="D18" s="133">
        <v>114133529435</v>
      </c>
    </row>
    <row r="19" spans="1:4" s="142" customFormat="1" ht="11.25" customHeight="1" x14ac:dyDescent="0.2">
      <c r="A19" s="197"/>
      <c r="B19" s="237" t="s">
        <v>204</v>
      </c>
      <c r="C19" s="123">
        <v>22371593</v>
      </c>
      <c r="D19" s="123">
        <v>109936159888</v>
      </c>
    </row>
    <row r="20" spans="1:4" s="142" customFormat="1" ht="11.25" customHeight="1" x14ac:dyDescent="0.2">
      <c r="A20" s="197"/>
      <c r="B20" s="237" t="s">
        <v>205</v>
      </c>
      <c r="C20" s="123">
        <v>24453144</v>
      </c>
      <c r="D20" s="123">
        <v>110707614935</v>
      </c>
    </row>
    <row r="21" spans="1:4" s="142" customFormat="1" ht="11.25" customHeight="1" x14ac:dyDescent="0.2">
      <c r="A21" s="197"/>
      <c r="B21" s="237" t="s">
        <v>206</v>
      </c>
      <c r="C21" s="123">
        <v>25151808</v>
      </c>
      <c r="D21" s="123">
        <v>117061561435</v>
      </c>
    </row>
    <row r="22" spans="1:4" s="142" customFormat="1" ht="11.25" customHeight="1" x14ac:dyDescent="0.2">
      <c r="A22" s="197"/>
      <c r="B22" s="237" t="s">
        <v>207</v>
      </c>
      <c r="C22" s="123">
        <v>26087081</v>
      </c>
      <c r="D22" s="123">
        <v>123011849894</v>
      </c>
    </row>
    <row r="23" spans="1:4" s="142" customFormat="1" ht="11.25" customHeight="1" x14ac:dyDescent="0.2">
      <c r="A23" s="197"/>
      <c r="B23" s="237" t="s">
        <v>208</v>
      </c>
      <c r="C23" s="123">
        <v>24432459</v>
      </c>
      <c r="D23" s="123">
        <v>113118380780</v>
      </c>
    </row>
    <row r="24" spans="1:4" s="142" customFormat="1" ht="11.25" customHeight="1" x14ac:dyDescent="0.2">
      <c r="A24" s="197"/>
      <c r="B24" s="237" t="s">
        <v>209</v>
      </c>
      <c r="C24" s="123">
        <v>27214732</v>
      </c>
      <c r="D24" s="123">
        <v>142059553207</v>
      </c>
    </row>
    <row r="25" spans="1:4" s="142" customFormat="1" ht="11.25" customHeight="1" x14ac:dyDescent="0.2">
      <c r="A25" s="197"/>
      <c r="B25" s="237" t="s">
        <v>210</v>
      </c>
      <c r="C25" s="123">
        <v>24523939</v>
      </c>
      <c r="D25" s="123">
        <v>134089140818</v>
      </c>
    </row>
    <row r="26" spans="1:4" s="142" customFormat="1" ht="11.25" customHeight="1" x14ac:dyDescent="0.2">
      <c r="A26" s="197"/>
      <c r="B26" s="237" t="s">
        <v>211</v>
      </c>
      <c r="C26" s="123">
        <v>25966488</v>
      </c>
      <c r="D26" s="123">
        <v>138753629035</v>
      </c>
    </row>
    <row r="27" spans="1:4" s="142" customFormat="1" ht="11.25" customHeight="1" x14ac:dyDescent="0.2">
      <c r="A27" s="197"/>
      <c r="B27" s="237" t="s">
        <v>212</v>
      </c>
      <c r="C27" s="123">
        <v>25990734</v>
      </c>
      <c r="D27" s="123">
        <v>139152570268</v>
      </c>
    </row>
    <row r="28" spans="1:4" s="142" customFormat="1" ht="11.25" customHeight="1" x14ac:dyDescent="0.2">
      <c r="A28" s="197"/>
      <c r="B28" s="237" t="s">
        <v>213</v>
      </c>
      <c r="C28" s="123">
        <v>24925299</v>
      </c>
      <c r="D28" s="123">
        <v>139920626569</v>
      </c>
    </row>
    <row r="29" spans="1:4" s="142" customFormat="1" ht="11.25" customHeight="1" x14ac:dyDescent="0.2">
      <c r="A29" s="197"/>
      <c r="B29" s="237" t="s">
        <v>214</v>
      </c>
      <c r="C29" s="123">
        <v>27020532</v>
      </c>
      <c r="D29" s="123">
        <v>148598459477</v>
      </c>
    </row>
    <row r="30" spans="1:4" s="183" customFormat="1" ht="11.25" customHeight="1" x14ac:dyDescent="0.2">
      <c r="A30" s="197"/>
      <c r="B30" s="237" t="s">
        <v>215</v>
      </c>
      <c r="C30" s="123">
        <v>24466666</v>
      </c>
      <c r="D30" s="123">
        <v>134194659605</v>
      </c>
    </row>
    <row r="31" spans="1:4" s="183" customFormat="1" ht="11.25" customHeight="1" x14ac:dyDescent="0.2">
      <c r="A31" s="197"/>
      <c r="B31" s="237" t="s">
        <v>216</v>
      </c>
      <c r="C31" s="123">
        <v>24016748</v>
      </c>
      <c r="D31" s="123">
        <v>124684357038</v>
      </c>
    </row>
    <row r="32" spans="1:4" s="183" customFormat="1" ht="11.25" customHeight="1" x14ac:dyDescent="0.2">
      <c r="A32" s="197"/>
      <c r="B32" s="237" t="s">
        <v>217</v>
      </c>
      <c r="C32" s="123">
        <v>24520354</v>
      </c>
      <c r="D32" s="123">
        <v>147608222412</v>
      </c>
    </row>
    <row r="33" spans="1:6" s="183" customFormat="1" ht="11.25" customHeight="1" x14ac:dyDescent="0.2">
      <c r="A33" s="197"/>
      <c r="B33" s="237" t="s">
        <v>218</v>
      </c>
      <c r="C33" s="123">
        <v>23501969</v>
      </c>
      <c r="D33" s="123">
        <v>108649658875</v>
      </c>
    </row>
    <row r="34" spans="1:6" s="183" customFormat="1" ht="11.25" customHeight="1" x14ac:dyDescent="0.2">
      <c r="A34" s="197"/>
      <c r="B34" s="237" t="s">
        <v>219</v>
      </c>
      <c r="C34" s="123">
        <v>23025113</v>
      </c>
      <c r="D34" s="123">
        <v>114157847164</v>
      </c>
    </row>
    <row r="35" spans="1:6" s="183" customFormat="1" ht="11.25" customHeight="1" x14ac:dyDescent="0.2">
      <c r="A35" s="197"/>
      <c r="B35" s="237" t="s">
        <v>220</v>
      </c>
      <c r="C35" s="123">
        <v>25228105</v>
      </c>
      <c r="D35" s="123">
        <v>113533345034</v>
      </c>
    </row>
    <row r="36" spans="1:6" s="183" customFormat="1" ht="11.25" customHeight="1" x14ac:dyDescent="0.2">
      <c r="A36" s="197"/>
      <c r="B36" s="237" t="s">
        <v>221</v>
      </c>
      <c r="C36" s="123">
        <v>27097626</v>
      </c>
      <c r="D36" s="123">
        <v>138770939447</v>
      </c>
    </row>
    <row r="37" spans="1:6" s="183" customFormat="1" ht="11.25" customHeight="1" x14ac:dyDescent="0.2">
      <c r="A37" s="197"/>
      <c r="B37" s="237" t="s">
        <v>222</v>
      </c>
      <c r="C37" s="123">
        <v>25053312</v>
      </c>
      <c r="D37" s="123">
        <v>122116005556</v>
      </c>
    </row>
    <row r="38" spans="1:6" s="183" customFormat="1" ht="11.25" customHeight="1" x14ac:dyDescent="0.2">
      <c r="A38" s="197"/>
      <c r="B38" s="237" t="s">
        <v>223</v>
      </c>
      <c r="C38" s="123">
        <v>26212731</v>
      </c>
      <c r="D38" s="123">
        <v>127989230662</v>
      </c>
    </row>
    <row r="39" spans="1:6" s="183" customFormat="1" ht="11.25" customHeight="1" x14ac:dyDescent="0.2">
      <c r="A39" s="197"/>
      <c r="B39" s="237" t="s">
        <v>224</v>
      </c>
      <c r="C39" s="123">
        <v>26820077</v>
      </c>
      <c r="D39" s="123">
        <v>130962685467</v>
      </c>
    </row>
    <row r="40" spans="1:6" s="183" customFormat="1" ht="11.25" customHeight="1" x14ac:dyDescent="0.2">
      <c r="A40" s="197"/>
      <c r="B40" s="237" t="s">
        <v>225</v>
      </c>
      <c r="C40" s="123">
        <v>26225035</v>
      </c>
      <c r="D40" s="123">
        <v>126130957388</v>
      </c>
    </row>
    <row r="41" spans="1:6" s="183" customFormat="1" ht="11.25" customHeight="1" x14ac:dyDescent="0.2">
      <c r="A41" s="197"/>
      <c r="B41" s="239" t="s">
        <v>226</v>
      </c>
      <c r="C41" s="124">
        <v>28377256</v>
      </c>
      <c r="D41" s="124">
        <v>152152354467</v>
      </c>
    </row>
    <row r="42" spans="1:6" ht="11.25" x14ac:dyDescent="0.2">
      <c r="B42" s="175" t="s">
        <v>69</v>
      </c>
    </row>
    <row r="43" spans="1:6" ht="12.95" customHeight="1" x14ac:dyDescent="0.2">
      <c r="B43" s="17" t="s">
        <v>189</v>
      </c>
    </row>
    <row r="45" spans="1:6" ht="12.95" customHeight="1" x14ac:dyDescent="0.25">
      <c r="C45" s="4"/>
      <c r="D45" s="156"/>
      <c r="E45" s="50"/>
      <c r="F45" s="50"/>
    </row>
    <row r="46" spans="1:6" ht="12.95" customHeight="1" x14ac:dyDescent="0.2">
      <c r="C46" s="4"/>
      <c r="D46" s="4"/>
    </row>
    <row r="47" spans="1:6" ht="12.95" customHeight="1" x14ac:dyDescent="0.2">
      <c r="C47" s="4"/>
      <c r="D47" s="4"/>
    </row>
    <row r="48" spans="1:6" ht="11.25" x14ac:dyDescent="0.2">
      <c r="C48" s="4"/>
      <c r="D48" s="4"/>
      <c r="E48" s="4"/>
    </row>
    <row r="49" spans="3:5" ht="11.25" x14ac:dyDescent="0.2">
      <c r="C49" s="4"/>
      <c r="D49" s="4"/>
      <c r="E49" s="40"/>
    </row>
    <row r="50" spans="3:5" ht="11.25" x14ac:dyDescent="0.2">
      <c r="C50" s="4"/>
      <c r="D50" s="194"/>
      <c r="E50" s="51"/>
    </row>
    <row r="51" spans="3:5" ht="12.95" customHeight="1" x14ac:dyDescent="0.2">
      <c r="C51" s="4"/>
      <c r="D51" s="4"/>
    </row>
    <row r="52" spans="3:5" ht="12.95" customHeight="1" x14ac:dyDescent="0.2">
      <c r="C52" s="4"/>
      <c r="D52" s="4"/>
    </row>
    <row r="53" spans="3:5" ht="12.95" customHeight="1" x14ac:dyDescent="0.2">
      <c r="C53" s="4"/>
      <c r="D53" s="4"/>
    </row>
    <row r="54" spans="3:5" ht="12.95" customHeight="1" x14ac:dyDescent="0.2">
      <c r="C54" s="4"/>
      <c r="D54" s="4"/>
    </row>
    <row r="55" spans="3:5" ht="12.95" customHeight="1" x14ac:dyDescent="0.2">
      <c r="C55" s="4"/>
      <c r="D55" s="4"/>
    </row>
    <row r="56" spans="3:5" ht="12.95" customHeight="1" x14ac:dyDescent="0.2">
      <c r="C56" s="4"/>
      <c r="D56" s="4"/>
    </row>
    <row r="57" spans="3:5" ht="12.95" customHeight="1" x14ac:dyDescent="0.2">
      <c r="C57" s="100"/>
      <c r="D57" s="100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3"/>
  <sheetViews>
    <sheetView showGridLines="0" zoomScale="110" zoomScaleNormal="110" workbookViewId="0">
      <selection activeCell="B2" sqref="B2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16384" width="9.33203125" style="5"/>
  </cols>
  <sheetData>
    <row r="2" spans="2:16" ht="15.75" x14ac:dyDescent="0.25">
      <c r="B2" s="14" t="s">
        <v>70</v>
      </c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2:16" ht="12.95" customHeight="1" x14ac:dyDescent="0.25">
      <c r="B3" s="14"/>
      <c r="G3" s="53"/>
      <c r="H3" s="53"/>
      <c r="I3" s="135"/>
      <c r="J3" s="135"/>
      <c r="K3" s="53"/>
      <c r="L3" s="53"/>
      <c r="M3" s="53"/>
      <c r="N3" s="53"/>
      <c r="O3" s="53"/>
      <c r="P3" s="53"/>
    </row>
    <row r="4" spans="2:16" ht="12.95" customHeight="1" x14ac:dyDescent="0.2">
      <c r="B4" s="254" t="s">
        <v>46</v>
      </c>
      <c r="C4" s="256" t="s">
        <v>51</v>
      </c>
      <c r="D4" s="256"/>
      <c r="E4" s="257" t="s">
        <v>52</v>
      </c>
      <c r="F4" s="257"/>
      <c r="G4" s="256" t="s">
        <v>49</v>
      </c>
      <c r="H4" s="256"/>
    </row>
    <row r="5" spans="2:16" ht="33.75" x14ac:dyDescent="0.2">
      <c r="B5" s="255"/>
      <c r="C5" s="7" t="s">
        <v>47</v>
      </c>
      <c r="D5" s="7" t="s">
        <v>48</v>
      </c>
      <c r="E5" s="22" t="s">
        <v>47</v>
      </c>
      <c r="F5" s="22" t="s">
        <v>53</v>
      </c>
      <c r="G5" s="7" t="s">
        <v>47</v>
      </c>
      <c r="H5" s="7" t="s">
        <v>53</v>
      </c>
    </row>
    <row r="6" spans="2:16" ht="12.95" customHeight="1" x14ac:dyDescent="0.2">
      <c r="B6" s="18" t="s">
        <v>54</v>
      </c>
      <c r="C6" s="4">
        <v>13735326</v>
      </c>
      <c r="D6" s="4">
        <v>12073814823</v>
      </c>
      <c r="E6" s="23">
        <v>10731340</v>
      </c>
      <c r="F6" s="23">
        <v>122120844782</v>
      </c>
      <c r="G6" s="56">
        <f t="shared" ref="G6:G17" si="0">C6+E6</f>
        <v>24466666</v>
      </c>
      <c r="H6" s="4">
        <f t="shared" ref="H6:H17" si="1">D6+F6</f>
        <v>134194659605</v>
      </c>
      <c r="J6" s="161"/>
      <c r="K6" s="161"/>
    </row>
    <row r="7" spans="2:16" ht="12.95" customHeight="1" x14ac:dyDescent="0.2">
      <c r="B7" s="18" t="s">
        <v>55</v>
      </c>
      <c r="C7" s="4">
        <v>13535682</v>
      </c>
      <c r="D7" s="4">
        <v>11851159268</v>
      </c>
      <c r="E7" s="23">
        <v>10481066</v>
      </c>
      <c r="F7" s="23">
        <v>112833197770</v>
      </c>
      <c r="G7" s="4">
        <f t="shared" si="0"/>
        <v>24016748</v>
      </c>
      <c r="H7" s="4">
        <f t="shared" si="1"/>
        <v>124684357038</v>
      </c>
    </row>
    <row r="8" spans="2:16" ht="12.95" customHeight="1" x14ac:dyDescent="0.2">
      <c r="B8" s="18" t="s">
        <v>56</v>
      </c>
      <c r="C8" s="4">
        <v>13909992</v>
      </c>
      <c r="D8" s="4">
        <v>12931308456</v>
      </c>
      <c r="E8" s="23">
        <v>10610362</v>
      </c>
      <c r="F8" s="23">
        <v>134676913956</v>
      </c>
      <c r="G8" s="4">
        <f t="shared" si="0"/>
        <v>24520354</v>
      </c>
      <c r="H8" s="4">
        <f t="shared" si="1"/>
        <v>147608222412</v>
      </c>
    </row>
    <row r="9" spans="2:16" ht="12.95" customHeight="1" x14ac:dyDescent="0.2">
      <c r="B9" s="18" t="s">
        <v>57</v>
      </c>
      <c r="C9" s="4">
        <v>14343502</v>
      </c>
      <c r="D9" s="4">
        <v>9144758452</v>
      </c>
      <c r="E9" s="23">
        <v>9158467</v>
      </c>
      <c r="F9" s="23">
        <v>99504900423</v>
      </c>
      <c r="G9" s="4">
        <f t="shared" si="0"/>
        <v>23501969</v>
      </c>
      <c r="H9" s="4">
        <f t="shared" si="1"/>
        <v>108649658875</v>
      </c>
    </row>
    <row r="10" spans="2:16" ht="12.95" customHeight="1" x14ac:dyDescent="0.2">
      <c r="B10" s="18" t="s">
        <v>58</v>
      </c>
      <c r="C10" s="4">
        <v>13921691</v>
      </c>
      <c r="D10" s="4">
        <v>9579067799</v>
      </c>
      <c r="E10" s="23">
        <v>9103422</v>
      </c>
      <c r="F10" s="23">
        <v>104578779365</v>
      </c>
      <c r="G10" s="4">
        <f t="shared" si="0"/>
        <v>23025113</v>
      </c>
      <c r="H10" s="4">
        <f t="shared" si="1"/>
        <v>114157847164</v>
      </c>
      <c r="J10" s="176"/>
      <c r="K10" s="176"/>
      <c r="L10" s="176"/>
      <c r="M10" s="176"/>
      <c r="N10" s="176"/>
    </row>
    <row r="11" spans="2:16" ht="12.95" customHeight="1" x14ac:dyDescent="0.2">
      <c r="B11" s="18" t="s">
        <v>59</v>
      </c>
      <c r="C11" s="4">
        <v>14822270</v>
      </c>
      <c r="D11" s="4">
        <v>11263514280</v>
      </c>
      <c r="E11" s="23">
        <v>10405835</v>
      </c>
      <c r="F11" s="23">
        <v>102269830754</v>
      </c>
      <c r="G11" s="4">
        <f t="shared" si="0"/>
        <v>25228105</v>
      </c>
      <c r="H11" s="4">
        <f t="shared" si="1"/>
        <v>113533345034</v>
      </c>
    </row>
    <row r="12" spans="2:16" ht="12.95" customHeight="1" x14ac:dyDescent="0.2">
      <c r="B12" s="18" t="s">
        <v>60</v>
      </c>
      <c r="C12" s="4">
        <v>15133932</v>
      </c>
      <c r="D12" s="4">
        <v>12153662222</v>
      </c>
      <c r="E12" s="23">
        <v>11963694</v>
      </c>
      <c r="F12" s="23">
        <v>126617277225</v>
      </c>
      <c r="G12" s="4">
        <f t="shared" si="0"/>
        <v>27097626</v>
      </c>
      <c r="H12" s="4">
        <f t="shared" si="1"/>
        <v>138770939447</v>
      </c>
    </row>
    <row r="13" spans="2:16" ht="12.95" customHeight="1" x14ac:dyDescent="0.2">
      <c r="B13" s="18" t="s">
        <v>61</v>
      </c>
      <c r="C13" s="4">
        <v>14097644</v>
      </c>
      <c r="D13" s="4">
        <v>10388556707</v>
      </c>
      <c r="E13" s="23">
        <v>10955668</v>
      </c>
      <c r="F13" s="23">
        <v>111727448849</v>
      </c>
      <c r="G13" s="4">
        <f t="shared" si="0"/>
        <v>25053312</v>
      </c>
      <c r="H13" s="4">
        <f t="shared" si="1"/>
        <v>122116005556</v>
      </c>
    </row>
    <row r="14" spans="2:16" ht="12.95" customHeight="1" x14ac:dyDescent="0.2">
      <c r="B14" s="18" t="s">
        <v>62</v>
      </c>
      <c r="C14" s="4">
        <v>14978694</v>
      </c>
      <c r="D14" s="4">
        <v>12409443295</v>
      </c>
      <c r="E14" s="23">
        <v>11234037</v>
      </c>
      <c r="F14" s="23">
        <v>115579787367</v>
      </c>
      <c r="G14" s="4">
        <f t="shared" si="0"/>
        <v>26212731</v>
      </c>
      <c r="H14" s="4">
        <f t="shared" si="1"/>
        <v>127989230662</v>
      </c>
    </row>
    <row r="15" spans="2:16" ht="12.95" customHeight="1" x14ac:dyDescent="0.2">
      <c r="B15" s="18" t="s">
        <v>63</v>
      </c>
      <c r="C15" s="4">
        <v>15593820</v>
      </c>
      <c r="D15" s="4">
        <v>12398612496</v>
      </c>
      <c r="E15" s="23">
        <v>11226257</v>
      </c>
      <c r="F15" s="23">
        <v>118564072971</v>
      </c>
      <c r="G15" s="4">
        <f t="shared" si="0"/>
        <v>26820077</v>
      </c>
      <c r="H15" s="4">
        <f t="shared" si="1"/>
        <v>130962685467</v>
      </c>
    </row>
    <row r="16" spans="2:16" ht="12.95" customHeight="1" x14ac:dyDescent="0.2">
      <c r="B16" s="18" t="s">
        <v>64</v>
      </c>
      <c r="C16" s="4">
        <v>15333162</v>
      </c>
      <c r="D16" s="4">
        <v>11897291033</v>
      </c>
      <c r="E16" s="23">
        <v>10891873</v>
      </c>
      <c r="F16" s="23">
        <v>114233666355</v>
      </c>
      <c r="G16" s="4">
        <f t="shared" si="0"/>
        <v>26225035</v>
      </c>
      <c r="H16" s="4">
        <f t="shared" si="1"/>
        <v>126130957388</v>
      </c>
    </row>
    <row r="17" spans="2:10" ht="12.95" customHeight="1" x14ac:dyDescent="0.2">
      <c r="B17" s="18" t="s">
        <v>65</v>
      </c>
      <c r="C17" s="4">
        <v>16000229</v>
      </c>
      <c r="D17" s="4">
        <v>13268932505</v>
      </c>
      <c r="E17" s="23">
        <v>12377027</v>
      </c>
      <c r="F17" s="23">
        <v>138883421962</v>
      </c>
      <c r="G17" s="4">
        <f t="shared" si="0"/>
        <v>28377256</v>
      </c>
      <c r="H17" s="4">
        <f t="shared" si="1"/>
        <v>152152354467</v>
      </c>
    </row>
    <row r="18" spans="2:10" ht="12.95" customHeight="1" x14ac:dyDescent="0.2">
      <c r="B18" s="9" t="s">
        <v>49</v>
      </c>
      <c r="C18" s="10">
        <f t="shared" ref="C18:H18" si="2">SUM(C6:C17)</f>
        <v>175405944</v>
      </c>
      <c r="D18" s="10">
        <f t="shared" si="2"/>
        <v>139360121336</v>
      </c>
      <c r="E18" s="26">
        <f t="shared" si="2"/>
        <v>129139048</v>
      </c>
      <c r="F18" s="26">
        <f t="shared" si="2"/>
        <v>1401590141779</v>
      </c>
      <c r="G18" s="10">
        <f t="shared" si="2"/>
        <v>304544992</v>
      </c>
      <c r="H18" s="10">
        <f t="shared" si="2"/>
        <v>1540950263115</v>
      </c>
    </row>
    <row r="19" spans="2:10" ht="12.95" customHeight="1" x14ac:dyDescent="0.2">
      <c r="B19" s="175" t="s">
        <v>71</v>
      </c>
      <c r="C19" s="4"/>
      <c r="D19" s="4"/>
      <c r="E19" s="4"/>
      <c r="F19" s="4"/>
      <c r="G19" s="4"/>
      <c r="H19" s="4"/>
      <c r="I19" s="36"/>
      <c r="J19" s="125"/>
    </row>
    <row r="20" spans="2:10" ht="12.95" customHeight="1" x14ac:dyDescent="0.2">
      <c r="B20" s="18" t="s">
        <v>189</v>
      </c>
      <c r="C20" s="4"/>
      <c r="D20" s="4"/>
      <c r="E20" s="4"/>
      <c r="F20" s="4"/>
      <c r="G20" s="4"/>
      <c r="H20" s="4"/>
      <c r="I20" s="36"/>
      <c r="J20" s="36"/>
    </row>
    <row r="21" spans="2:10" ht="12.95" customHeight="1" x14ac:dyDescent="0.2">
      <c r="C21" s="4"/>
      <c r="D21" s="4"/>
      <c r="E21" s="4"/>
      <c r="F21" s="4"/>
      <c r="G21" s="4"/>
      <c r="H21" s="4"/>
    </row>
    <row r="22" spans="2:10" ht="12.95" customHeight="1" x14ac:dyDescent="0.2">
      <c r="B22" s="16" t="s">
        <v>72</v>
      </c>
      <c r="C22" s="4"/>
      <c r="D22" s="4"/>
      <c r="E22" s="4"/>
      <c r="F22" s="4"/>
      <c r="G22" s="16" t="s">
        <v>73</v>
      </c>
      <c r="H22" s="4"/>
    </row>
    <row r="23" spans="2:10" ht="12.95" customHeight="1" x14ac:dyDescent="0.2">
      <c r="C23" s="4"/>
      <c r="D23" s="4"/>
      <c r="E23" s="4"/>
      <c r="F23" s="4"/>
      <c r="H23" s="4"/>
    </row>
  </sheetData>
  <customSheetViews>
    <customSheetView guid="{1C338248-5C2C-4A0B-8E41-C56ED2BBA321}" scale="120" showGridLines="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4">
    <mergeCell ref="B4:B5"/>
    <mergeCell ref="C4:D4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zoomScale="110" zoomScaleNormal="110" workbookViewId="0">
      <selection activeCell="B25" sqref="B25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6384" width="9.33203125" style="5"/>
  </cols>
  <sheetData>
    <row r="1" spans="2:18" ht="10.15" customHeight="1" x14ac:dyDescent="0.2"/>
    <row r="2" spans="2:18" ht="15.75" x14ac:dyDescent="0.25">
      <c r="B2" s="228" t="s">
        <v>262</v>
      </c>
      <c r="G2" s="176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2:18" ht="10.9" customHeight="1" x14ac:dyDescent="0.2">
      <c r="B3" s="5" t="s">
        <v>45</v>
      </c>
      <c r="G3" s="53"/>
      <c r="H3" s="53"/>
      <c r="I3" s="135"/>
      <c r="J3" s="135"/>
      <c r="K3" s="53"/>
      <c r="L3" s="53"/>
      <c r="M3" s="53"/>
      <c r="N3" s="53"/>
      <c r="O3" s="53"/>
      <c r="P3" s="53"/>
      <c r="Q3" s="53"/>
      <c r="R3" s="53"/>
    </row>
    <row r="4" spans="2:18" ht="12.95" customHeight="1" x14ac:dyDescent="0.2">
      <c r="G4" s="258"/>
      <c r="H4" s="258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8" ht="12.95" customHeight="1" x14ac:dyDescent="0.2">
      <c r="B5" s="254" t="s">
        <v>46</v>
      </c>
      <c r="C5" s="256" t="s">
        <v>51</v>
      </c>
      <c r="D5" s="256"/>
      <c r="E5" s="257" t="s">
        <v>74</v>
      </c>
      <c r="F5" s="257"/>
      <c r="G5" s="256" t="s">
        <v>49</v>
      </c>
      <c r="H5" s="256"/>
    </row>
    <row r="6" spans="2:18" ht="33.75" x14ac:dyDescent="0.2">
      <c r="B6" s="255"/>
      <c r="C6" s="7" t="s">
        <v>47</v>
      </c>
      <c r="D6" s="7" t="s">
        <v>53</v>
      </c>
      <c r="E6" s="22" t="s">
        <v>47</v>
      </c>
      <c r="F6" s="22" t="s">
        <v>53</v>
      </c>
      <c r="G6" s="7" t="s">
        <v>47</v>
      </c>
      <c r="H6" s="7" t="s">
        <v>53</v>
      </c>
    </row>
    <row r="7" spans="2:18" ht="12.95" customHeight="1" x14ac:dyDescent="0.2">
      <c r="B7" s="18" t="s">
        <v>54</v>
      </c>
      <c r="C7" s="4">
        <v>53441</v>
      </c>
      <c r="D7" s="4">
        <v>1911400488</v>
      </c>
      <c r="E7" s="23">
        <v>12800</v>
      </c>
      <c r="F7" s="23">
        <v>6238640617</v>
      </c>
      <c r="G7" s="4">
        <f>C7+E7</f>
        <v>66241</v>
      </c>
      <c r="H7" s="4">
        <f t="shared" ref="H7:H18" si="0">D7+F7</f>
        <v>8150041105</v>
      </c>
    </row>
    <row r="8" spans="2:18" ht="12.95" customHeight="1" x14ac:dyDescent="0.2">
      <c r="B8" s="18" t="s">
        <v>55</v>
      </c>
      <c r="C8" s="4">
        <v>48684</v>
      </c>
      <c r="D8" s="4">
        <v>1316845372</v>
      </c>
      <c r="E8" s="23">
        <v>13074</v>
      </c>
      <c r="F8" s="23">
        <v>5605270963</v>
      </c>
      <c r="G8" s="4">
        <f t="shared" ref="G8:G18" si="1">C8+E8</f>
        <v>61758</v>
      </c>
      <c r="H8" s="4">
        <f t="shared" si="0"/>
        <v>6922116335</v>
      </c>
    </row>
    <row r="9" spans="2:18" ht="12.95" customHeight="1" x14ac:dyDescent="0.2">
      <c r="B9" s="18" t="s">
        <v>56</v>
      </c>
      <c r="C9" s="4">
        <v>48602</v>
      </c>
      <c r="D9" s="4">
        <v>1896573046</v>
      </c>
      <c r="E9" s="23">
        <v>18658</v>
      </c>
      <c r="F9" s="23">
        <v>11401542127</v>
      </c>
      <c r="G9" s="4">
        <f t="shared" si="1"/>
        <v>67260</v>
      </c>
      <c r="H9" s="4">
        <f t="shared" si="0"/>
        <v>13298115173</v>
      </c>
      <c r="I9" s="201"/>
    </row>
    <row r="10" spans="2:18" ht="12.95" customHeight="1" x14ac:dyDescent="0.2">
      <c r="B10" s="18" t="s">
        <v>57</v>
      </c>
      <c r="C10" s="4">
        <v>43548</v>
      </c>
      <c r="D10" s="4">
        <v>844338335</v>
      </c>
      <c r="E10" s="23">
        <v>10070</v>
      </c>
      <c r="F10" s="23">
        <v>6579359573</v>
      </c>
      <c r="G10" s="4">
        <f t="shared" si="1"/>
        <v>53618</v>
      </c>
      <c r="H10" s="4">
        <f t="shared" si="0"/>
        <v>7423697908</v>
      </c>
      <c r="I10" s="143"/>
    </row>
    <row r="11" spans="2:18" ht="12.95" customHeight="1" x14ac:dyDescent="0.2">
      <c r="B11" s="18" t="s">
        <v>58</v>
      </c>
      <c r="C11" s="4">
        <v>42708</v>
      </c>
      <c r="D11" s="4">
        <v>1318737719</v>
      </c>
      <c r="E11" s="23">
        <v>8817</v>
      </c>
      <c r="F11" s="23">
        <v>7417040725</v>
      </c>
      <c r="G11" s="4">
        <f t="shared" si="1"/>
        <v>51525</v>
      </c>
      <c r="H11" s="4">
        <f t="shared" si="0"/>
        <v>8735778444</v>
      </c>
    </row>
    <row r="12" spans="2:18" ht="12.95" customHeight="1" x14ac:dyDescent="0.2">
      <c r="B12" s="18" t="s">
        <v>59</v>
      </c>
      <c r="C12" s="4">
        <v>46492</v>
      </c>
      <c r="D12" s="4">
        <v>1218060637</v>
      </c>
      <c r="E12" s="23">
        <v>10013</v>
      </c>
      <c r="F12" s="23">
        <v>8473154379</v>
      </c>
      <c r="G12" s="4">
        <f t="shared" si="1"/>
        <v>56505</v>
      </c>
      <c r="H12" s="4">
        <f t="shared" si="0"/>
        <v>9691215016</v>
      </c>
    </row>
    <row r="13" spans="2:18" ht="12.95" customHeight="1" x14ac:dyDescent="0.2">
      <c r="B13" s="18" t="s">
        <v>60</v>
      </c>
      <c r="C13" s="4">
        <v>49321</v>
      </c>
      <c r="D13" s="4">
        <v>1237402575</v>
      </c>
      <c r="E13" s="23">
        <v>12413</v>
      </c>
      <c r="F13" s="23">
        <v>10356681317</v>
      </c>
      <c r="G13" s="4">
        <f t="shared" si="1"/>
        <v>61734</v>
      </c>
      <c r="H13" s="4">
        <f t="shared" si="0"/>
        <v>11594083892</v>
      </c>
    </row>
    <row r="14" spans="2:18" ht="12.95" customHeight="1" x14ac:dyDescent="0.2">
      <c r="B14" s="18" t="s">
        <v>61</v>
      </c>
      <c r="C14" s="4">
        <v>47228</v>
      </c>
      <c r="D14" s="4">
        <v>936560882</v>
      </c>
      <c r="E14" s="23">
        <v>11352</v>
      </c>
      <c r="F14" s="23">
        <v>3104039860</v>
      </c>
      <c r="G14" s="4">
        <f t="shared" si="1"/>
        <v>58580</v>
      </c>
      <c r="H14" s="4">
        <f t="shared" si="0"/>
        <v>4040600742</v>
      </c>
    </row>
    <row r="15" spans="2:18" ht="12.95" customHeight="1" x14ac:dyDescent="0.2">
      <c r="B15" s="18" t="s">
        <v>62</v>
      </c>
      <c r="C15" s="4">
        <v>49661</v>
      </c>
      <c r="D15" s="4">
        <v>1080615547</v>
      </c>
      <c r="E15" s="23">
        <v>11115</v>
      </c>
      <c r="F15" s="23">
        <v>3787375672</v>
      </c>
      <c r="G15" s="4">
        <f t="shared" si="1"/>
        <v>60776</v>
      </c>
      <c r="H15" s="4">
        <f t="shared" si="0"/>
        <v>4867991219</v>
      </c>
    </row>
    <row r="16" spans="2:18" ht="12.95" customHeight="1" x14ac:dyDescent="0.2">
      <c r="B16" s="18" t="s">
        <v>63</v>
      </c>
      <c r="C16" s="4">
        <v>51203</v>
      </c>
      <c r="D16" s="4">
        <v>1183274931</v>
      </c>
      <c r="E16" s="23">
        <v>11828</v>
      </c>
      <c r="F16" s="23">
        <v>4006799137</v>
      </c>
      <c r="G16" s="4">
        <f t="shared" si="1"/>
        <v>63031</v>
      </c>
      <c r="H16" s="56">
        <f t="shared" si="0"/>
        <v>5190074068</v>
      </c>
      <c r="J16" s="53"/>
    </row>
    <row r="17" spans="2:12" ht="12.95" customHeight="1" x14ac:dyDescent="0.2">
      <c r="B17" s="18" t="s">
        <v>64</v>
      </c>
      <c r="C17" s="4">
        <v>49846</v>
      </c>
      <c r="D17" s="4">
        <v>896737832</v>
      </c>
      <c r="E17" s="23">
        <v>10560</v>
      </c>
      <c r="F17" s="23">
        <v>3117503828</v>
      </c>
      <c r="G17" s="4">
        <f t="shared" si="1"/>
        <v>60406</v>
      </c>
      <c r="H17" s="56">
        <f t="shared" si="0"/>
        <v>4014241660</v>
      </c>
      <c r="J17" s="53"/>
    </row>
    <row r="18" spans="2:12" ht="12.95" customHeight="1" x14ac:dyDescent="0.2">
      <c r="B18" s="18" t="s">
        <v>65</v>
      </c>
      <c r="C18" s="4">
        <v>53718</v>
      </c>
      <c r="D18" s="4">
        <v>1202969074</v>
      </c>
      <c r="E18" s="23">
        <v>13069</v>
      </c>
      <c r="F18" s="23">
        <v>6533533233</v>
      </c>
      <c r="G18" s="4">
        <f t="shared" si="1"/>
        <v>66787</v>
      </c>
      <c r="H18" s="4">
        <f t="shared" si="0"/>
        <v>7736502307</v>
      </c>
    </row>
    <row r="19" spans="2:12" ht="12.95" customHeight="1" x14ac:dyDescent="0.2">
      <c r="B19" s="9" t="s">
        <v>49</v>
      </c>
      <c r="C19" s="10">
        <f>SUM(C7:C18)</f>
        <v>584452</v>
      </c>
      <c r="D19" s="10">
        <f t="shared" ref="D19:H19" si="2">SUM(D7:D18)</f>
        <v>15043516438</v>
      </c>
      <c r="E19" s="26">
        <f t="shared" si="2"/>
        <v>143769</v>
      </c>
      <c r="F19" s="26">
        <f t="shared" si="2"/>
        <v>76620941431</v>
      </c>
      <c r="G19" s="10">
        <f t="shared" si="2"/>
        <v>728221</v>
      </c>
      <c r="H19" s="10">
        <f t="shared" si="2"/>
        <v>91664457869</v>
      </c>
    </row>
    <row r="20" spans="2:12" ht="12.95" customHeight="1" x14ac:dyDescent="0.2">
      <c r="B20" s="175" t="s">
        <v>263</v>
      </c>
      <c r="C20" s="4"/>
      <c r="D20" s="4"/>
      <c r="E20" s="4"/>
      <c r="F20" s="4"/>
      <c r="G20" s="4"/>
      <c r="H20" s="4"/>
      <c r="I20" s="36"/>
      <c r="J20" s="36"/>
    </row>
    <row r="21" spans="2:12" s="217" customFormat="1" ht="12.95" customHeight="1" x14ac:dyDescent="0.2">
      <c r="B21" s="217" t="s">
        <v>188</v>
      </c>
      <c r="C21" s="4"/>
      <c r="D21" s="4"/>
      <c r="E21" s="4"/>
      <c r="F21" s="4"/>
      <c r="G21" s="4"/>
      <c r="H21" s="4"/>
    </row>
    <row r="22" spans="2:12" ht="12.95" customHeight="1" x14ac:dyDescent="0.2">
      <c r="B22" s="18" t="s">
        <v>189</v>
      </c>
      <c r="C22" s="4"/>
      <c r="D22" s="4"/>
      <c r="E22" s="4"/>
      <c r="F22" s="4"/>
      <c r="G22" s="4"/>
      <c r="H22" s="4"/>
      <c r="I22" s="36"/>
      <c r="J22" s="36"/>
    </row>
    <row r="23" spans="2:12" s="94" customFormat="1" ht="12.95" customHeight="1" x14ac:dyDescent="0.2">
      <c r="C23" s="4"/>
      <c r="D23" s="4"/>
      <c r="E23" s="4"/>
      <c r="F23" s="4"/>
      <c r="G23" s="4"/>
      <c r="H23" s="4"/>
    </row>
    <row r="24" spans="2:12" ht="12.95" customHeight="1" x14ac:dyDescent="0.2">
      <c r="B24" s="16" t="s">
        <v>75</v>
      </c>
      <c r="C24" s="4"/>
      <c r="D24" s="4"/>
      <c r="E24" s="4"/>
      <c r="F24" s="4"/>
      <c r="G24" s="16" t="s">
        <v>76</v>
      </c>
      <c r="H24" s="4"/>
      <c r="L24" s="16" t="s">
        <v>77</v>
      </c>
    </row>
    <row r="25" spans="2:12" ht="12.95" customHeight="1" x14ac:dyDescent="0.2">
      <c r="B25" s="34" t="s">
        <v>264</v>
      </c>
      <c r="C25" s="4"/>
      <c r="D25" s="4"/>
      <c r="E25" s="4"/>
      <c r="F25" s="4"/>
      <c r="G25" s="4"/>
      <c r="H25" s="4"/>
    </row>
    <row r="26" spans="2:12" ht="12.95" customHeight="1" x14ac:dyDescent="0.2">
      <c r="C26" s="4"/>
      <c r="D26" s="4"/>
      <c r="E26" s="4"/>
      <c r="F26" s="4"/>
      <c r="G26" s="4"/>
      <c r="H26" s="4"/>
    </row>
    <row r="27" spans="2:12" ht="12.95" customHeight="1" x14ac:dyDescent="0.2">
      <c r="C27" s="4"/>
      <c r="D27" s="4"/>
      <c r="E27" s="4"/>
      <c r="F27" s="4"/>
      <c r="G27" s="4"/>
      <c r="H27" s="4"/>
    </row>
    <row r="28" spans="2:12" ht="12.95" customHeight="1" x14ac:dyDescent="0.2">
      <c r="C28" s="4"/>
      <c r="D28" s="4"/>
      <c r="E28" s="4"/>
      <c r="F28" s="4"/>
      <c r="G28" s="4"/>
      <c r="H28" s="4"/>
    </row>
    <row r="29" spans="2:12" ht="12.95" customHeight="1" x14ac:dyDescent="0.2">
      <c r="C29" s="4"/>
      <c r="D29" s="4"/>
      <c r="E29" s="4"/>
      <c r="F29" s="4"/>
      <c r="G29" s="4"/>
      <c r="H29" s="4"/>
    </row>
    <row r="30" spans="2:12" ht="12.95" customHeight="1" x14ac:dyDescent="0.2">
      <c r="C30" s="4"/>
      <c r="D30" s="4"/>
      <c r="E30" s="4"/>
      <c r="F30" s="4"/>
      <c r="G30" s="4"/>
      <c r="H30" s="4"/>
    </row>
    <row r="31" spans="2:12" ht="12.95" customHeight="1" x14ac:dyDescent="0.2">
      <c r="C31" s="4"/>
      <c r="D31" s="4"/>
      <c r="E31" s="4"/>
      <c r="F31" s="4"/>
      <c r="G31" s="4"/>
      <c r="H31" s="4"/>
    </row>
    <row r="32" spans="2:12" ht="12.95" customHeight="1" x14ac:dyDescent="0.2">
      <c r="C32" s="4"/>
      <c r="D32" s="4"/>
      <c r="E32" s="4"/>
      <c r="F32" s="4"/>
      <c r="G32" s="4"/>
      <c r="H32" s="4"/>
    </row>
    <row r="33" spans="3:8" ht="12.95" customHeight="1" x14ac:dyDescent="0.2">
      <c r="C33" s="4"/>
      <c r="D33" s="4"/>
      <c r="E33" s="4"/>
      <c r="F33" s="4"/>
      <c r="G33" s="4"/>
      <c r="H33" s="4"/>
    </row>
    <row r="34" spans="3:8" ht="12.95" customHeight="1" x14ac:dyDescent="0.2">
      <c r="C34" s="4"/>
      <c r="D34" s="4"/>
      <c r="E34" s="4"/>
      <c r="F34" s="4"/>
      <c r="G34" s="4"/>
      <c r="H34" s="4"/>
    </row>
    <row r="35" spans="3:8" ht="12.95" customHeight="1" x14ac:dyDescent="0.2">
      <c r="C35" s="4"/>
      <c r="D35" s="4"/>
      <c r="E35" s="4"/>
      <c r="F35" s="4"/>
      <c r="G35" s="4"/>
      <c r="H35" s="4"/>
    </row>
    <row r="36" spans="3:8" ht="12.95" customHeight="1" x14ac:dyDescent="0.2">
      <c r="C36" s="4"/>
      <c r="D36" s="4"/>
      <c r="E36" s="4"/>
      <c r="F36" s="4"/>
      <c r="G36" s="4"/>
      <c r="H36" s="4"/>
    </row>
    <row r="37" spans="3:8" ht="12.95" customHeight="1" x14ac:dyDescent="0.2">
      <c r="C37" s="4"/>
      <c r="D37" s="4"/>
      <c r="E37" s="4"/>
      <c r="F37" s="4"/>
      <c r="G37" s="4"/>
      <c r="H37" s="4"/>
    </row>
    <row r="38" spans="3:8" ht="12.95" customHeight="1" x14ac:dyDescent="0.2">
      <c r="C38" s="4"/>
      <c r="D38" s="4"/>
      <c r="E38" s="4"/>
      <c r="F38" s="4"/>
      <c r="G38" s="4"/>
      <c r="H38" s="4"/>
    </row>
    <row r="39" spans="3:8" ht="12.95" customHeight="1" x14ac:dyDescent="0.2">
      <c r="C39" s="4"/>
      <c r="D39" s="4"/>
      <c r="E39" s="4"/>
      <c r="F39" s="4"/>
      <c r="G39" s="4"/>
      <c r="H39" s="4"/>
    </row>
    <row r="41" spans="3:8" ht="12.95" customHeight="1" x14ac:dyDescent="0.2">
      <c r="C41" s="4"/>
      <c r="D41" s="4"/>
      <c r="E41" s="4"/>
      <c r="F41" s="4"/>
      <c r="G41" s="4"/>
      <c r="H41" s="4"/>
    </row>
    <row r="42" spans="3:8" ht="12.95" customHeight="1" x14ac:dyDescent="0.2">
      <c r="C42" s="4"/>
      <c r="D42" s="4"/>
      <c r="E42" s="4"/>
      <c r="F42" s="4"/>
      <c r="G42" s="4"/>
      <c r="H42" s="4"/>
    </row>
    <row r="43" spans="3:8" ht="12.95" customHeight="1" x14ac:dyDescent="0.2">
      <c r="C43" s="4"/>
      <c r="D43" s="4"/>
      <c r="E43" s="4"/>
      <c r="F43" s="4"/>
      <c r="G43" s="4"/>
      <c r="H43" s="4"/>
    </row>
  </sheetData>
  <customSheetViews>
    <customSheetView guid="{1C338248-5C2C-4A0B-8E41-C56ED2BBA321}" scale="110" showGridLines="0">
      <selection activeCell="B22" sqref="B22"/>
      <pageMargins left="0.7" right="0.7" top="0.75" bottom="0.75" header="0.3" footer="0.3"/>
      <pageSetup paperSize="9" orientation="portrait" r:id="rId1"/>
    </customSheetView>
  </customSheetViews>
  <mergeCells count="5"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64"/>
  <sheetViews>
    <sheetView showGridLines="0" zoomScale="110" zoomScaleNormal="110" workbookViewId="0">
      <selection activeCell="C2" sqref="C2"/>
    </sheetView>
  </sheetViews>
  <sheetFormatPr defaultColWidth="9.33203125" defaultRowHeight="12.95" customHeight="1" x14ac:dyDescent="0.2"/>
  <cols>
    <col min="1" max="2" width="2.83203125" style="197" customWidth="1"/>
    <col min="3" max="3" width="23.83203125" style="197" customWidth="1"/>
    <col min="4" max="9" width="21" style="197" customWidth="1"/>
    <col min="10" max="10" width="16.33203125" style="197" bestFit="1" customWidth="1"/>
    <col min="11" max="11" width="13.33203125" style="197" customWidth="1"/>
    <col min="12" max="12" width="14" style="197" customWidth="1"/>
    <col min="13" max="16384" width="9.33203125" style="197"/>
  </cols>
  <sheetData>
    <row r="1" spans="3:11" ht="9" customHeight="1" x14ac:dyDescent="0.2"/>
    <row r="2" spans="3:11" ht="15.75" x14ac:dyDescent="0.25">
      <c r="C2" s="228" t="s">
        <v>78</v>
      </c>
      <c r="G2" s="201"/>
    </row>
    <row r="3" spans="3:11" ht="12.95" customHeight="1" x14ac:dyDescent="0.2">
      <c r="G3" s="201"/>
    </row>
    <row r="4" spans="3:11" ht="14.25" customHeight="1" x14ac:dyDescent="0.2">
      <c r="C4" s="254" t="s">
        <v>46</v>
      </c>
      <c r="D4" s="256" t="s">
        <v>79</v>
      </c>
      <c r="E4" s="256"/>
      <c r="F4" s="257" t="s">
        <v>80</v>
      </c>
      <c r="G4" s="257"/>
      <c r="H4" s="256" t="s">
        <v>81</v>
      </c>
      <c r="I4" s="256"/>
    </row>
    <row r="5" spans="3:11" ht="12.95" customHeight="1" x14ac:dyDescent="0.2">
      <c r="C5" s="255"/>
      <c r="D5" s="203" t="s">
        <v>82</v>
      </c>
      <c r="E5" s="203" t="s">
        <v>83</v>
      </c>
      <c r="F5" s="31" t="s">
        <v>82</v>
      </c>
      <c r="G5" s="31" t="s">
        <v>83</v>
      </c>
      <c r="H5" s="231" t="s">
        <v>82</v>
      </c>
      <c r="I5" s="203" t="s">
        <v>83</v>
      </c>
    </row>
    <row r="6" spans="3:11" ht="12.95" customHeight="1" x14ac:dyDescent="0.2">
      <c r="C6" s="18" t="s">
        <v>54</v>
      </c>
      <c r="D6" s="4">
        <v>5320497</v>
      </c>
      <c r="E6" s="4">
        <v>8280791</v>
      </c>
      <c r="F6" s="23">
        <v>760331</v>
      </c>
      <c r="G6" s="23">
        <v>9938376</v>
      </c>
      <c r="H6" s="4">
        <f t="shared" ref="H6:I17" si="0">D6+F6</f>
        <v>6080828</v>
      </c>
      <c r="I6" s="4">
        <f t="shared" si="0"/>
        <v>18219167</v>
      </c>
      <c r="J6" s="56"/>
      <c r="K6" s="56"/>
    </row>
    <row r="7" spans="3:11" ht="12.95" customHeight="1" x14ac:dyDescent="0.2">
      <c r="C7" s="18" t="s">
        <v>55</v>
      </c>
      <c r="D7" s="4">
        <v>5235946</v>
      </c>
      <c r="E7" s="4">
        <v>8149954</v>
      </c>
      <c r="F7" s="23">
        <v>755203</v>
      </c>
      <c r="G7" s="23">
        <v>9689524</v>
      </c>
      <c r="H7" s="4">
        <f t="shared" si="0"/>
        <v>5991149</v>
      </c>
      <c r="I7" s="4">
        <f t="shared" si="0"/>
        <v>17839478</v>
      </c>
    </row>
    <row r="8" spans="3:11" ht="12.95" customHeight="1" x14ac:dyDescent="0.2">
      <c r="C8" s="18" t="s">
        <v>56</v>
      </c>
      <c r="D8" s="4">
        <v>5000622</v>
      </c>
      <c r="E8" s="4">
        <v>8760384</v>
      </c>
      <c r="F8" s="23">
        <v>701859</v>
      </c>
      <c r="G8" s="23">
        <v>9878214</v>
      </c>
      <c r="H8" s="4">
        <f t="shared" si="0"/>
        <v>5702481</v>
      </c>
      <c r="I8" s="4">
        <f t="shared" si="0"/>
        <v>18638598</v>
      </c>
      <c r="K8" s="1"/>
    </row>
    <row r="9" spans="3:11" ht="12.95" customHeight="1" x14ac:dyDescent="0.2">
      <c r="C9" s="18" t="s">
        <v>57</v>
      </c>
      <c r="D9" s="4">
        <v>5004838</v>
      </c>
      <c r="E9" s="4">
        <v>9223357</v>
      </c>
      <c r="F9" s="23">
        <v>549986</v>
      </c>
      <c r="G9" s="23">
        <v>8589414</v>
      </c>
      <c r="H9" s="4">
        <f t="shared" si="0"/>
        <v>5554824</v>
      </c>
      <c r="I9" s="4">
        <f t="shared" si="0"/>
        <v>17812771</v>
      </c>
      <c r="K9" s="1"/>
    </row>
    <row r="10" spans="3:11" ht="12.95" customHeight="1" x14ac:dyDescent="0.2">
      <c r="C10" s="18" t="s">
        <v>58</v>
      </c>
      <c r="D10" s="4">
        <v>5067410</v>
      </c>
      <c r="E10" s="4">
        <v>8831467</v>
      </c>
      <c r="F10" s="23">
        <v>566327</v>
      </c>
      <c r="G10" s="23">
        <v>8522984</v>
      </c>
      <c r="H10" s="4">
        <f t="shared" si="0"/>
        <v>5633737</v>
      </c>
      <c r="I10" s="4">
        <f t="shared" si="0"/>
        <v>17354451</v>
      </c>
    </row>
    <row r="11" spans="3:11" ht="12.95" customHeight="1" x14ac:dyDescent="0.2">
      <c r="C11" s="18" t="s">
        <v>59</v>
      </c>
      <c r="D11" s="4">
        <v>5385756</v>
      </c>
      <c r="E11" s="4">
        <v>9423522</v>
      </c>
      <c r="F11" s="23">
        <v>629563</v>
      </c>
      <c r="G11" s="23">
        <v>9764394</v>
      </c>
      <c r="H11" s="4">
        <f t="shared" si="0"/>
        <v>6015319</v>
      </c>
      <c r="I11" s="4">
        <f t="shared" si="0"/>
        <v>19187916</v>
      </c>
    </row>
    <row r="12" spans="3:11" ht="12.95" customHeight="1" x14ac:dyDescent="0.2">
      <c r="C12" s="18" t="s">
        <v>60</v>
      </c>
      <c r="D12" s="4">
        <v>5442094</v>
      </c>
      <c r="E12" s="4">
        <v>9684057</v>
      </c>
      <c r="F12" s="23">
        <v>722112</v>
      </c>
      <c r="G12" s="23">
        <v>11230365</v>
      </c>
      <c r="H12" s="4">
        <f t="shared" si="0"/>
        <v>6164206</v>
      </c>
      <c r="I12" s="4">
        <f t="shared" si="0"/>
        <v>20914422</v>
      </c>
    </row>
    <row r="13" spans="3:11" ht="12.95" customHeight="1" x14ac:dyDescent="0.2">
      <c r="C13" s="18" t="s">
        <v>61</v>
      </c>
      <c r="D13" s="4">
        <v>5030986</v>
      </c>
      <c r="E13" s="4">
        <v>9059003</v>
      </c>
      <c r="F13" s="23">
        <v>663442</v>
      </c>
      <c r="G13" s="23">
        <v>10282080</v>
      </c>
      <c r="H13" s="4">
        <f t="shared" si="0"/>
        <v>5694428</v>
      </c>
      <c r="I13" s="4">
        <f t="shared" si="0"/>
        <v>19341083</v>
      </c>
    </row>
    <row r="14" spans="3:11" ht="12.95" customHeight="1" x14ac:dyDescent="0.2">
      <c r="C14" s="18" t="s">
        <v>62</v>
      </c>
      <c r="D14" s="56">
        <v>5218270</v>
      </c>
      <c r="E14" s="4">
        <v>9752764</v>
      </c>
      <c r="F14" s="23">
        <v>684949</v>
      </c>
      <c r="G14" s="23">
        <v>10533144</v>
      </c>
      <c r="H14" s="4">
        <f t="shared" si="0"/>
        <v>5903219</v>
      </c>
      <c r="I14" s="4">
        <f t="shared" si="0"/>
        <v>20285908</v>
      </c>
    </row>
    <row r="15" spans="3:11" ht="12.95" customHeight="1" x14ac:dyDescent="0.2">
      <c r="C15" s="18" t="s">
        <v>63</v>
      </c>
      <c r="D15" s="4">
        <v>5240815</v>
      </c>
      <c r="E15" s="4">
        <v>10157953</v>
      </c>
      <c r="F15" s="23">
        <v>660206</v>
      </c>
      <c r="G15" s="23">
        <v>10534030</v>
      </c>
      <c r="H15" s="4">
        <f t="shared" si="0"/>
        <v>5901021</v>
      </c>
      <c r="I15" s="4">
        <f t="shared" si="0"/>
        <v>20691983</v>
      </c>
    </row>
    <row r="16" spans="3:11" ht="12.95" customHeight="1" x14ac:dyDescent="0.2">
      <c r="C16" s="18" t="s">
        <v>64</v>
      </c>
      <c r="D16" s="4">
        <v>4999917</v>
      </c>
      <c r="E16" s="4">
        <v>10148767</v>
      </c>
      <c r="F16" s="23">
        <v>612883</v>
      </c>
      <c r="G16" s="23">
        <v>10248151</v>
      </c>
      <c r="H16" s="4">
        <f t="shared" si="0"/>
        <v>5612800</v>
      </c>
      <c r="I16" s="4">
        <f t="shared" si="0"/>
        <v>20396918</v>
      </c>
    </row>
    <row r="17" spans="3:11" ht="12.95" customHeight="1" x14ac:dyDescent="0.2">
      <c r="C17" s="18" t="s">
        <v>65</v>
      </c>
      <c r="D17" s="4">
        <v>5080930</v>
      </c>
      <c r="E17" s="4">
        <v>10771483</v>
      </c>
      <c r="F17" s="23">
        <v>665149</v>
      </c>
      <c r="G17" s="23">
        <v>11685714</v>
      </c>
      <c r="H17" s="4">
        <f t="shared" si="0"/>
        <v>5746079</v>
      </c>
      <c r="I17" s="4">
        <f t="shared" si="0"/>
        <v>22457197</v>
      </c>
    </row>
    <row r="18" spans="3:11" ht="12.95" customHeight="1" x14ac:dyDescent="0.2">
      <c r="C18" s="9" t="s">
        <v>49</v>
      </c>
      <c r="D18" s="10">
        <f t="shared" ref="D18:I18" si="1">SUM(D6:D17)</f>
        <v>62028081</v>
      </c>
      <c r="E18" s="10">
        <f t="shared" si="1"/>
        <v>112243502</v>
      </c>
      <c r="F18" s="26">
        <f t="shared" si="1"/>
        <v>7972010</v>
      </c>
      <c r="G18" s="26">
        <f t="shared" si="1"/>
        <v>120896390</v>
      </c>
      <c r="H18" s="10">
        <f>SUM(H6:H17)</f>
        <v>70000091</v>
      </c>
      <c r="I18" s="10">
        <f t="shared" si="1"/>
        <v>233139892</v>
      </c>
      <c r="J18" s="126"/>
      <c r="K18" s="192"/>
    </row>
    <row r="19" spans="3:11" ht="12.95" customHeight="1" x14ac:dyDescent="0.2">
      <c r="C19" s="197" t="s">
        <v>84</v>
      </c>
      <c r="D19" s="4"/>
      <c r="E19" s="4"/>
      <c r="F19" s="4"/>
      <c r="G19" s="4"/>
      <c r="H19" s="4"/>
      <c r="I19" s="4"/>
      <c r="J19" s="4"/>
    </row>
    <row r="20" spans="3:11" ht="12.95" customHeight="1" x14ac:dyDescent="0.2">
      <c r="C20" s="18" t="s">
        <v>189</v>
      </c>
      <c r="D20" s="4"/>
      <c r="E20" s="4"/>
      <c r="F20" s="4"/>
      <c r="G20" s="4"/>
      <c r="H20" s="4"/>
      <c r="I20" s="4"/>
      <c r="J20" s="4"/>
    </row>
    <row r="21" spans="3:11" ht="12.95" customHeight="1" x14ac:dyDescent="0.2">
      <c r="D21" s="4"/>
      <c r="E21" s="4"/>
      <c r="F21" s="4"/>
      <c r="G21" s="4"/>
      <c r="H21" s="4"/>
      <c r="I21" s="4"/>
    </row>
    <row r="22" spans="3:11" ht="12.95" customHeight="1" x14ac:dyDescent="0.2">
      <c r="C22" s="141" t="s">
        <v>85</v>
      </c>
      <c r="D22" s="4"/>
      <c r="E22" s="4"/>
      <c r="F22" s="4"/>
      <c r="G22" s="19" t="s">
        <v>86</v>
      </c>
      <c r="I22" s="4"/>
    </row>
    <row r="23" spans="3:11" ht="12.95" customHeight="1" x14ac:dyDescent="0.2">
      <c r="D23" s="4"/>
      <c r="E23" s="4"/>
      <c r="F23" s="4"/>
      <c r="G23" s="4"/>
      <c r="H23" s="4"/>
      <c r="I23" s="4"/>
    </row>
    <row r="24" spans="3:11" ht="12.95" customHeight="1" x14ac:dyDescent="0.2">
      <c r="D24" s="4"/>
      <c r="E24" s="4"/>
      <c r="F24" s="4"/>
      <c r="G24" s="56"/>
      <c r="H24" s="4"/>
      <c r="I24" s="4"/>
    </row>
    <row r="25" spans="3:11" ht="12.95" customHeight="1" x14ac:dyDescent="0.2">
      <c r="D25" s="4"/>
      <c r="E25" s="4"/>
      <c r="F25" s="4"/>
      <c r="G25" s="4"/>
      <c r="H25" s="4"/>
      <c r="I25" s="4"/>
    </row>
    <row r="26" spans="3:11" ht="12.95" customHeight="1" x14ac:dyDescent="0.2">
      <c r="D26" s="4"/>
      <c r="E26" s="4"/>
      <c r="F26" s="4"/>
      <c r="G26" s="4"/>
      <c r="H26" s="4"/>
      <c r="I26" s="4"/>
    </row>
    <row r="27" spans="3:11" ht="12.95" customHeight="1" x14ac:dyDescent="0.2">
      <c r="D27" s="4"/>
      <c r="E27" s="4"/>
      <c r="F27" s="4"/>
      <c r="G27" s="4"/>
      <c r="H27" s="4"/>
      <c r="I27" s="4"/>
    </row>
    <row r="28" spans="3:11" ht="12.95" customHeight="1" x14ac:dyDescent="0.2">
      <c r="D28" s="4"/>
      <c r="E28" s="4"/>
      <c r="F28" s="4"/>
      <c r="G28" s="4"/>
      <c r="H28" s="4"/>
      <c r="I28" s="4"/>
    </row>
    <row r="29" spans="3:11" ht="12.95" customHeight="1" x14ac:dyDescent="0.2">
      <c r="D29" s="4"/>
      <c r="E29" s="4"/>
      <c r="F29" s="4"/>
      <c r="G29" s="4"/>
      <c r="H29" s="4"/>
      <c r="I29" s="4"/>
    </row>
    <row r="30" spans="3:11" ht="12.95" customHeight="1" x14ac:dyDescent="0.2">
      <c r="D30" s="4"/>
      <c r="E30" s="4"/>
      <c r="F30" s="4"/>
      <c r="G30" s="4"/>
      <c r="H30" s="4"/>
      <c r="I30" s="4"/>
    </row>
    <row r="31" spans="3:11" ht="12.95" customHeight="1" x14ac:dyDescent="0.2">
      <c r="D31" s="4"/>
      <c r="E31" s="4"/>
      <c r="F31" s="4"/>
      <c r="G31" s="4"/>
      <c r="H31" s="4"/>
      <c r="I31" s="4"/>
    </row>
    <row r="32" spans="3:11" ht="12.95" customHeight="1" x14ac:dyDescent="0.2">
      <c r="D32" s="4"/>
      <c r="E32" s="4"/>
      <c r="F32" s="4"/>
      <c r="G32" s="4"/>
      <c r="H32" s="4"/>
      <c r="I32" s="4"/>
    </row>
    <row r="33" spans="4:9" ht="12.95" customHeight="1" x14ac:dyDescent="0.2">
      <c r="D33" s="4"/>
      <c r="E33" s="4"/>
      <c r="F33" s="4"/>
      <c r="G33" s="4"/>
      <c r="H33" s="4"/>
      <c r="I33" s="4"/>
    </row>
    <row r="34" spans="4:9" ht="12.95" customHeight="1" x14ac:dyDescent="0.2">
      <c r="D34" s="4"/>
      <c r="E34" s="4"/>
      <c r="F34" s="4"/>
      <c r="G34" s="4"/>
      <c r="H34" s="4"/>
      <c r="I34" s="4"/>
    </row>
    <row r="35" spans="4:9" ht="12.95" customHeight="1" x14ac:dyDescent="0.2">
      <c r="D35" s="4"/>
      <c r="E35" s="4"/>
      <c r="F35" s="4"/>
      <c r="G35" s="4"/>
      <c r="H35" s="4"/>
      <c r="I35" s="4"/>
    </row>
    <row r="36" spans="4:9" ht="12.95" customHeight="1" x14ac:dyDescent="0.2">
      <c r="D36" s="4"/>
      <c r="E36" s="4"/>
      <c r="F36" s="4"/>
      <c r="G36" s="4"/>
      <c r="H36" s="4"/>
      <c r="I36" s="4"/>
    </row>
    <row r="37" spans="4:9" ht="12.95" customHeight="1" x14ac:dyDescent="0.2">
      <c r="D37" s="4"/>
      <c r="E37" s="4"/>
      <c r="F37" s="4"/>
      <c r="G37" s="4"/>
      <c r="H37" s="4"/>
      <c r="I37" s="4"/>
    </row>
    <row r="38" spans="4:9" ht="12.95" customHeight="1" x14ac:dyDescent="0.2">
      <c r="D38" s="4"/>
      <c r="E38" s="4"/>
      <c r="F38" s="4"/>
      <c r="G38" s="4"/>
      <c r="H38" s="4"/>
      <c r="I38" s="4"/>
    </row>
    <row r="39" spans="4:9" ht="12.95" customHeight="1" x14ac:dyDescent="0.2">
      <c r="D39" s="4"/>
      <c r="E39" s="4"/>
      <c r="F39" s="4"/>
      <c r="G39" s="4"/>
      <c r="H39" s="4"/>
      <c r="I39" s="4"/>
    </row>
    <row r="40" spans="4:9" ht="12.95" customHeight="1" x14ac:dyDescent="0.2">
      <c r="D40" s="4"/>
      <c r="E40" s="4"/>
      <c r="F40" s="4"/>
      <c r="G40" s="4"/>
      <c r="H40" s="4"/>
      <c r="I40" s="4"/>
    </row>
    <row r="41" spans="4:9" ht="12.95" customHeight="1" x14ac:dyDescent="0.2">
      <c r="D41" s="4"/>
      <c r="E41" s="4"/>
      <c r="F41" s="4"/>
      <c r="G41" s="4"/>
      <c r="H41" s="4"/>
      <c r="I41" s="4"/>
    </row>
    <row r="42" spans="4:9" ht="12.95" customHeight="1" x14ac:dyDescent="0.2">
      <c r="D42" s="4"/>
      <c r="E42" s="4"/>
      <c r="F42" s="4"/>
      <c r="G42" s="4"/>
      <c r="H42" s="4"/>
      <c r="I42" s="4"/>
    </row>
    <row r="43" spans="4:9" ht="12.95" customHeight="1" x14ac:dyDescent="0.2">
      <c r="D43" s="4"/>
      <c r="E43" s="4"/>
      <c r="F43" s="4"/>
      <c r="G43" s="4"/>
      <c r="H43" s="4"/>
      <c r="I43" s="4"/>
    </row>
    <row r="44" spans="4:9" ht="12.95" customHeight="1" x14ac:dyDescent="0.2">
      <c r="D44" s="4"/>
      <c r="E44" s="4"/>
      <c r="F44" s="4"/>
      <c r="G44" s="4"/>
      <c r="H44" s="4"/>
      <c r="I44" s="4"/>
    </row>
    <row r="45" spans="4:9" ht="12.95" customHeight="1" x14ac:dyDescent="0.2">
      <c r="D45" s="4"/>
      <c r="E45" s="4"/>
      <c r="F45" s="4"/>
      <c r="G45" s="4"/>
      <c r="H45" s="4"/>
      <c r="I45" s="4"/>
    </row>
    <row r="46" spans="4:9" ht="12.95" customHeight="1" x14ac:dyDescent="0.2">
      <c r="D46" s="4"/>
      <c r="E46" s="4"/>
      <c r="F46" s="4"/>
      <c r="G46" s="4"/>
      <c r="H46" s="4"/>
      <c r="I46" s="4"/>
    </row>
    <row r="47" spans="4:9" ht="12.95" customHeight="1" x14ac:dyDescent="0.2">
      <c r="D47" s="4"/>
      <c r="E47" s="4"/>
      <c r="F47" s="4"/>
      <c r="G47" s="4"/>
      <c r="H47" s="4"/>
      <c r="I47" s="4"/>
    </row>
    <row r="48" spans="4:9" ht="12.95" customHeight="1" x14ac:dyDescent="0.2">
      <c r="D48" s="4"/>
      <c r="E48" s="4"/>
      <c r="F48" s="4"/>
      <c r="G48" s="4"/>
      <c r="H48" s="4"/>
      <c r="I48" s="4"/>
    </row>
    <row r="49" spans="4:9" ht="12.95" customHeight="1" x14ac:dyDescent="0.2">
      <c r="D49" s="4"/>
      <c r="E49" s="4"/>
      <c r="F49" s="4"/>
      <c r="G49" s="4"/>
      <c r="H49" s="4"/>
      <c r="I49" s="4"/>
    </row>
    <row r="50" spans="4:9" ht="12.95" customHeight="1" x14ac:dyDescent="0.2">
      <c r="D50" s="4"/>
      <c r="E50" s="4"/>
      <c r="F50" s="4"/>
      <c r="G50" s="4"/>
      <c r="H50" s="4"/>
      <c r="I50" s="4"/>
    </row>
    <row r="51" spans="4:9" ht="12.95" customHeight="1" x14ac:dyDescent="0.2">
      <c r="D51" s="4"/>
      <c r="E51" s="4"/>
      <c r="F51" s="4"/>
      <c r="G51" s="4"/>
      <c r="H51" s="4"/>
      <c r="I51" s="4"/>
    </row>
    <row r="52" spans="4:9" ht="12.95" customHeight="1" x14ac:dyDescent="0.2">
      <c r="D52" s="4"/>
      <c r="E52" s="4"/>
      <c r="F52" s="4"/>
      <c r="G52" s="4"/>
      <c r="H52" s="4"/>
      <c r="I52" s="4"/>
    </row>
    <row r="53" spans="4:9" ht="12.95" customHeight="1" x14ac:dyDescent="0.2">
      <c r="D53" s="4"/>
      <c r="E53" s="4"/>
      <c r="F53" s="4"/>
      <c r="G53" s="4"/>
      <c r="H53" s="4"/>
      <c r="I53" s="4"/>
    </row>
    <row r="54" spans="4:9" ht="12.95" customHeight="1" x14ac:dyDescent="0.2">
      <c r="D54" s="4"/>
      <c r="E54" s="4"/>
      <c r="F54" s="4"/>
      <c r="G54" s="4"/>
      <c r="H54" s="4"/>
      <c r="I54" s="4"/>
    </row>
    <row r="55" spans="4:9" ht="12.95" customHeight="1" x14ac:dyDescent="0.2">
      <c r="D55" s="4"/>
      <c r="E55" s="4"/>
      <c r="F55" s="4"/>
      <c r="G55" s="4"/>
      <c r="H55" s="4"/>
      <c r="I55" s="4"/>
    </row>
    <row r="56" spans="4:9" ht="12.95" customHeight="1" x14ac:dyDescent="0.2">
      <c r="D56" s="4"/>
      <c r="E56" s="4"/>
      <c r="F56" s="4"/>
      <c r="G56" s="4"/>
      <c r="H56" s="4"/>
      <c r="I56" s="4"/>
    </row>
    <row r="57" spans="4:9" ht="12.95" customHeight="1" x14ac:dyDescent="0.2">
      <c r="D57" s="4"/>
      <c r="E57" s="4"/>
      <c r="F57" s="4"/>
      <c r="G57" s="4"/>
      <c r="H57" s="4"/>
      <c r="I57" s="4"/>
    </row>
    <row r="58" spans="4:9" ht="12.95" customHeight="1" x14ac:dyDescent="0.2">
      <c r="D58" s="4"/>
      <c r="E58" s="4"/>
      <c r="F58" s="4"/>
      <c r="G58" s="4"/>
      <c r="H58" s="4"/>
      <c r="I58" s="4"/>
    </row>
    <row r="59" spans="4:9" ht="12.95" customHeight="1" x14ac:dyDescent="0.2">
      <c r="D59" s="4"/>
      <c r="E59" s="4"/>
      <c r="F59" s="4"/>
      <c r="G59" s="4"/>
      <c r="H59" s="4"/>
      <c r="I59" s="4"/>
    </row>
    <row r="60" spans="4:9" ht="12.95" customHeight="1" x14ac:dyDescent="0.2">
      <c r="D60" s="4"/>
      <c r="E60" s="4"/>
      <c r="F60" s="4"/>
      <c r="G60" s="4"/>
      <c r="H60" s="4"/>
      <c r="I60" s="4"/>
    </row>
    <row r="61" spans="4:9" ht="12.95" customHeight="1" x14ac:dyDescent="0.2">
      <c r="D61" s="4"/>
      <c r="E61" s="4"/>
      <c r="F61" s="4"/>
      <c r="G61" s="4"/>
      <c r="H61" s="4"/>
      <c r="I61" s="4"/>
    </row>
    <row r="62" spans="4:9" ht="12.95" customHeight="1" x14ac:dyDescent="0.2">
      <c r="D62" s="4"/>
      <c r="E62" s="4"/>
      <c r="F62" s="4"/>
      <c r="G62" s="4"/>
      <c r="H62" s="4"/>
      <c r="I62" s="4"/>
    </row>
    <row r="63" spans="4:9" ht="12.95" customHeight="1" x14ac:dyDescent="0.2">
      <c r="D63" s="4"/>
      <c r="E63" s="4"/>
      <c r="F63" s="4"/>
      <c r="G63" s="4"/>
      <c r="H63" s="4"/>
      <c r="I63" s="4"/>
    </row>
    <row r="64" spans="4:9" ht="12.95" customHeight="1" x14ac:dyDescent="0.2">
      <c r="D64" s="4"/>
      <c r="E64" s="4"/>
      <c r="F64" s="4"/>
      <c r="G64" s="4"/>
      <c r="H64" s="4"/>
      <c r="I64" s="4"/>
    </row>
  </sheetData>
  <customSheetViews>
    <customSheetView guid="{1C338248-5C2C-4A0B-8E41-C56ED2BBA321}" scale="110" showGridLines="0">
      <selection activeCell="K16" sqref="K16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43</vt:i4>
      </vt:variant>
    </vt:vector>
  </HeadingPairs>
  <TitlesOfParts>
    <vt:vector size="43" baseType="lpstr">
      <vt:lpstr>Table 1</vt:lpstr>
      <vt:lpstr>Figures 1, 2, 3 and 4</vt:lpstr>
      <vt:lpstr>Figure 5</vt:lpstr>
      <vt:lpstr>Figure 6</vt:lpstr>
      <vt:lpstr>Figures 7 and 8</vt:lpstr>
      <vt:lpstr>Figure 9</vt:lpstr>
      <vt:lpstr>Figures 10 and 11</vt:lpstr>
      <vt:lpstr>Figures 12, 13 and 14</vt:lpstr>
      <vt:lpstr>Figures 15 and 17 </vt:lpstr>
      <vt:lpstr>Figures 16 and 18</vt:lpstr>
      <vt:lpstr>Tables 2 and 3</vt:lpstr>
      <vt:lpstr>Table 4</vt:lpstr>
      <vt:lpstr>Figure 19</vt:lpstr>
      <vt:lpstr>Figure 20</vt:lpstr>
      <vt:lpstr>Figure 21</vt:lpstr>
      <vt:lpstr>Figures 22, 23 and 24</vt:lpstr>
      <vt:lpstr>Figure 25</vt:lpstr>
      <vt:lpstr>Figures 26, 27 and 28</vt:lpstr>
      <vt:lpstr>Figure 29 </vt:lpstr>
      <vt:lpstr>Figure 30</vt:lpstr>
      <vt:lpstr>Figure 31</vt:lpstr>
      <vt:lpstr>Figure 32</vt:lpstr>
      <vt:lpstr>Figure 33</vt:lpstr>
      <vt:lpstr>Figure 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Table 5</vt:lpstr>
      <vt:lpstr>Figure 45</vt:lpstr>
      <vt:lpstr>Table 6</vt:lpstr>
      <vt:lpstr>Table 7</vt:lpstr>
      <vt:lpstr>Figure 46</vt:lpstr>
      <vt:lpstr>Figure  47</vt:lpstr>
      <vt:lpstr>Figure 48</vt:lpstr>
      <vt:lpstr>Figure 49</vt:lpstr>
      <vt:lpstr>Table 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Zrinka Bugarin</cp:lastModifiedBy>
  <cp:lastPrinted>2021-04-09T14:01:34Z</cp:lastPrinted>
  <dcterms:created xsi:type="dcterms:W3CDTF">2016-02-25T14:37:25Z</dcterms:created>
  <dcterms:modified xsi:type="dcterms:W3CDTF">2021-10-13T07:37:38Z</dcterms:modified>
</cp:coreProperties>
</file>