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9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0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1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3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33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3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35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36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\BANKA\Bugarin Zrinka\Platne transakcije_prijevod za verifikaciju\"/>
    </mc:Choice>
  </mc:AlternateContent>
  <bookViews>
    <workbookView xWindow="0" yWindow="0" windowWidth="28800" windowHeight="11700"/>
  </bookViews>
  <sheets>
    <sheet name="Table 1" sheetId="1" r:id="rId1"/>
    <sheet name="Figures 1, 2, 3 and 4" sheetId="2" r:id="rId2"/>
    <sheet name="Figure 5" sheetId="3" r:id="rId3"/>
    <sheet name="Figure 6" sheetId="4" r:id="rId4"/>
    <sheet name="Figures 7 and 8" sheetId="5" r:id="rId5"/>
    <sheet name="Figure 9" sheetId="6" r:id="rId6"/>
    <sheet name="Figures 10 and 11" sheetId="7" r:id="rId7"/>
    <sheet name="Figures 12, 13 and 14" sheetId="8" r:id="rId8"/>
    <sheet name="Figures 15 and 17 " sheetId="9" r:id="rId9"/>
    <sheet name="Figures 16 and 18" sheetId="10" r:id="rId10"/>
    <sheet name="Tables 2 and 3" sheetId="11" r:id="rId11"/>
    <sheet name="Table 4" sheetId="12" r:id="rId12"/>
    <sheet name="Figure 19" sheetId="13" r:id="rId13"/>
    <sheet name="Figure 20" sheetId="14" r:id="rId14"/>
    <sheet name="Figure 21" sheetId="15" r:id="rId15"/>
    <sheet name="Figures 22, 23 and 24" sheetId="16" r:id="rId16"/>
    <sheet name="Figure 25" sheetId="17" r:id="rId17"/>
    <sheet name="Figures 26, 27 and 28" sheetId="18" r:id="rId18"/>
    <sheet name="Figure 29 " sheetId="19" r:id="rId19"/>
    <sheet name="Figure 30" sheetId="20" r:id="rId20"/>
    <sheet name="Figure 31" sheetId="21" r:id="rId21"/>
    <sheet name="Figure 32" sheetId="22" r:id="rId22"/>
    <sheet name="Figure 33" sheetId="23" r:id="rId23"/>
    <sheet name="Figure 34" sheetId="24" r:id="rId24"/>
    <sheet name=" Figure 35" sheetId="25" r:id="rId25"/>
    <sheet name="Figure 36" sheetId="26" r:id="rId26"/>
    <sheet name="Figure 37" sheetId="27" r:id="rId27"/>
    <sheet name="Figure 38" sheetId="28" r:id="rId28"/>
    <sheet name="Figure 39" sheetId="29" r:id="rId29"/>
    <sheet name="Figure 40" sheetId="30" r:id="rId30"/>
    <sheet name="Figure 41" sheetId="31" r:id="rId31"/>
    <sheet name="Figure 42" sheetId="32" r:id="rId32"/>
    <sheet name="Figure 43" sheetId="33" r:id="rId33"/>
    <sheet name="Figure 44" sheetId="34" r:id="rId34"/>
    <sheet name="Table 5" sheetId="35" r:id="rId35"/>
    <sheet name="Figure 45" sheetId="36" r:id="rId36"/>
    <sheet name="Table 6" sheetId="37" r:id="rId37"/>
    <sheet name="Table 7" sheetId="38" r:id="rId38"/>
    <sheet name="Figure 46" sheetId="39" r:id="rId39"/>
    <sheet name="Figure 47" sheetId="40" r:id="rId40"/>
    <sheet name="Figure 48" sheetId="41" r:id="rId41"/>
    <sheet name="Figure 49" sheetId="42" r:id="rId42"/>
    <sheet name="Table 8 " sheetId="43" r:id="rId43"/>
  </sheets>
  <calcPr calcId="162913"/>
  <customWorkbookViews>
    <customWorkbookView name="Dragica Platužić - osobni prikaz" guid="{1C338248-5C2C-4A0B-8E41-C56ED2BBA321}" mergeInterval="0" personalView="1" maximized="1" xWindow="-11" yWindow="-11" windowWidth="1942" windowHeight="1042" activeSheetId="2"/>
  </customWorkbookViews>
</workbook>
</file>

<file path=xl/calcChain.xml><?xml version="1.0" encoding="utf-8"?>
<calcChain xmlns="http://schemas.openxmlformats.org/spreadsheetml/2006/main">
  <c r="D7" i="43" l="1"/>
  <c r="C7" i="43"/>
  <c r="E52" i="42"/>
  <c r="E53" i="42"/>
  <c r="E54" i="42"/>
  <c r="E55" i="42"/>
  <c r="E56" i="42"/>
  <c r="E57" i="42"/>
  <c r="E58" i="42"/>
  <c r="E59" i="42"/>
  <c r="E60" i="42"/>
  <c r="F35" i="41"/>
  <c r="F55" i="41"/>
  <c r="F10" i="30" l="1"/>
  <c r="F9" i="30"/>
  <c r="F8" i="30"/>
  <c r="F6" i="30"/>
  <c r="D10" i="30"/>
  <c r="D9" i="30"/>
  <c r="D8" i="30"/>
  <c r="D7" i="30"/>
  <c r="D6" i="30"/>
  <c r="D18" i="9" l="1"/>
  <c r="E16" i="39" l="1"/>
  <c r="E15" i="39"/>
  <c r="E14" i="39"/>
  <c r="E13" i="39"/>
  <c r="E12" i="39"/>
  <c r="E11" i="39"/>
  <c r="E10" i="39"/>
  <c r="E9" i="39"/>
  <c r="E8" i="39"/>
  <c r="E7" i="39"/>
  <c r="E6" i="39"/>
  <c r="E5" i="39"/>
  <c r="D18" i="33"/>
  <c r="C18" i="33"/>
  <c r="G18" i="9"/>
  <c r="F18" i="9"/>
  <c r="E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I18" i="9" s="1"/>
  <c r="H6" i="9"/>
  <c r="H18" i="9" l="1"/>
  <c r="F47" i="41"/>
  <c r="F48" i="41"/>
  <c r="F49" i="41"/>
  <c r="F50" i="41"/>
  <c r="F51" i="41"/>
  <c r="F52" i="41"/>
  <c r="F53" i="41"/>
  <c r="F54" i="41"/>
  <c r="F56" i="41"/>
  <c r="F57" i="41"/>
  <c r="F46" i="41"/>
  <c r="E50" i="42"/>
  <c r="E51" i="42"/>
  <c r="E49" i="42"/>
  <c r="E30" i="42"/>
  <c r="E31" i="42"/>
  <c r="E32" i="42"/>
  <c r="E33" i="42"/>
  <c r="E34" i="42"/>
  <c r="E35" i="42"/>
  <c r="E36" i="42"/>
  <c r="E37" i="42"/>
  <c r="E38" i="42"/>
  <c r="E39" i="42"/>
  <c r="E40" i="42"/>
  <c r="H7" i="16" l="1"/>
  <c r="H8" i="16"/>
  <c r="H9" i="16"/>
  <c r="H10" i="16"/>
  <c r="H11" i="16"/>
  <c r="H12" i="16"/>
  <c r="H13" i="16"/>
  <c r="H14" i="16"/>
  <c r="H15" i="16"/>
  <c r="H16" i="16"/>
  <c r="H17" i="16"/>
  <c r="H6" i="16"/>
  <c r="G7" i="16"/>
  <c r="G8" i="16"/>
  <c r="G9" i="16"/>
  <c r="G10" i="16"/>
  <c r="G11" i="16"/>
  <c r="G12" i="16"/>
  <c r="G13" i="16"/>
  <c r="G14" i="16"/>
  <c r="G15" i="16"/>
  <c r="G16" i="16"/>
  <c r="G17" i="16"/>
  <c r="G6" i="16"/>
  <c r="E18" i="16"/>
  <c r="D18" i="16"/>
  <c r="H18" i="16" l="1"/>
  <c r="D9" i="35"/>
  <c r="C9" i="35"/>
  <c r="E11" i="30" l="1"/>
  <c r="C19" i="27"/>
  <c r="E29" i="42" l="1"/>
  <c r="F37" i="41"/>
  <c r="F36" i="41"/>
  <c r="F34" i="41"/>
  <c r="F33" i="41"/>
  <c r="F32" i="41"/>
  <c r="F31" i="41"/>
  <c r="F30" i="41"/>
  <c r="F29" i="41"/>
  <c r="F28" i="41"/>
  <c r="F27" i="41"/>
  <c r="F26" i="41"/>
  <c r="E16" i="40"/>
  <c r="E15" i="40"/>
  <c r="E14" i="40"/>
  <c r="E13" i="40"/>
  <c r="E12" i="40"/>
  <c r="E11" i="40"/>
  <c r="E10" i="40"/>
  <c r="E9" i="40"/>
  <c r="E8" i="40"/>
  <c r="E7" i="40"/>
  <c r="E6" i="40"/>
  <c r="E5" i="40"/>
  <c r="D19" i="34"/>
  <c r="C19" i="34"/>
  <c r="D18" i="32"/>
  <c r="C18" i="32"/>
  <c r="E17" i="31"/>
  <c r="E16" i="31"/>
  <c r="E15" i="31"/>
  <c r="E14" i="31"/>
  <c r="E13" i="31"/>
  <c r="E12" i="31"/>
  <c r="E11" i="31"/>
  <c r="E10" i="31"/>
  <c r="E9" i="31"/>
  <c r="E8" i="31"/>
  <c r="E7" i="31"/>
  <c r="E6" i="31"/>
  <c r="D19" i="29"/>
  <c r="C19" i="29"/>
  <c r="D19" i="28"/>
  <c r="C19" i="28"/>
  <c r="D19" i="27"/>
  <c r="D19" i="26"/>
  <c r="C19" i="26"/>
  <c r="D18" i="25"/>
  <c r="C18" i="25"/>
  <c r="G7" i="8" l="1"/>
  <c r="H18" i="5" l="1"/>
  <c r="H17" i="5"/>
  <c r="H16" i="5"/>
  <c r="H15" i="5"/>
  <c r="H14" i="5"/>
  <c r="H13" i="5"/>
  <c r="H12" i="5"/>
  <c r="H11" i="5"/>
  <c r="H10" i="5"/>
  <c r="H9" i="5"/>
  <c r="H8" i="5"/>
  <c r="H7" i="5"/>
  <c r="G18" i="5"/>
  <c r="G17" i="5"/>
  <c r="G16" i="5"/>
  <c r="G15" i="5"/>
  <c r="G14" i="5"/>
  <c r="G13" i="5"/>
  <c r="G12" i="5"/>
  <c r="G11" i="5"/>
  <c r="G10" i="5"/>
  <c r="G9" i="5"/>
  <c r="G8" i="5"/>
  <c r="G7" i="5"/>
  <c r="H18" i="18" l="1"/>
  <c r="H17" i="18"/>
  <c r="H16" i="18"/>
  <c r="H15" i="18"/>
  <c r="H14" i="18"/>
  <c r="H13" i="18"/>
  <c r="H12" i="18"/>
  <c r="H11" i="18"/>
  <c r="H10" i="18"/>
  <c r="H9" i="18"/>
  <c r="H8" i="18"/>
  <c r="H7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I17" i="10" l="1"/>
  <c r="I16" i="10"/>
  <c r="I15" i="10"/>
  <c r="I14" i="10"/>
  <c r="I13" i="10"/>
  <c r="I12" i="10"/>
  <c r="I11" i="10"/>
  <c r="I10" i="10"/>
  <c r="I9" i="10"/>
  <c r="I8" i="10"/>
  <c r="I7" i="10"/>
  <c r="I6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18" i="8" l="1"/>
  <c r="H17" i="8"/>
  <c r="H16" i="8"/>
  <c r="H15" i="8"/>
  <c r="H14" i="8"/>
  <c r="H13" i="8"/>
  <c r="H12" i="8"/>
  <c r="H11" i="8"/>
  <c r="H10" i="8"/>
  <c r="H9" i="8"/>
  <c r="H8" i="8"/>
  <c r="H7" i="8"/>
  <c r="G18" i="8"/>
  <c r="G17" i="8"/>
  <c r="G16" i="8"/>
  <c r="G15" i="8"/>
  <c r="G14" i="8"/>
  <c r="G13" i="8"/>
  <c r="G12" i="8"/>
  <c r="G11" i="8"/>
  <c r="G10" i="8"/>
  <c r="G9" i="8"/>
  <c r="G8" i="8"/>
  <c r="C19" i="8" l="1"/>
  <c r="H17" i="7"/>
  <c r="H16" i="7"/>
  <c r="H15" i="7"/>
  <c r="H14" i="7"/>
  <c r="H13" i="7"/>
  <c r="H12" i="7"/>
  <c r="H11" i="7"/>
  <c r="H10" i="7"/>
  <c r="H9" i="7"/>
  <c r="H8" i="7"/>
  <c r="H7" i="7"/>
  <c r="H6" i="7"/>
  <c r="G17" i="7"/>
  <c r="G16" i="7"/>
  <c r="G15" i="7"/>
  <c r="G14" i="7"/>
  <c r="G13" i="7"/>
  <c r="G12" i="7"/>
  <c r="G11" i="7"/>
  <c r="G10" i="7"/>
  <c r="G9" i="7"/>
  <c r="G8" i="7"/>
  <c r="G7" i="7"/>
  <c r="G6" i="7"/>
  <c r="G18" i="7" l="1"/>
  <c r="C11" i="1"/>
  <c r="E11" i="1"/>
  <c r="C17" i="1"/>
  <c r="E17" i="1"/>
  <c r="D14" i="1" l="1"/>
  <c r="D13" i="1"/>
  <c r="D16" i="1"/>
  <c r="D15" i="1"/>
  <c r="F6" i="1"/>
  <c r="F9" i="1"/>
  <c r="F8" i="1"/>
  <c r="D6" i="1"/>
  <c r="D9" i="1"/>
  <c r="D8" i="1"/>
  <c r="D7" i="1"/>
  <c r="F16" i="1"/>
  <c r="F13" i="1"/>
  <c r="D10" i="1"/>
  <c r="E18" i="1"/>
  <c r="C18" i="1"/>
  <c r="H19" i="5" l="1"/>
  <c r="G19" i="5"/>
  <c r="C19" i="5" l="1"/>
  <c r="D19" i="5" l="1"/>
  <c r="C19" i="18" l="1"/>
  <c r="D19" i="18"/>
  <c r="E19" i="18"/>
  <c r="F19" i="18"/>
  <c r="H19" i="18"/>
  <c r="G19" i="18"/>
  <c r="F19" i="5" l="1"/>
  <c r="E19" i="5"/>
  <c r="F18" i="16" l="1"/>
  <c r="C18" i="16"/>
  <c r="G18" i="16"/>
  <c r="G18" i="10" l="1"/>
  <c r="F18" i="10"/>
  <c r="E18" i="10"/>
  <c r="D18" i="10"/>
  <c r="F19" i="8"/>
  <c r="E19" i="8"/>
  <c r="D19" i="8"/>
  <c r="F18" i="7"/>
  <c r="E18" i="7"/>
  <c r="D18" i="7"/>
  <c r="C18" i="7"/>
  <c r="H18" i="7" l="1"/>
  <c r="G19" i="8"/>
  <c r="H19" i="8"/>
  <c r="H18" i="10"/>
  <c r="I18" i="10"/>
  <c r="C11" i="2" l="1"/>
  <c r="E18" i="2" l="1"/>
  <c r="C18" i="2"/>
</calcChain>
</file>

<file path=xl/sharedStrings.xml><?xml version="1.0" encoding="utf-8"?>
<sst xmlns="http://schemas.openxmlformats.org/spreadsheetml/2006/main" count="820" uniqueCount="235">
  <si>
    <t xml:space="preserve">Table 1 Payment transactions in the RC </t>
  </si>
  <si>
    <t>Executed payment transactions</t>
  </si>
  <si>
    <t>Number of transactions</t>
  </si>
  <si>
    <t>%</t>
  </si>
  <si>
    <t>Value of transactions</t>
  </si>
  <si>
    <t>A) NATIONAL PAYMENT TRANSACTIONS</t>
  </si>
  <si>
    <t/>
  </si>
  <si>
    <t>1 Sent credit transfers</t>
  </si>
  <si>
    <t>2 Standing orders</t>
  </si>
  <si>
    <t>3 Bill-paying service</t>
  </si>
  <si>
    <t>4 Direct debits</t>
  </si>
  <si>
    <t>5 Sent money remittances</t>
  </si>
  <si>
    <t>TOTAL NATIONAL PAYMENT TRANSACTIONS (1 – 5)</t>
  </si>
  <si>
    <t>B) INTERNATIONAL PAYMENT TRANSACTIONS</t>
  </si>
  <si>
    <t>6 Sent credit transfers</t>
  </si>
  <si>
    <t>7 Received credit transfers</t>
  </si>
  <si>
    <t>8 Sent money remittances</t>
  </si>
  <si>
    <t>9 Received money remittances</t>
  </si>
  <si>
    <t>TOTAL INTERNATIONAL PAYMENT TRANSACTIONS (6 – 9)</t>
  </si>
  <si>
    <t>TOTAL (A + B)</t>
  </si>
  <si>
    <t>Data refer to 2021.</t>
  </si>
  <si>
    <t>Source: CNB.</t>
  </si>
  <si>
    <t>Figure 1 Structure of national payment transactions according to number of executed transactions</t>
  </si>
  <si>
    <t>Figure 2 Structure of national payment transactions according to value of executed transactions</t>
  </si>
  <si>
    <t>Executed payment transactions {1}</t>
  </si>
  <si>
    <t xml:space="preserve">Sent credit transfers </t>
  </si>
  <si>
    <t xml:space="preserve">Standing orders  </t>
  </si>
  <si>
    <t xml:space="preserve">Bill-paying service </t>
  </si>
  <si>
    <t xml:space="preserve">Direct debits </t>
  </si>
  <si>
    <t xml:space="preserve">Sent money remittances </t>
  </si>
  <si>
    <t xml:space="preserve">Sent credit transfers  </t>
  </si>
  <si>
    <t xml:space="preserve">Received credit transfers </t>
  </si>
  <si>
    <t xml:space="preserve">Received money remittances </t>
  </si>
  <si>
    <t>TOTAL INTERNATIONAL PAYMENT TRANSACTIONS (6 – 8)</t>
  </si>
  <si>
    <t xml:space="preserve">Notes: Including payment transactions of consumers, business entities, credit institutions and the Financial Agency, </t>
  </si>
  <si>
    <t xml:space="preserve">                   executed in all currencies (including the kuna), converted into kuna. Data refer to 2021.</t>
  </si>
  <si>
    <t>Figure 3 Structure of international payment transactions according to number of executed transactions</t>
  </si>
  <si>
    <t>Figure 4 Structure of international payment transactions according to value of executed transactions</t>
  </si>
  <si>
    <t>Figure 5 Structure of credit transfers</t>
  </si>
  <si>
    <t>Figure 6 Total sent national and international credit transfers of consumers and business entities in foreign currencies (all currencies excluding the kuna)</t>
  </si>
  <si>
    <t>converted into kuna</t>
  </si>
  <si>
    <t>Reporting period</t>
  </si>
  <si>
    <t>Total</t>
  </si>
  <si>
    <t>value of transactions – right</t>
  </si>
  <si>
    <t xml:space="preserve">Note: Including sent national and international credit transfers of consumers and business entities </t>
  </si>
  <si>
    <t xml:space="preserve">                   in foreign currencies (all currencies excluding the kuna), converted into kuna.</t>
  </si>
  <si>
    <t>Sent national and international credit transfers in foreign currencies (all currencies excluding the kuna)</t>
  </si>
  <si>
    <t>Consumer</t>
  </si>
  <si>
    <t xml:space="preserve">Business entity </t>
  </si>
  <si>
    <t>Number of transactions – left</t>
  </si>
  <si>
    <t xml:space="preserve"> Value of transactions – right</t>
  </si>
  <si>
    <t>Value of transactions – right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</si>
  <si>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</si>
  <si>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</si>
  <si>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</si>
  <si>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</si>
  <si>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</si>
  <si>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</si>
  <si>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</si>
  <si>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</si>
  <si>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</si>
  <si>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</si>
  <si>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</si>
  <si>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</si>
  <si>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Notes: Including sent national and international credit transfers of consumers and business entities in foreign currencies </t>
  </si>
  <si>
    <t>(all currencies excluding the kuna), converted into kuna. Data refer to 2021.</t>
  </si>
  <si>
    <t xml:space="preserve">Figure 7 Sent national and international credit transfers of consumers </t>
  </si>
  <si>
    <t xml:space="preserve">Figure 8 Sent national and international credit transfers of business entities </t>
  </si>
  <si>
    <t>Figure 9 Total sent national credit transfers of consumers and business entities in kuna</t>
  </si>
  <si>
    <t>Note: Including sent national credit transfers of consumers and business entities in kuna.</t>
  </si>
  <si>
    <t>Sent national credit transfers in kuna</t>
  </si>
  <si>
    <t>Note: Including sent national credit transfers of consumers and business entities in kuna in 2021.</t>
  </si>
  <si>
    <t xml:space="preserve">Figure 10 Sent national credit transfers of consumers </t>
  </si>
  <si>
    <t xml:space="preserve">Figure 11 Sent national credit transfers of business entities </t>
  </si>
  <si>
    <t>Sent national credit transfers in foreign currencies (all currencies excluding the kuna)</t>
  </si>
  <si>
    <t>Notes: Including sent national credit transfers of consumers and business entities in foreign currencies (all currencies excluding the kuna), converted into kuna.</t>
  </si>
  <si>
    <t xml:space="preserve">                     Data refer to 2021.</t>
  </si>
  <si>
    <t xml:space="preserve">Figure 12 Total sent national credit transfers of consumers and business entities </t>
  </si>
  <si>
    <t xml:space="preserve">Figure 13 Sent national credit transfers of consumers </t>
  </si>
  <si>
    <t xml:space="preserve">Figure 14 Sent national credit transfers of business entities </t>
  </si>
  <si>
    <t>in foreign currencies (all currencies excluding the kuna)</t>
  </si>
  <si>
    <t>Consumer – number of transactions</t>
  </si>
  <si>
    <t xml:space="preserve"> Business entity – number of transactions</t>
  </si>
  <si>
    <t>Total – number of transactions</t>
  </si>
  <si>
    <t>Paper-based</t>
  </si>
  <si>
    <t>Electronically</t>
  </si>
  <si>
    <t>Figure 15 Total number of national credit transfers of consumers according to the method of initiation</t>
  </si>
  <si>
    <t>Figure 17 Total number of national credit transfers of business entities according to the method of initiation</t>
  </si>
  <si>
    <t>Consumer – value of transactions</t>
  </si>
  <si>
    <t>Business entity – value of transactions</t>
  </si>
  <si>
    <t>Total – value of transactions</t>
  </si>
  <si>
    <t>Figure 16 Total value of national credit transfers of consumers according to the method of initiation</t>
  </si>
  <si>
    <t>Figure 18 Total value of national credit transfers of business entities according to the method of initiation</t>
  </si>
  <si>
    <t xml:space="preserve"> </t>
  </si>
  <si>
    <t>Table 2 Total number of national credit transfers initiated electronically</t>
  </si>
  <si>
    <t>Over the counter</t>
  </si>
  <si>
    <t>Internet banking</t>
  </si>
  <si>
    <t>Telebanking</t>
  </si>
  <si>
    <t>Mobile banking</t>
  </si>
  <si>
    <t>ATM/banking kiosk</t>
  </si>
  <si>
    <t>E-bill</t>
  </si>
  <si>
    <t>Other</t>
  </si>
  <si>
    <t>Notes: Including national credit transfers executed to debit consumers and</t>
  </si>
  <si>
    <t>Table 3 Total value of national credit transfers initiated electronically</t>
  </si>
  <si>
    <t xml:space="preserve">Payment method </t>
  </si>
  <si>
    <t xml:space="preserve">Notes: Including national credit transfers executed to debit consumers and </t>
  </si>
  <si>
    <t xml:space="preserve">Table 4 The average number and value of transactions of national credit transfers initiated electronically according to the number of users of payment services </t>
  </si>
  <si>
    <t>Services</t>
  </si>
  <si>
    <t>Figure 19 Total number and value of national credit transfers of consumers and business entities initiated electronically over the counter</t>
  </si>
  <si>
    <t>Note: Including national credit transfers of consumers and business entities in kuna.</t>
  </si>
  <si>
    <t>Figure 20 Total number and value of national credit transfers initiated electronically by mobile banking</t>
  </si>
  <si>
    <t>Figure 21 Number of standing order contracts on 31 December 2021</t>
  </si>
  <si>
    <t>Business entity – right</t>
  </si>
  <si>
    <t>Number and value of standing order transactions in kuna</t>
  </si>
  <si>
    <t>Note: Including standing orders of consumers and business entities in kuna in 2021.</t>
  </si>
  <si>
    <t>Figure 22 Total number and value of standing order transactions of consumers and business entities</t>
  </si>
  <si>
    <t xml:space="preserve">Figure 23 Number and value of standing order transactions of consumers </t>
  </si>
  <si>
    <t xml:space="preserve">Figure 24 Number and value of standing order transactions of business entities </t>
  </si>
  <si>
    <t>Figure 25 Total sent international credit transfers of consumers and business entities in kuna</t>
  </si>
  <si>
    <t>Note: Including sent international credit transfers of consumers and business entities in kuna.</t>
  </si>
  <si>
    <t>Sent international credit transfers in foreign currencies (all currencies excluding the kuna)</t>
  </si>
  <si>
    <t>TOTAL</t>
  </si>
  <si>
    <t>Notes: Including sent international credit transfers of consumers and business entities in foreign currencies (all currencies excluding the kuna).</t>
  </si>
  <si>
    <t xml:space="preserve">                       Data refer to 2021.</t>
  </si>
  <si>
    <t xml:space="preserve">Figure 26 Total sent international credit transfers of consumers and business entities </t>
  </si>
  <si>
    <t xml:space="preserve">Figure 27 Sent international credit transfers of consumers </t>
  </si>
  <si>
    <t xml:space="preserve">Figure 28 Sent international credit transfers of business entities  </t>
  </si>
  <si>
    <t xml:space="preserve">              in foreign currencies (all currencies excluding the kuna)</t>
  </si>
  <si>
    <t xml:space="preserve">Figure 29 Structure of the share of currencies in the total number of transactions of sent international credit transfers of consumers and business entities </t>
  </si>
  <si>
    <t>Currency</t>
  </si>
  <si>
    <t>EUR</t>
  </si>
  <si>
    <t>USD</t>
  </si>
  <si>
    <t>GBP</t>
  </si>
  <si>
    <t>CHF</t>
  </si>
  <si>
    <t>Note: Shares refer to 2021.</t>
  </si>
  <si>
    <t xml:space="preserve">Figure 30 Structure of the share of currencies in the total value of transactions of sent international credit transfers of consumers and business entities </t>
  </si>
  <si>
    <t>Figure 31 Total received international credit transfers of consumers and business entities in kuna</t>
  </si>
  <si>
    <t xml:space="preserve">Note: Including received international credit transfers of consumers and </t>
  </si>
  <si>
    <t xml:space="preserve">                   business entities in kuna.</t>
  </si>
  <si>
    <t xml:space="preserve">Figure 32 Total received international credit transfers of consumers and business entities in foreign currencies (all currencies excluding the kuna) </t>
  </si>
  <si>
    <t xml:space="preserve">Note: Including total received international credit transfers of consumers and </t>
  </si>
  <si>
    <t xml:space="preserve">                   business entities in foreign currencies (all currencies excluding the kuna).</t>
  </si>
  <si>
    <t xml:space="preserve">Figure 33 Structure of the share of currencies in the total number of transactions of received international credit transfers of consumers and business entities </t>
  </si>
  <si>
    <t xml:space="preserve">Figure 34 Structure of the share of currencies in the total value of transactions of received international credit transfers of consumers and business entities </t>
  </si>
  <si>
    <t>Figure 35 Number and value of transactions of the bill-paying service</t>
  </si>
  <si>
    <t>Note: Total number and value of transactions of the bill-paying service of consumers</t>
  </si>
  <si>
    <t xml:space="preserve">                  in kuna in 2021.</t>
  </si>
  <si>
    <t xml:space="preserve">Figure 36 Sent national money remittances </t>
  </si>
  <si>
    <t>in kuna</t>
  </si>
  <si>
    <t xml:space="preserve">Figure 37 Sent international money remittances </t>
  </si>
  <si>
    <t>Figure 38 Received international money remittances in kuna</t>
  </si>
  <si>
    <t xml:space="preserve">    Value of transactions – right</t>
  </si>
  <si>
    <t>Figure 39 Received international money remittances in foreign currencies (all currencies excluding the kuna)</t>
  </si>
  <si>
    <t xml:space="preserve">Notes: Including received international money remittances of consumers </t>
  </si>
  <si>
    <t>in foreign currencies (all currencies excluding the kuna), converted into kuna. Data refer to 2021.</t>
  </si>
  <si>
    <t>Figure 40 Shares of the five most represented currencies in received money remittances</t>
  </si>
  <si>
    <t>Number of transactions – share</t>
  </si>
  <si>
    <t>Value of transactions – share</t>
  </si>
  <si>
    <t>CAD</t>
  </si>
  <si>
    <t>AUD</t>
  </si>
  <si>
    <t xml:space="preserve">Total </t>
  </si>
  <si>
    <t>Note: Data refer to 2021.</t>
  </si>
  <si>
    <t>Figure 41 Number of direct debit consents</t>
  </si>
  <si>
    <t>Consumer – right</t>
  </si>
  <si>
    <t>Figure 42 Total number and value of direct debit transactions</t>
  </si>
  <si>
    <t>Total value of transactions – right</t>
  </si>
  <si>
    <t>and business entities executed in all currencies (including the kuna), converted into kuna.</t>
  </si>
  <si>
    <t xml:space="preserve">Figure 43 Number and value of direct debit transactions of consumers </t>
  </si>
  <si>
    <t xml:space="preserve">Figure 44 Number and value of direct debit transactions of business entities </t>
  </si>
  <si>
    <t>NON-CONSUMERS</t>
  </si>
  <si>
    <t xml:space="preserve"> TOTAL</t>
  </si>
  <si>
    <t xml:space="preserve">Table 5 Number of accounts of consumers and business entities </t>
  </si>
  <si>
    <t>on 31 December 2021</t>
  </si>
  <si>
    <t>Type of account</t>
  </si>
  <si>
    <t>Transaction account</t>
  </si>
  <si>
    <t>Another payment account</t>
  </si>
  <si>
    <t>Note: Including blocked accounts on 31 December 2021</t>
  </si>
  <si>
    <t>and excluding accounts of credit institutions and the Financial Agency.</t>
  </si>
  <si>
    <t xml:space="preserve">Figure 45 Total number of payment accounts of consumers and business entities </t>
  </si>
  <si>
    <t>(excluding accounts of credit institutions and the Financial Agency). Data refer to 2021.</t>
  </si>
  <si>
    <t xml:space="preserve">Table 6 Number of users by payment instrument </t>
  </si>
  <si>
    <t>Description of payment methods</t>
  </si>
  <si>
    <t>Direct debits</t>
  </si>
  <si>
    <t>Standing order</t>
  </si>
  <si>
    <t>Note: As at 31 December 2021.</t>
  </si>
  <si>
    <t>Table 7 Payment instruments linked to the payment account</t>
  </si>
  <si>
    <t>Number of payment instruments</t>
  </si>
  <si>
    <t>4 and more</t>
  </si>
  <si>
    <t>Note: Shown is the number of payment instruments used by the credit institutions’ clients.</t>
  </si>
  <si>
    <t xml:space="preserve">Figure 46 Number of single-currency and multi-currency accounts of consumers opened with credit institutions </t>
  </si>
  <si>
    <t>Single-currency</t>
  </si>
  <si>
    <t>Multi-currency</t>
  </si>
  <si>
    <t xml:space="preserve">Figure 47 Number of single-currency and multi-currency accounts of business entities </t>
  </si>
  <si>
    <t>Figure 48 Number of transaction accounts of consumers and business entities without an authorised overdraft</t>
  </si>
  <si>
    <t>Number of accounts of consumers without an authorised overdraft</t>
  </si>
  <si>
    <t>Consumer – single-currency</t>
  </si>
  <si>
    <t xml:space="preserve">     Consumer – multi-currency</t>
  </si>
  <si>
    <t>Number of accounts of non-consumers without an authorised overdraft</t>
  </si>
  <si>
    <t>Business entity – single-currency</t>
  </si>
  <si>
    <t>Business entity – multi-currency</t>
  </si>
  <si>
    <t>Figure 49 Number of transaction accounts of consumers and business entities with an authorised overdraft</t>
  </si>
  <si>
    <t>Number of accounts of consumers with an authorised overdraft</t>
  </si>
  <si>
    <t>Consumer – multi-currency</t>
  </si>
  <si>
    <t>Note: Not including blocked accounts.</t>
  </si>
  <si>
    <t>Number of accounts of business entities with an authorised overdraft</t>
  </si>
  <si>
    <t xml:space="preserve">Table 8 Number of blocked payment accounts </t>
  </si>
  <si>
    <t>Business entity</t>
  </si>
  <si>
    <t xml:space="preserve">Notes: Total number and value of direct debit transactions from the payment accounts of consumers </t>
  </si>
  <si>
    <t>Notes: Number and value of direct debit transactions from the payment accounts of consumers.</t>
  </si>
  <si>
    <t>Notes: Including payment transactions of consumers, business entities, credit institutions and the Financial Agency, executed in all currencies (including the kuna) and converted into kuna.</t>
  </si>
  <si>
    <t xml:space="preserve">Number of transactions </t>
  </si>
  <si>
    <t>Number of national credit transfers in kuna according to the method of initiation</t>
  </si>
  <si>
    <t>Note: Total number of national credit transfers of consumers and business entities in kuna according to the method of initiation in 2021.</t>
  </si>
  <si>
    <t>Value of national credit transfers in kuna according to the method of initiation</t>
  </si>
  <si>
    <t>Note: Total value of national credit transfers of consumers and business entities in kuna according to the method of initiation in 2021.</t>
  </si>
  <si>
    <t>Payment method</t>
  </si>
  <si>
    <t xml:space="preserve">           business entities in kuna. Data refer to 2021.</t>
  </si>
  <si>
    <t>Notes: Including national credit transfers executed to debit consumers and business entities in kuna. Data refer to 2021.</t>
  </si>
  <si>
    <t xml:space="preserve"> Number of transactions</t>
  </si>
  <si>
    <t>Total number of transactions of consumers and business entities</t>
  </si>
  <si>
    <t xml:space="preserve">Total value of transactions of consumers and business entities </t>
  </si>
  <si>
    <t>Note: Shares in 2021.</t>
  </si>
  <si>
    <t xml:space="preserve">TOTAL number of transactions of consumers and business entities </t>
  </si>
  <si>
    <t>TOTAL value of transactions of consumers and business entities</t>
  </si>
  <si>
    <t>Notes: Including sent national money remittances of consumers in kuna. Data refer to 2021.</t>
  </si>
  <si>
    <t>Notes: Including sent international money remittances of consumers in kuna. Data refer to 2021.</t>
  </si>
  <si>
    <t xml:space="preserve">   Number of transactions </t>
  </si>
  <si>
    <t>Notes: Including received international money remittances of consumers in kuna. Data refer to 2021.</t>
  </si>
  <si>
    <t xml:space="preserve">Total – other </t>
  </si>
  <si>
    <t>Total number of transactions</t>
  </si>
  <si>
    <t xml:space="preserve"> Number of transactions </t>
  </si>
  <si>
    <t>(with authorised overdraft, without authorised overdraft, another payment account and blocked accounts)</t>
  </si>
  <si>
    <t>Notes: Shown is the total number of payment accounts of consumers and business entities</t>
  </si>
  <si>
    <t>Notes: Not including blocked and another payment accounts. Data refer to 2021.</t>
  </si>
  <si>
    <t xml:space="preserve">number of transactions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</si>
</sst>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m/yy"/>
  </numFmts>
  <fonts count="51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Life L2"/>
      <family val="1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color theme="1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theme="1"/>
      <name val="Arial"/>
      <family val="2"/>
    </font>
    <font>
      <sz val="10"/>
      <color rgb="FFFF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  <xf numFmtId="0" fontId="40" fillId="0" borderId="0"/>
  </cellStyleXfs>
  <cellXfs count="279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2" fillId="0" borderId="0" xfId="0" applyNumberFormat="1" applyFont="1" applyAlignment="1">
      <alignment vertical="center"/>
    </xf>
    <xf numFmtId="3" fontId="19" fillId="0" borderId="0" xfId="42" applyNumberFormat="1"/>
    <xf numFmtId="0" fontId="18" fillId="0" borderId="9" xfId="47" applyNumberFormat="1"/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0" fontId="18" fillId="0" borderId="9" xfId="47" applyNumberFormat="1" applyAlignment="1">
      <alignment vertical="center"/>
    </xf>
    <xf numFmtId="0" fontId="19" fillId="0" borderId="0" xfId="42" applyNumberFormat="1"/>
    <xf numFmtId="0" fontId="19" fillId="33" borderId="10" xfId="48" applyNumberFormat="1" applyFill="1">
      <alignment horizontal="right" vertical="center" wrapText="1"/>
    </xf>
    <xf numFmtId="3" fontId="19" fillId="33" borderId="9" xfId="46" applyNumberFormat="1" applyFill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23" fillId="0" borderId="0" xfId="0" applyNumberFormat="1" applyFont="1"/>
    <xf numFmtId="0" fontId="19" fillId="0" borderId="0" xfId="0" applyNumberFormat="1" applyFont="1"/>
    <xf numFmtId="0" fontId="18" fillId="0" borderId="0" xfId="43" applyNumberFormat="1" applyFont="1"/>
    <xf numFmtId="3" fontId="24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34" borderId="0" xfId="0" applyNumberFormat="1" applyFill="1"/>
    <xf numFmtId="4" fontId="0" fillId="0" borderId="0" xfId="0" applyNumberFormat="1"/>
    <xf numFmtId="10" fontId="25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/>
    <xf numFmtId="0" fontId="26" fillId="0" borderId="0" xfId="0" applyNumberFormat="1" applyFont="1"/>
    <xf numFmtId="0" fontId="27" fillId="0" borderId="0" xfId="0" applyNumberFormat="1" applyFon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4" fillId="0" borderId="0" xfId="0" applyNumberFormat="1" applyFont="1"/>
    <xf numFmtId="0" fontId="18" fillId="0" borderId="0" xfId="0" applyNumberFormat="1" applyFont="1"/>
    <xf numFmtId="165" fontId="0" fillId="0" borderId="0" xfId="49" applyNumberFormat="1" applyFont="1"/>
    <xf numFmtId="0" fontId="0" fillId="0" borderId="0" xfId="0" applyNumberFormat="1" applyFill="1"/>
    <xf numFmtId="0" fontId="0" fillId="0" borderId="0" xfId="0" applyNumberFormat="1" applyAlignmen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19" fillId="0" borderId="0" xfId="48" applyNumberFormat="1" applyFill="1" applyBorder="1" applyAlignment="1">
      <alignment horizontal="right" wrapText="1"/>
    </xf>
    <xf numFmtId="0" fontId="19" fillId="0" borderId="0" xfId="42" applyNumberFormat="1" applyFill="1" applyAlignment="1"/>
    <xf numFmtId="0" fontId="28" fillId="0" borderId="0" xfId="0" applyNumberFormat="1" applyFont="1"/>
    <xf numFmtId="3" fontId="18" fillId="0" borderId="9" xfId="47" applyNumberFormat="1" applyFill="1"/>
    <xf numFmtId="0" fontId="29" fillId="0" borderId="0" xfId="42" applyNumberFormat="1" applyFont="1"/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0" fontId="22" fillId="0" borderId="9" xfId="0" applyNumberFormat="1" applyFont="1" applyBorder="1" applyAlignment="1">
      <alignment vertical="center"/>
    </xf>
    <xf numFmtId="3" fontId="18" fillId="0" borderId="0" xfId="47" applyNumberFormat="1" applyBorder="1"/>
    <xf numFmtId="0" fontId="30" fillId="0" borderId="0" xfId="0" applyNumberFormat="1" applyFont="1"/>
    <xf numFmtId="0" fontId="29" fillId="0" borderId="10" xfId="48" applyNumberFormat="1" applyFont="1" applyAlignment="1">
      <alignment horizontal="left" vertical="center" wrapText="1"/>
    </xf>
    <xf numFmtId="0" fontId="29" fillId="0" borderId="10" xfId="48" applyNumberFormat="1" applyFont="1">
      <alignment horizontal="right" vertical="center" wrapText="1"/>
    </xf>
    <xf numFmtId="3" fontId="30" fillId="0" borderId="0" xfId="0" applyNumberFormat="1" applyFont="1"/>
    <xf numFmtId="0" fontId="29" fillId="0" borderId="9" xfId="46" applyNumberFormat="1" applyFont="1"/>
    <xf numFmtId="3" fontId="29" fillId="0" borderId="9" xfId="46" applyNumberFormat="1" applyFont="1"/>
    <xf numFmtId="0" fontId="31" fillId="0" borderId="0" xfId="0" applyNumberFormat="1" applyFont="1" applyAlignment="1">
      <alignment vertical="center"/>
    </xf>
    <xf numFmtId="0" fontId="0" fillId="34" borderId="0" xfId="0" applyNumberFormat="1" applyFill="1"/>
    <xf numFmtId="3" fontId="18" fillId="0" borderId="0" xfId="47" applyNumberFormat="1" applyBorder="1" applyAlignment="1">
      <alignment horizontal="center"/>
    </xf>
    <xf numFmtId="0" fontId="0" fillId="0" borderId="0" xfId="0" applyNumberFormat="1"/>
    <xf numFmtId="0" fontId="17" fillId="0" borderId="0" xfId="2" applyNumberFormat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10" fontId="18" fillId="0" borderId="9" xfId="47" applyNumberFormat="1" applyFill="1"/>
    <xf numFmtId="3" fontId="0" fillId="0" borderId="0" xfId="0" applyNumberFormat="1" applyFont="1" applyFill="1" applyBorder="1" applyAlignment="1" applyProtection="1">
      <alignment horizontal="right" vertical="center"/>
    </xf>
    <xf numFmtId="1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19" fillId="0" borderId="8" xfId="45" applyNumberFormat="1" applyFill="1"/>
    <xf numFmtId="3" fontId="19" fillId="0" borderId="8" xfId="45" applyNumberFormat="1" applyFill="1"/>
    <xf numFmtId="10" fontId="19" fillId="0" borderId="8" xfId="45" applyNumberFormat="1" applyFill="1"/>
    <xf numFmtId="0" fontId="0" fillId="0" borderId="0" xfId="0" applyNumberFormat="1"/>
    <xf numFmtId="0" fontId="33" fillId="0" borderId="0" xfId="0" applyNumberFormat="1" applyFont="1"/>
    <xf numFmtId="3" fontId="33" fillId="0" borderId="0" xfId="0" applyNumberFormat="1" applyFont="1"/>
    <xf numFmtId="0" fontId="34" fillId="0" borderId="0" xfId="0" applyNumberFormat="1" applyFont="1"/>
    <xf numFmtId="3" fontId="34" fillId="0" borderId="0" xfId="0" applyNumberFormat="1" applyFont="1"/>
    <xf numFmtId="0" fontId="29" fillId="0" borderId="0" xfId="0" applyNumberFormat="1" applyFont="1"/>
    <xf numFmtId="0" fontId="0" fillId="0" borderId="0" xfId="0" applyNumberFormat="1"/>
    <xf numFmtId="0" fontId="35" fillId="0" borderId="10" xfId="48" applyNumberFormat="1" applyFont="1" applyAlignment="1">
      <alignment horizontal="left" vertical="center" wrapText="1"/>
    </xf>
    <xf numFmtId="0" fontId="35" fillId="0" borderId="10" xfId="48" applyNumberFormat="1" applyFont="1">
      <alignment horizontal="right" vertical="center" wrapText="1"/>
    </xf>
    <xf numFmtId="0" fontId="36" fillId="0" borderId="0" xfId="0" applyNumberFormat="1" applyFont="1"/>
    <xf numFmtId="3" fontId="36" fillId="0" borderId="0" xfId="0" applyNumberFormat="1" applyFont="1"/>
    <xf numFmtId="3" fontId="37" fillId="0" borderId="0" xfId="0" applyNumberFormat="1" applyFont="1" applyFill="1" applyBorder="1" applyAlignment="1" applyProtection="1">
      <alignment horizontal="right" vertical="center"/>
    </xf>
    <xf numFmtId="10" fontId="38" fillId="0" borderId="0" xfId="0" applyNumberFormat="1" applyFont="1" applyFill="1" applyBorder="1" applyAlignment="1" applyProtection="1">
      <alignment horizontal="right" vertical="center"/>
    </xf>
    <xf numFmtId="10" fontId="36" fillId="0" borderId="0" xfId="0" applyNumberFormat="1" applyFont="1"/>
    <xf numFmtId="10" fontId="35" fillId="0" borderId="0" xfId="0" applyNumberFormat="1" applyFont="1" applyFill="1" applyBorder="1" applyAlignment="1" applyProtection="1">
      <alignment horizontal="right" vertical="center"/>
    </xf>
    <xf numFmtId="0" fontId="35" fillId="0" borderId="8" xfId="45" applyNumberFormat="1" applyFont="1"/>
    <xf numFmtId="3" fontId="35" fillId="0" borderId="8" xfId="45" applyNumberFormat="1" applyFont="1"/>
    <xf numFmtId="9" fontId="35" fillId="0" borderId="8" xfId="45" applyNumberFormat="1" applyFont="1"/>
    <xf numFmtId="0" fontId="35" fillId="0" borderId="9" xfId="46" applyNumberFormat="1" applyFont="1"/>
    <xf numFmtId="3" fontId="35" fillId="0" borderId="9" xfId="46" applyNumberFormat="1" applyFont="1"/>
    <xf numFmtId="0" fontId="36" fillId="0" borderId="0" xfId="0" applyNumberFormat="1" applyFont="1" applyAlignment="1">
      <alignment wrapText="1"/>
    </xf>
    <xf numFmtId="3" fontId="36" fillId="0" borderId="0" xfId="0" applyNumberFormat="1" applyFont="1" applyAlignment="1">
      <alignment horizontal="center"/>
    </xf>
    <xf numFmtId="3" fontId="0" fillId="0" borderId="0" xfId="47" applyNumberFormat="1" applyFont="1" applyBorder="1" applyAlignment="1">
      <alignment horizontal="center"/>
    </xf>
    <xf numFmtId="3" fontId="0" fillId="0" borderId="9" xfId="47" applyNumberFormat="1" applyFont="1" applyAlignment="1">
      <alignment horizontal="center"/>
    </xf>
    <xf numFmtId="0" fontId="0" fillId="0" borderId="0" xfId="0" applyNumberFormat="1"/>
    <xf numFmtId="3" fontId="19" fillId="0" borderId="0" xfId="0" applyNumberFormat="1" applyFont="1"/>
    <xf numFmtId="0" fontId="0" fillId="0" borderId="0" xfId="0" applyNumberFormat="1"/>
    <xf numFmtId="0" fontId="0" fillId="0" borderId="0" xfId="0" applyNumberFormat="1"/>
    <xf numFmtId="0" fontId="0" fillId="0" borderId="0" xfId="46" applyNumberFormat="1" applyFont="1" applyFill="1" applyBorder="1"/>
    <xf numFmtId="0" fontId="19" fillId="0" borderId="10" xfId="48" applyNumberFormat="1" applyFill="1">
      <alignment horizontal="right" vertical="center" wrapText="1"/>
    </xf>
    <xf numFmtId="0" fontId="32" fillId="0" borderId="0" xfId="0" applyNumberFormat="1" applyFont="1" applyFill="1"/>
    <xf numFmtId="3" fontId="0" fillId="0" borderId="0" xfId="47" applyNumberFormat="1" applyFont="1" applyFill="1" applyBorder="1" applyAlignment="1">
      <alignment horizontal="center"/>
    </xf>
    <xf numFmtId="0" fontId="33" fillId="0" borderId="0" xfId="0" applyNumberFormat="1" applyFont="1" applyFill="1"/>
    <xf numFmtId="0" fontId="23" fillId="0" borderId="0" xfId="0" applyNumberFormat="1" applyFont="1" applyFill="1"/>
    <xf numFmtId="0" fontId="0" fillId="0" borderId="0" xfId="0" applyNumberFormat="1" applyFill="1"/>
    <xf numFmtId="0" fontId="0" fillId="0" borderId="0" xfId="47" applyNumberFormat="1" applyFont="1" applyFill="1" applyBorder="1"/>
    <xf numFmtId="0" fontId="19" fillId="0" borderId="0" xfId="0" applyNumberFormat="1" applyFont="1" applyFill="1"/>
    <xf numFmtId="3" fontId="0" fillId="0" borderId="9" xfId="0" applyNumberFormat="1" applyBorder="1"/>
    <xf numFmtId="0" fontId="28" fillId="0" borderId="0" xfId="42" applyNumberFormat="1" applyFont="1"/>
    <xf numFmtId="0" fontId="19" fillId="0" borderId="0" xfId="42" applyNumberFormat="1" applyFont="1"/>
    <xf numFmtId="0" fontId="0" fillId="0" borderId="0" xfId="0" applyNumberFormat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/>
    <xf numFmtId="3" fontId="0" fillId="0" borderId="0" xfId="0" applyNumberFormat="1" applyAlignment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3" fontId="0" fillId="0" borderId="0" xfId="0" applyNumberFormat="1" applyBorder="1" applyAlignment="1">
      <alignment horizontal="center"/>
    </xf>
    <xf numFmtId="0" fontId="0" fillId="0" borderId="0" xfId="0" applyNumberFormat="1"/>
    <xf numFmtId="3" fontId="18" fillId="0" borderId="0" xfId="47" applyNumberFormat="1" applyFill="1" applyBorder="1" applyAlignment="1">
      <alignment horizontal="center"/>
    </xf>
    <xf numFmtId="0" fontId="0" fillId="0" borderId="0" xfId="0" applyNumberFormat="1" applyFill="1"/>
    <xf numFmtId="3" fontId="19" fillId="0" borderId="9" xfId="0" applyNumberFormat="1" applyFont="1" applyBorder="1"/>
    <xf numFmtId="0" fontId="19" fillId="0" borderId="0" xfId="42" applyNumberFormat="1"/>
    <xf numFmtId="3" fontId="14" fillId="0" borderId="0" xfId="0" applyNumberFormat="1" applyFont="1"/>
    <xf numFmtId="3" fontId="28" fillId="0" borderId="0" xfId="0" applyNumberFormat="1" applyFont="1"/>
    <xf numFmtId="3" fontId="41" fillId="0" borderId="0" xfId="0" applyNumberFormat="1" applyFont="1"/>
    <xf numFmtId="0" fontId="0" fillId="0" borderId="0" xfId="0" applyNumberFormat="1" applyFill="1"/>
    <xf numFmtId="10" fontId="0" fillId="0" borderId="0" xfId="0" applyNumberFormat="1" applyFill="1"/>
    <xf numFmtId="3" fontId="36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/>
    <xf numFmtId="0" fontId="0" fillId="0" borderId="0" xfId="0" applyNumberFormat="1" applyAlignment="1">
      <alignment horizontal="center"/>
    </xf>
    <xf numFmtId="3" fontId="18" fillId="34" borderId="9" xfId="47" applyNumberFormat="1" applyFill="1"/>
    <xf numFmtId="0" fontId="30" fillId="0" borderId="0" xfId="46" applyNumberFormat="1" applyFont="1" applyFill="1" applyBorder="1"/>
    <xf numFmtId="3" fontId="29" fillId="0" borderId="0" xfId="46" applyNumberFormat="1" applyFont="1" applyFill="1" applyBorder="1"/>
    <xf numFmtId="3" fontId="29" fillId="0" borderId="0" xfId="46" applyNumberFormat="1" applyFont="1" applyBorder="1"/>
    <xf numFmtId="3" fontId="0" fillId="0" borderId="0" xfId="0" applyNumberFormat="1" applyAlignment="1">
      <alignment horizontal="center"/>
    </xf>
    <xf numFmtId="0" fontId="0" fillId="0" borderId="0" xfId="0" applyNumberFormat="1" applyFill="1"/>
    <xf numFmtId="0" fontId="0" fillId="0" borderId="9" xfId="0" applyNumberFormat="1" applyFill="1" applyBorder="1"/>
    <xf numFmtId="0" fontId="0" fillId="0" borderId="0" xfId="0" applyNumberFormat="1" applyFill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0" fontId="19" fillId="0" borderId="10" xfId="48" applyNumberFormat="1" applyAlignment="1">
      <alignment horizontal="left" vertical="center" wrapText="1"/>
    </xf>
    <xf numFmtId="3" fontId="18" fillId="0" borderId="0" xfId="47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0" fillId="0" borderId="10" xfId="0" applyNumberFormat="1" applyBorder="1"/>
    <xf numFmtId="0" fontId="19" fillId="0" borderId="10" xfId="48" applyNumberFormat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Fill="1"/>
    <xf numFmtId="3" fontId="35" fillId="0" borderId="8" xfId="45" applyNumberFormat="1" applyFont="1" applyFill="1"/>
    <xf numFmtId="9" fontId="35" fillId="0" borderId="8" xfId="45" applyNumberFormat="1" applyFont="1" applyFill="1"/>
    <xf numFmtId="3" fontId="36" fillId="0" borderId="0" xfId="0" applyNumberFormat="1" applyFont="1" applyFill="1"/>
    <xf numFmtId="0" fontId="0" fillId="0" borderId="0" xfId="0" applyNumberFormat="1"/>
    <xf numFmtId="0" fontId="0" fillId="0" borderId="0" xfId="0" applyNumberFormat="1"/>
    <xf numFmtId="0" fontId="0" fillId="0" borderId="0" xfId="0" applyNumberFormat="1" applyFill="1"/>
    <xf numFmtId="0" fontId="19" fillId="0" borderId="0" xfId="48" applyNumberFormat="1" applyFill="1" applyBorder="1">
      <alignment horizontal="right" vertical="center" wrapText="1"/>
    </xf>
    <xf numFmtId="10" fontId="33" fillId="0" borderId="0" xfId="0" applyNumberFormat="1" applyFont="1"/>
    <xf numFmtId="3" fontId="0" fillId="0" borderId="0" xfId="49" applyNumberFormat="1" applyFont="1"/>
    <xf numFmtId="2" fontId="0" fillId="0" borderId="0" xfId="0" applyNumberFormat="1"/>
    <xf numFmtId="165" fontId="0" fillId="0" borderId="0" xfId="0" applyNumberForma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3" fontId="19" fillId="0" borderId="0" xfId="0" applyNumberFormat="1" applyFont="1" applyAlignment="1">
      <alignment horizontal="right" vertical="center"/>
    </xf>
    <xf numFmtId="0" fontId="0" fillId="0" borderId="0" xfId="0" applyNumberFormat="1"/>
    <xf numFmtId="0" fontId="17" fillId="0" borderId="0" xfId="2" applyNumberFormat="1"/>
    <xf numFmtId="0" fontId="35" fillId="0" borderId="10" xfId="48" applyNumberFormat="1" applyFont="1" applyAlignment="1">
      <alignment horizontal="center" vertical="center" wrapText="1"/>
    </xf>
    <xf numFmtId="9" fontId="19" fillId="0" borderId="8" xfId="45" applyNumberFormat="1"/>
    <xf numFmtId="9" fontId="19" fillId="0" borderId="8" xfId="45" applyNumberFormat="1" applyAlignment="1">
      <alignment horizontal="right" indent="1"/>
    </xf>
    <xf numFmtId="0" fontId="42" fillId="0" borderId="0" xfId="0" applyNumberFormat="1" applyFont="1" applyAlignment="1">
      <alignment vertical="center"/>
    </xf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43" fillId="0" borderId="0" xfId="42" applyNumberFormat="1" applyFont="1"/>
    <xf numFmtId="0" fontId="44" fillId="0" borderId="0" xfId="2" applyNumberFormat="1" applyFont="1"/>
    <xf numFmtId="0" fontId="0" fillId="0" borderId="0" xfId="0" applyNumberFormat="1"/>
    <xf numFmtId="0" fontId="30" fillId="0" borderId="0" xfId="0" applyNumberFormat="1" applyFont="1"/>
    <xf numFmtId="0" fontId="0" fillId="0" borderId="0" xfId="0" applyNumberFormat="1" applyFill="1"/>
    <xf numFmtId="3" fontId="19" fillId="0" borderId="0" xfId="46" applyNumberFormat="1" applyBorder="1"/>
    <xf numFmtId="3" fontId="19" fillId="33" borderId="0" xfId="46" applyNumberFormat="1" applyFill="1" applyBorder="1"/>
    <xf numFmtId="3" fontId="0" fillId="0" borderId="0" xfId="0" applyNumberFormat="1" applyBorder="1"/>
    <xf numFmtId="0" fontId="0" fillId="0" borderId="0" xfId="0" applyNumberFormat="1" applyBorder="1"/>
    <xf numFmtId="0" fontId="0" fillId="0" borderId="0" xfId="47" applyNumberFormat="1" applyFont="1" applyBorder="1"/>
    <xf numFmtId="10" fontId="18" fillId="0" borderId="0" xfId="47" applyNumberFormat="1" applyFill="1" applyBorder="1"/>
    <xf numFmtId="0" fontId="22" fillId="0" borderId="0" xfId="0" applyNumberFormat="1" applyFont="1" applyBorder="1" applyAlignment="1">
      <alignment vertical="center"/>
    </xf>
    <xf numFmtId="10" fontId="0" fillId="0" borderId="0" xfId="0" applyNumberFormat="1" applyBorder="1"/>
    <xf numFmtId="10" fontId="18" fillId="0" borderId="0" xfId="47" applyNumberFormat="1" applyBorder="1"/>
    <xf numFmtId="0" fontId="44" fillId="0" borderId="0" xfId="2" applyNumberFormat="1" applyFont="1" applyAlignment="1"/>
    <xf numFmtId="0" fontId="17" fillId="0" borderId="0" xfId="2" applyNumberFormat="1" applyFont="1"/>
    <xf numFmtId="10" fontId="45" fillId="0" borderId="0" xfId="0" applyNumberFormat="1" applyFont="1"/>
    <xf numFmtId="10" fontId="39" fillId="0" borderId="0" xfId="0" applyNumberFormat="1" applyFont="1" applyFill="1" applyAlignment="1">
      <alignment horizontal="right" vertical="center"/>
    </xf>
    <xf numFmtId="0" fontId="0" fillId="0" borderId="0" xfId="0" applyNumberFormat="1"/>
    <xf numFmtId="0" fontId="0" fillId="0" borderId="0" xfId="0" applyNumberFormat="1" applyFill="1"/>
    <xf numFmtId="3" fontId="18" fillId="0" borderId="9" xfId="47" applyNumberFormat="1" applyFont="1" applyFill="1" applyBorder="1" applyAlignment="1">
      <alignment horizontal="center"/>
    </xf>
    <xf numFmtId="0" fontId="0" fillId="0" borderId="0" xfId="0" applyNumberFormat="1"/>
    <xf numFmtId="0" fontId="0" fillId="0" borderId="0" xfId="47" applyNumberFormat="1" applyFont="1" applyBorder="1" applyAlignment="1">
      <alignment vertical="center"/>
    </xf>
    <xf numFmtId="0" fontId="0" fillId="0" borderId="0" xfId="43" applyNumberFormat="1" applyFont="1"/>
    <xf numFmtId="0" fontId="0" fillId="0" borderId="0" xfId="0" applyNumberFormat="1"/>
    <xf numFmtId="3" fontId="0" fillId="0" borderId="9" xfId="47" applyNumberFormat="1" applyFont="1" applyBorder="1" applyAlignment="1">
      <alignment horizontal="center"/>
    </xf>
    <xf numFmtId="3" fontId="18" fillId="0" borderId="9" xfId="47" applyNumberFormat="1" applyBorder="1" applyAlignment="1">
      <alignment horizontal="center"/>
    </xf>
    <xf numFmtId="3" fontId="0" fillId="33" borderId="0" xfId="0" applyNumberFormat="1" applyFill="1" applyAlignment="1">
      <alignment horizontal="right"/>
    </xf>
    <xf numFmtId="0" fontId="19" fillId="0" borderId="0" xfId="47" applyNumberFormat="1" applyFont="1" applyFill="1" applyBorder="1"/>
    <xf numFmtId="3" fontId="18" fillId="0" borderId="8" xfId="47" applyNumberFormat="1" applyBorder="1" applyAlignment="1">
      <alignment horizontal="center"/>
    </xf>
    <xf numFmtId="10" fontId="19" fillId="0" borderId="9" xfId="46" applyNumberFormat="1"/>
    <xf numFmtId="0" fontId="0" fillId="0" borderId="0" xfId="0" applyNumberFormat="1"/>
    <xf numFmtId="3" fontId="46" fillId="0" borderId="0" xfId="0" applyNumberFormat="1" applyFont="1" applyBorder="1" applyAlignment="1">
      <alignment horizontal="right" vertical="center"/>
    </xf>
    <xf numFmtId="0" fontId="18" fillId="0" borderId="0" xfId="47" applyNumberFormat="1" applyBorder="1"/>
    <xf numFmtId="3" fontId="19" fillId="0" borderId="0" xfId="42" applyNumberFormat="1" applyAlignment="1"/>
    <xf numFmtId="164" fontId="0" fillId="0" borderId="0" xfId="0" applyNumberFormat="1"/>
    <xf numFmtId="0" fontId="0" fillId="0" borderId="0" xfId="0" applyNumberFormat="1"/>
    <xf numFmtId="165" fontId="18" fillId="0" borderId="0" xfId="47" applyNumberFormat="1" applyBorder="1"/>
    <xf numFmtId="0" fontId="43" fillId="0" borderId="0" xfId="0" applyNumberFormat="1" applyFont="1" applyAlignment="1">
      <alignment vertical="top"/>
    </xf>
    <xf numFmtId="0" fontId="43" fillId="0" borderId="0" xfId="0" applyNumberFormat="1" applyFont="1" applyAlignment="1">
      <alignment horizontal="left" vertical="top"/>
    </xf>
    <xf numFmtId="0" fontId="43" fillId="0" borderId="0" xfId="0" applyNumberFormat="1" applyFont="1"/>
    <xf numFmtId="3" fontId="43" fillId="0" borderId="0" xfId="0" applyNumberFormat="1" applyFont="1" applyFill="1"/>
    <xf numFmtId="0" fontId="19" fillId="0" borderId="0" xfId="43" applyNumberFormat="1" applyFont="1"/>
    <xf numFmtId="0" fontId="35" fillId="0" borderId="0" xfId="0" applyNumberFormat="1" applyFont="1"/>
    <xf numFmtId="0" fontId="0" fillId="0" borderId="0" xfId="0" applyNumberFormat="1" applyFill="1"/>
    <xf numFmtId="0" fontId="24" fillId="0" borderId="0" xfId="0" applyNumberFormat="1" applyFont="1" applyFill="1"/>
    <xf numFmtId="10" fontId="25" fillId="34" borderId="0" xfId="0" applyNumberFormat="1" applyFont="1" applyFill="1" applyBorder="1" applyAlignment="1" applyProtection="1">
      <alignment horizontal="right" vertical="center"/>
    </xf>
    <xf numFmtId="3" fontId="18" fillId="0" borderId="0" xfId="47" applyNumberFormat="1" applyFill="1" applyBorder="1"/>
    <xf numFmtId="1" fontId="0" fillId="0" borderId="0" xfId="49" applyNumberFormat="1" applyFont="1"/>
    <xf numFmtId="0" fontId="0" fillId="0" borderId="0" xfId="0" applyNumberFormat="1" applyFill="1"/>
    <xf numFmtId="166" fontId="0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0" fontId="0" fillId="0" borderId="0" xfId="0" applyNumberFormat="1"/>
    <xf numFmtId="0" fontId="17" fillId="0" borderId="0" xfId="2" applyNumberFormat="1"/>
    <xf numFmtId="0" fontId="30" fillId="0" borderId="0" xfId="0" applyNumberFormat="1" applyFont="1"/>
    <xf numFmtId="0" fontId="30" fillId="0" borderId="0" xfId="0" applyNumberFormat="1" applyFont="1" applyAlignment="1">
      <alignment vertical="top" wrapText="1"/>
    </xf>
    <xf numFmtId="0" fontId="29" fillId="0" borderId="0" xfId="0" applyNumberFormat="1" applyFont="1" applyAlignment="1">
      <alignment vertical="top" wrapText="1"/>
    </xf>
    <xf numFmtId="0" fontId="29" fillId="0" borderId="0" xfId="0" applyNumberFormat="1" applyFont="1" applyAlignment="1">
      <alignment horizontal="left" vertical="top"/>
    </xf>
    <xf numFmtId="0" fontId="47" fillId="0" borderId="0" xfId="0" applyNumberFormat="1" applyFont="1" applyAlignment="1">
      <alignment vertical="top" wrapText="1"/>
    </xf>
    <xf numFmtId="0" fontId="43" fillId="0" borderId="0" xfId="0" applyNumberFormat="1" applyFont="1" applyAlignment="1">
      <alignment horizontal="left" vertical="top" wrapText="1"/>
    </xf>
    <xf numFmtId="0" fontId="48" fillId="0" borderId="0" xfId="0" applyNumberFormat="1" applyFont="1" applyAlignment="1">
      <alignment vertical="top" wrapText="1"/>
    </xf>
    <xf numFmtId="0" fontId="43" fillId="0" borderId="0" xfId="0" applyNumberFormat="1" applyFont="1" applyAlignment="1">
      <alignment vertical="top" wrapText="1"/>
    </xf>
    <xf numFmtId="0" fontId="19" fillId="0" borderId="10" xfId="48" applyNumberFormat="1" applyAlignment="1">
      <alignment horizontal="center" vertical="center" wrapText="1"/>
    </xf>
    <xf numFmtId="0" fontId="19" fillId="0" borderId="11" xfId="48" applyNumberFormat="1" applyBorder="1" applyAlignment="1">
      <alignment horizontal="center" vertical="center" wrapText="1"/>
    </xf>
    <xf numFmtId="0" fontId="19" fillId="0" borderId="9" xfId="48" applyNumberFormat="1" applyBorder="1" applyAlignment="1">
      <alignment horizontal="center" vertical="center" wrapText="1"/>
    </xf>
    <xf numFmtId="0" fontId="47" fillId="0" borderId="0" xfId="0" applyNumberFormat="1" applyFont="1" applyAlignment="1">
      <alignment horizontal="left" vertical="top" wrapText="1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10" xfId="48" applyNumberFormat="1" applyFill="1" applyAlignment="1">
      <alignment horizontal="center" vertical="center" wrapText="1"/>
    </xf>
    <xf numFmtId="0" fontId="19" fillId="0" borderId="0" xfId="42" applyNumberFormat="1"/>
    <xf numFmtId="0" fontId="29" fillId="0" borderId="0" xfId="0" applyNumberFormat="1" applyFont="1" applyAlignment="1">
      <alignment horizontal="left" vertical="top" wrapText="1"/>
    </xf>
    <xf numFmtId="164" fontId="49" fillId="0" borderId="0" xfId="0" applyFont="1" applyBorder="1" applyAlignment="1">
      <alignment horizontal="left" vertical="center" wrapText="1"/>
    </xf>
    <xf numFmtId="164" fontId="0" fillId="0" borderId="0" xfId="0" applyAlignment="1">
      <alignment horizontal="left"/>
    </xf>
    <xf numFmtId="0" fontId="50" fillId="0" borderId="0" xfId="0" applyNumberFormat="1" applyFont="1" applyAlignment="1">
      <alignment horizontal="left" vertical="top" wrapText="1"/>
    </xf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44" fillId="0" borderId="0" xfId="2" applyNumberFormat="1" applyFont="1" applyAlignment="1">
      <alignment horizontal="left"/>
    </xf>
    <xf numFmtId="0" fontId="0" fillId="0" borderId="0" xfId="43" applyNumberFormat="1" applyFont="1" applyFill="1"/>
    <xf numFmtId="0" fontId="18" fillId="0" borderId="0" xfId="43" applyNumberFormat="1" applyFont="1" applyFill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Normalno 2" xfId="50"/>
    <cellStyle name="Postotak" xfId="49" builtinId="5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0-40AC-A877-3C7C40DCA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D0-40AC-A877-3C7C40DCA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D0-40AC-A877-3C7C40DCAB5A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0-40AC-A877-3C7C40DCAB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0-40AC-A877-3C7C40DCAB5A}"/>
              </c:ext>
            </c:extLst>
          </c:dPt>
          <c:dLbls>
            <c:dLbl>
              <c:idx val="0"/>
              <c:layout>
                <c:manualLayout>
                  <c:x val="4.973846153846144E-2"/>
                  <c:y val="-2.6362150595273987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r>
                      <a:rPr lang="en-US" baseline="0"/>
                      <a:t>86.07%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1D0-40AC-A877-3C7C40DCAB5A}"/>
                </c:ext>
              </c:extLst>
            </c:dLbl>
            <c:dLbl>
              <c:idx val="1"/>
              <c:layout>
                <c:manualLayout>
                  <c:x val="-8.3163177854434042E-2"/>
                  <c:y val="0.175696184891937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736AC-008B-4A25-BE79-7439698C7680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 5.96%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9441396964707"/>
                      <c:h val="0.194648464385934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D0-40AC-A877-3C7C40DCAB5A}"/>
                </c:ext>
              </c:extLst>
            </c:dLbl>
            <c:dLbl>
              <c:idx val="2"/>
              <c:layout>
                <c:manualLayout>
                  <c:x val="-0.13554389047200738"/>
                  <c:y val="2.3010336931771156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3.10%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1D0-40AC-A877-3C7C40DCAB5A}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4.86%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1D0-40AC-A877-3C7C40DCAB5A}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0.01%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1D0-40AC-A877-3C7C40DC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4'!$B$6:$B$10</c:f>
              <c:strCache>
                <c:ptCount val="5"/>
                <c:pt idx="0">
                  <c:v>Sent credit transfers </c:v>
                </c:pt>
                <c:pt idx="1">
                  <c:v>Standing orders  </c:v>
                </c:pt>
                <c:pt idx="2">
                  <c:v>Bill-paying service </c:v>
                </c:pt>
                <c:pt idx="3">
                  <c:v>Direct debits </c:v>
                </c:pt>
                <c:pt idx="4">
                  <c:v>Sent money remittances </c:v>
                </c:pt>
              </c:strCache>
            </c:strRef>
          </c:cat>
          <c:val>
            <c:numRef>
              <c:f>'Figures 1, 2, 3 and 4'!$D$6:$D$10</c:f>
              <c:numCache>
                <c:formatCode>0.00%</c:formatCode>
                <c:ptCount val="5"/>
                <c:pt idx="0">
                  <c:v>0.8606742291080427</c:v>
                </c:pt>
                <c:pt idx="1">
                  <c:v>5.9649215613782017E-2</c:v>
                </c:pt>
                <c:pt idx="2">
                  <c:v>3.0968399216940026E-2</c:v>
                </c:pt>
                <c:pt idx="3">
                  <c:v>4.8620255487693588E-2</c:v>
                </c:pt>
                <c:pt idx="4">
                  <c:v>8.7900573541695835E-5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D0-40AC-A877-3C7C40DC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10 and 11'!$E$5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11'!$E$6:$E$17</c:f>
              <c:numCache>
                <c:formatCode>#,##0</c:formatCode>
                <c:ptCount val="12"/>
                <c:pt idx="0">
                  <c:v>9701531</c:v>
                </c:pt>
                <c:pt idx="1">
                  <c:v>10061550</c:v>
                </c:pt>
                <c:pt idx="2">
                  <c:v>11491636</c:v>
                </c:pt>
                <c:pt idx="3">
                  <c:v>11271514</c:v>
                </c:pt>
                <c:pt idx="4">
                  <c:v>11390222</c:v>
                </c:pt>
                <c:pt idx="5">
                  <c:v>11680371</c:v>
                </c:pt>
                <c:pt idx="6">
                  <c:v>12485723</c:v>
                </c:pt>
                <c:pt idx="7">
                  <c:v>11824016</c:v>
                </c:pt>
                <c:pt idx="8">
                  <c:v>12061587</c:v>
                </c:pt>
                <c:pt idx="9">
                  <c:v>11710701</c:v>
                </c:pt>
                <c:pt idx="10">
                  <c:v>11604361</c:v>
                </c:pt>
                <c:pt idx="11">
                  <c:v>13407013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87328"/>
        <c:axId val="233006848"/>
      </c:lineChart>
      <c:lineChart>
        <c:grouping val="standard"/>
        <c:varyColors val="0"/>
        <c:ser>
          <c:idx val="1"/>
          <c:order val="1"/>
          <c:tx>
            <c:strRef>
              <c:f>'Figures 10 and 11'!$F$5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11'!$F$6:$F$17</c:f>
              <c:numCache>
                <c:formatCode>#,##0</c:formatCode>
                <c:ptCount val="12"/>
                <c:pt idx="0">
                  <c:v>100951511088</c:v>
                </c:pt>
                <c:pt idx="1">
                  <c:v>99146560570</c:v>
                </c:pt>
                <c:pt idx="2">
                  <c:v>123063099622</c:v>
                </c:pt>
                <c:pt idx="3">
                  <c:v>115683284023</c:v>
                </c:pt>
                <c:pt idx="4">
                  <c:v>112479257084</c:v>
                </c:pt>
                <c:pt idx="5">
                  <c:v>117204668180</c:v>
                </c:pt>
                <c:pt idx="6">
                  <c:v>137003843261</c:v>
                </c:pt>
                <c:pt idx="7">
                  <c:v>122848014427</c:v>
                </c:pt>
                <c:pt idx="8">
                  <c:v>125964620468</c:v>
                </c:pt>
                <c:pt idx="9">
                  <c:v>116712647798</c:v>
                </c:pt>
                <c:pt idx="10">
                  <c:v>119788656690</c:v>
                </c:pt>
                <c:pt idx="11">
                  <c:v>157845910655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3488"/>
        <c:axId val="233004608"/>
      </c:lineChart>
      <c:catAx>
        <c:axId val="4230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06848"/>
        <c:crosses val="autoZero"/>
        <c:auto val="1"/>
        <c:lblAlgn val="ctr"/>
        <c:lblOffset val="100"/>
        <c:noMultiLvlLbl val="0"/>
      </c:catAx>
      <c:valAx>
        <c:axId val="23300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30873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30046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0348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300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004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14'!$G$6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14'!$G$7:$G$18</c:f>
              <c:numCache>
                <c:formatCode>#,##0</c:formatCode>
                <c:ptCount val="12"/>
                <c:pt idx="0">
                  <c:v>60631</c:v>
                </c:pt>
                <c:pt idx="1">
                  <c:v>61477</c:v>
                </c:pt>
                <c:pt idx="2">
                  <c:v>67237</c:v>
                </c:pt>
                <c:pt idx="3">
                  <c:v>65320</c:v>
                </c:pt>
                <c:pt idx="4">
                  <c:v>69253</c:v>
                </c:pt>
                <c:pt idx="5">
                  <c:v>69117</c:v>
                </c:pt>
                <c:pt idx="6">
                  <c:v>73431</c:v>
                </c:pt>
                <c:pt idx="7">
                  <c:v>73309</c:v>
                </c:pt>
                <c:pt idx="8">
                  <c:v>77305</c:v>
                </c:pt>
                <c:pt idx="9">
                  <c:v>76759</c:v>
                </c:pt>
                <c:pt idx="10">
                  <c:v>74714</c:v>
                </c:pt>
                <c:pt idx="11">
                  <c:v>77809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18064"/>
        <c:axId val="228216384"/>
      </c:lineChart>
      <c:lineChart>
        <c:grouping val="standard"/>
        <c:varyColors val="0"/>
        <c:ser>
          <c:idx val="1"/>
          <c:order val="1"/>
          <c:tx>
            <c:strRef>
              <c:f>'Figures 12, 13 and 14'!$H$6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14'!$H$7:$H$18</c:f>
              <c:numCache>
                <c:formatCode>#,##0</c:formatCode>
                <c:ptCount val="12"/>
                <c:pt idx="0">
                  <c:v>6305105304</c:v>
                </c:pt>
                <c:pt idx="1">
                  <c:v>5169164999</c:v>
                </c:pt>
                <c:pt idx="2">
                  <c:v>10400497549</c:v>
                </c:pt>
                <c:pt idx="3">
                  <c:v>6992179156</c:v>
                </c:pt>
                <c:pt idx="4">
                  <c:v>10015210303</c:v>
                </c:pt>
                <c:pt idx="5">
                  <c:v>5950454551</c:v>
                </c:pt>
                <c:pt idx="6">
                  <c:v>6867583495</c:v>
                </c:pt>
                <c:pt idx="7">
                  <c:v>7666649889</c:v>
                </c:pt>
                <c:pt idx="8">
                  <c:v>8485919361</c:v>
                </c:pt>
                <c:pt idx="9">
                  <c:v>7963020577</c:v>
                </c:pt>
                <c:pt idx="10">
                  <c:v>8619880894</c:v>
                </c:pt>
                <c:pt idx="11">
                  <c:v>11025370168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62512"/>
        <c:axId val="233063072"/>
      </c:lineChart>
      <c:catAx>
        <c:axId val="22821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216384"/>
        <c:crosses val="autoZero"/>
        <c:auto val="1"/>
        <c:lblAlgn val="ctr"/>
        <c:lblOffset val="100"/>
        <c:noMultiLvlLbl val="0"/>
      </c:catAx>
      <c:valAx>
        <c:axId val="2282163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2180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30630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6251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3062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06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14'!$C$6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14'!$C$7:$C$18</c:f>
              <c:numCache>
                <c:formatCode>#,##0</c:formatCode>
                <c:ptCount val="12"/>
                <c:pt idx="0">
                  <c:v>51016</c:v>
                </c:pt>
                <c:pt idx="1">
                  <c:v>50704</c:v>
                </c:pt>
                <c:pt idx="2">
                  <c:v>54605</c:v>
                </c:pt>
                <c:pt idx="3">
                  <c:v>53395</c:v>
                </c:pt>
                <c:pt idx="4">
                  <c:v>56278</c:v>
                </c:pt>
                <c:pt idx="5">
                  <c:v>56156</c:v>
                </c:pt>
                <c:pt idx="6">
                  <c:v>57975</c:v>
                </c:pt>
                <c:pt idx="7">
                  <c:v>57920</c:v>
                </c:pt>
                <c:pt idx="8">
                  <c:v>60861</c:v>
                </c:pt>
                <c:pt idx="9">
                  <c:v>60981</c:v>
                </c:pt>
                <c:pt idx="10">
                  <c:v>60594</c:v>
                </c:pt>
                <c:pt idx="11">
                  <c:v>62927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20144"/>
        <c:axId val="232020704"/>
      </c:lineChart>
      <c:lineChart>
        <c:grouping val="standard"/>
        <c:varyColors val="0"/>
        <c:ser>
          <c:idx val="1"/>
          <c:order val="1"/>
          <c:tx>
            <c:strRef>
              <c:f>'Figures 12, 13 and 14'!$D$6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14'!$D$7:$D$18</c:f>
              <c:numCache>
                <c:formatCode>#,##0</c:formatCode>
                <c:ptCount val="12"/>
                <c:pt idx="0">
                  <c:v>1121913445</c:v>
                </c:pt>
                <c:pt idx="1">
                  <c:v>1330000045</c:v>
                </c:pt>
                <c:pt idx="2">
                  <c:v>1448528717</c:v>
                </c:pt>
                <c:pt idx="3">
                  <c:v>1132199993</c:v>
                </c:pt>
                <c:pt idx="4">
                  <c:v>1433644416</c:v>
                </c:pt>
                <c:pt idx="5">
                  <c:v>1506938879</c:v>
                </c:pt>
                <c:pt idx="6">
                  <c:v>1394744054</c:v>
                </c:pt>
                <c:pt idx="7">
                  <c:v>1372177261</c:v>
                </c:pt>
                <c:pt idx="8">
                  <c:v>1768977086</c:v>
                </c:pt>
                <c:pt idx="9">
                  <c:v>2546739043</c:v>
                </c:pt>
                <c:pt idx="10">
                  <c:v>1656798651</c:v>
                </c:pt>
                <c:pt idx="11">
                  <c:v>1369671327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21824"/>
        <c:axId val="232021264"/>
      </c:lineChart>
      <c:catAx>
        <c:axId val="23202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0704"/>
        <c:crosses val="autoZero"/>
        <c:auto val="1"/>
        <c:lblAlgn val="ctr"/>
        <c:lblOffset val="100"/>
        <c:noMultiLvlLbl val="0"/>
      </c:catAx>
      <c:valAx>
        <c:axId val="2320207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0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20212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18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</a:t>
                  </a:r>
                  <a:r>
                    <a:rPr lang="hr-HR"/>
                    <a:t>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202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02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14'!$E$6</c:f>
              <c:strCache>
                <c:ptCount val="1"/>
                <c:pt idx="0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14'!$E$7:$E$18</c:f>
              <c:numCache>
                <c:formatCode>#,##0</c:formatCode>
                <c:ptCount val="12"/>
                <c:pt idx="0">
                  <c:v>9615</c:v>
                </c:pt>
                <c:pt idx="1">
                  <c:v>10773</c:v>
                </c:pt>
                <c:pt idx="2">
                  <c:v>12632</c:v>
                </c:pt>
                <c:pt idx="3">
                  <c:v>11925</c:v>
                </c:pt>
                <c:pt idx="4">
                  <c:v>12975</c:v>
                </c:pt>
                <c:pt idx="5">
                  <c:v>12961</c:v>
                </c:pt>
                <c:pt idx="6">
                  <c:v>15456</c:v>
                </c:pt>
                <c:pt idx="7">
                  <c:v>15389</c:v>
                </c:pt>
                <c:pt idx="8">
                  <c:v>16444</c:v>
                </c:pt>
                <c:pt idx="9">
                  <c:v>15778</c:v>
                </c:pt>
                <c:pt idx="10">
                  <c:v>14120</c:v>
                </c:pt>
                <c:pt idx="11">
                  <c:v>14882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77392"/>
        <c:axId val="88177952"/>
      </c:lineChart>
      <c:lineChart>
        <c:grouping val="standard"/>
        <c:varyColors val="0"/>
        <c:ser>
          <c:idx val="1"/>
          <c:order val="1"/>
          <c:tx>
            <c:strRef>
              <c:f>'Figures 12, 13 and 14'!$F$6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14'!$F$7:$F$18</c:f>
              <c:numCache>
                <c:formatCode>#,##0</c:formatCode>
                <c:ptCount val="12"/>
                <c:pt idx="0">
                  <c:v>5183191859</c:v>
                </c:pt>
                <c:pt idx="1">
                  <c:v>3839164954</c:v>
                </c:pt>
                <c:pt idx="2">
                  <c:v>8951968832</c:v>
                </c:pt>
                <c:pt idx="3">
                  <c:v>5859979163</c:v>
                </c:pt>
                <c:pt idx="4">
                  <c:v>8581565887</c:v>
                </c:pt>
                <c:pt idx="5">
                  <c:v>4443515672</c:v>
                </c:pt>
                <c:pt idx="6">
                  <c:v>5472839441</c:v>
                </c:pt>
                <c:pt idx="7">
                  <c:v>6294472628</c:v>
                </c:pt>
                <c:pt idx="8">
                  <c:v>6716942275</c:v>
                </c:pt>
                <c:pt idx="9">
                  <c:v>5416281534</c:v>
                </c:pt>
                <c:pt idx="10">
                  <c:v>6963082243</c:v>
                </c:pt>
                <c:pt idx="11">
                  <c:v>9655698841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561296"/>
        <c:axId val="88178512"/>
      </c:lineChart>
      <c:catAx>
        <c:axId val="8817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8177952"/>
        <c:crosses val="autoZero"/>
        <c:auto val="1"/>
        <c:lblAlgn val="ctr"/>
        <c:lblOffset val="100"/>
        <c:noMultiLvlLbl val="0"/>
      </c:catAx>
      <c:valAx>
        <c:axId val="8817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8177392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881785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561296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656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178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7720909886262"/>
          <c:y val="8.3658501020705739E-2"/>
          <c:w val="0.40829002624671917"/>
          <c:h val="0.680483377077865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B8-4217-8C43-319DE2446A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B8-4217-8C43-319DE2446A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15 and 17 '!$D$5:$E$5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 and 17 '!$D$18:$E$18</c:f>
              <c:numCache>
                <c:formatCode>#,##0</c:formatCode>
                <c:ptCount val="2"/>
                <c:pt idx="0">
                  <c:v>60467357</c:v>
                </c:pt>
                <c:pt idx="1">
                  <c:v>130071573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8-4217-8C43-319DE244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40-468D-B796-3E04FF0ABF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40-468D-B796-3E04FF0AB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15 and 17 '!$F$5:$G$5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 and 17 '!$F$18:$G$18</c:f>
              <c:numCache>
                <c:formatCode>#,##0</c:formatCode>
                <c:ptCount val="2"/>
                <c:pt idx="0">
                  <c:v>6724104</c:v>
                </c:pt>
                <c:pt idx="1">
                  <c:v>131575546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0-468D-B796-3E04FF0AB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0-43A7-9A14-D943B92B73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0-43A7-9A14-D943B92B73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16 and 18'!$D$5:$E$5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16 and 18'!$D$18:$E$18</c:f>
              <c:numCache>
                <c:formatCode>#,##0</c:formatCode>
                <c:ptCount val="2"/>
                <c:pt idx="0">
                  <c:v>61037340363</c:v>
                </c:pt>
                <c:pt idx="1">
                  <c:v>111310762930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50-43A7-9A14-D943B92B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DF-46D7-B803-C50B2B5984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DF-46D7-B803-C50B2B5984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16 and 18'!$F$5:$G$5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16 and 18'!$F$18:$G$18</c:f>
              <c:numCache>
                <c:formatCode>#,##0</c:formatCode>
                <c:ptCount val="2"/>
                <c:pt idx="0">
                  <c:v>53063339072</c:v>
                </c:pt>
                <c:pt idx="1">
                  <c:v>1393910380521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DF-46D7-B803-C50B2B59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19'!$C$4:$C$5</c:f>
              <c:strCache>
                <c:ptCount val="2"/>
                <c:pt idx="1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19'!$B$6:$B$41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19'!$C$6:$C$41</c:f>
              <c:numCache>
                <c:formatCode>#,##0</c:formatCode>
                <c:ptCount val="36"/>
                <c:pt idx="0">
                  <c:v>1416803</c:v>
                </c:pt>
                <c:pt idx="1">
                  <c:v>1397120</c:v>
                </c:pt>
                <c:pt idx="2">
                  <c:v>1420240</c:v>
                </c:pt>
                <c:pt idx="3">
                  <c:v>1414147</c:v>
                </c:pt>
                <c:pt idx="4">
                  <c:v>1423546</c:v>
                </c:pt>
                <c:pt idx="5">
                  <c:v>1461385</c:v>
                </c:pt>
                <c:pt idx="6">
                  <c:v>1478326</c:v>
                </c:pt>
                <c:pt idx="7">
                  <c:v>1391864</c:v>
                </c:pt>
                <c:pt idx="8">
                  <c:v>1408677</c:v>
                </c:pt>
                <c:pt idx="9">
                  <c:v>1421421</c:v>
                </c:pt>
                <c:pt idx="10">
                  <c:v>1408260</c:v>
                </c:pt>
                <c:pt idx="11">
                  <c:v>1520353</c:v>
                </c:pt>
                <c:pt idx="12">
                  <c:v>1447236</c:v>
                </c:pt>
                <c:pt idx="13">
                  <c:v>1385305</c:v>
                </c:pt>
                <c:pt idx="14">
                  <c:v>1385694</c:v>
                </c:pt>
                <c:pt idx="15">
                  <c:v>1339386</c:v>
                </c:pt>
                <c:pt idx="16">
                  <c:v>1334897</c:v>
                </c:pt>
                <c:pt idx="17">
                  <c:v>1407526</c:v>
                </c:pt>
                <c:pt idx="18">
                  <c:v>1412474</c:v>
                </c:pt>
                <c:pt idx="19">
                  <c:v>1359067</c:v>
                </c:pt>
                <c:pt idx="20">
                  <c:v>1369059</c:v>
                </c:pt>
                <c:pt idx="21">
                  <c:v>1375170</c:v>
                </c:pt>
                <c:pt idx="22">
                  <c:v>1367898</c:v>
                </c:pt>
                <c:pt idx="23">
                  <c:v>1478546</c:v>
                </c:pt>
                <c:pt idx="24">
                  <c:v>1358187</c:v>
                </c:pt>
                <c:pt idx="25">
                  <c:v>1355763</c:v>
                </c:pt>
                <c:pt idx="26">
                  <c:v>1379911</c:v>
                </c:pt>
                <c:pt idx="27">
                  <c:v>1594368</c:v>
                </c:pt>
                <c:pt idx="28">
                  <c:v>1350096</c:v>
                </c:pt>
                <c:pt idx="29">
                  <c:v>1385789</c:v>
                </c:pt>
                <c:pt idx="30">
                  <c:v>1376942</c:v>
                </c:pt>
                <c:pt idx="31">
                  <c:v>1326488</c:v>
                </c:pt>
                <c:pt idx="32">
                  <c:v>1345179</c:v>
                </c:pt>
                <c:pt idx="33">
                  <c:v>1346345</c:v>
                </c:pt>
                <c:pt idx="34">
                  <c:v>1339109</c:v>
                </c:pt>
                <c:pt idx="35">
                  <c:v>1429708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6-4970-BAA2-1899FDB10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17103"/>
        <c:axId val="1426618351"/>
      </c:lineChart>
      <c:lineChart>
        <c:grouping val="standard"/>
        <c:varyColors val="0"/>
        <c:ser>
          <c:idx val="1"/>
          <c:order val="1"/>
          <c:tx>
            <c:strRef>
              <c:f>'Figure 19'!$D$4:$D$5</c:f>
              <c:strCache>
                <c:ptCount val="2"/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19'!$B$6:$B$41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19'!$D$6:$D$41</c:f>
              <c:numCache>
                <c:formatCode>#,##0</c:formatCode>
                <c:ptCount val="36"/>
                <c:pt idx="0">
                  <c:v>5702222836</c:v>
                </c:pt>
                <c:pt idx="1">
                  <c:v>6765777843</c:v>
                </c:pt>
                <c:pt idx="2">
                  <c:v>6352130688</c:v>
                </c:pt>
                <c:pt idx="3">
                  <c:v>5988100566</c:v>
                </c:pt>
                <c:pt idx="4">
                  <c:v>5959826533</c:v>
                </c:pt>
                <c:pt idx="5">
                  <c:v>5692191832</c:v>
                </c:pt>
                <c:pt idx="6">
                  <c:v>6288916337</c:v>
                </c:pt>
                <c:pt idx="7">
                  <c:v>5720187876</c:v>
                </c:pt>
                <c:pt idx="8">
                  <c:v>5979876245</c:v>
                </c:pt>
                <c:pt idx="9">
                  <c:v>6039884928</c:v>
                </c:pt>
                <c:pt idx="10">
                  <c:v>6219778989</c:v>
                </c:pt>
                <c:pt idx="11">
                  <c:v>6799548771</c:v>
                </c:pt>
                <c:pt idx="12">
                  <c:v>6428411842</c:v>
                </c:pt>
                <c:pt idx="13">
                  <c:v>6053056627</c:v>
                </c:pt>
                <c:pt idx="14">
                  <c:v>6439188660</c:v>
                </c:pt>
                <c:pt idx="15">
                  <c:v>5989561601</c:v>
                </c:pt>
                <c:pt idx="16">
                  <c:v>5581534479</c:v>
                </c:pt>
                <c:pt idx="17">
                  <c:v>6148085596</c:v>
                </c:pt>
                <c:pt idx="18">
                  <c:v>6517965690</c:v>
                </c:pt>
                <c:pt idx="19">
                  <c:v>6094206783</c:v>
                </c:pt>
                <c:pt idx="20">
                  <c:v>6337726375</c:v>
                </c:pt>
                <c:pt idx="21">
                  <c:v>5936407403</c:v>
                </c:pt>
                <c:pt idx="22">
                  <c:v>6697155078</c:v>
                </c:pt>
                <c:pt idx="23">
                  <c:v>6910716407</c:v>
                </c:pt>
                <c:pt idx="24">
                  <c:v>6136810327</c:v>
                </c:pt>
                <c:pt idx="25">
                  <c:v>6073753185</c:v>
                </c:pt>
                <c:pt idx="26">
                  <c:v>6840040752</c:v>
                </c:pt>
                <c:pt idx="27">
                  <c:v>6488679348</c:v>
                </c:pt>
                <c:pt idx="28">
                  <c:v>6985259416</c:v>
                </c:pt>
                <c:pt idx="29">
                  <c:v>5922968879</c:v>
                </c:pt>
                <c:pt idx="30">
                  <c:v>7466635437</c:v>
                </c:pt>
                <c:pt idx="31">
                  <c:v>6964898377</c:v>
                </c:pt>
                <c:pt idx="32">
                  <c:v>6915176957</c:v>
                </c:pt>
                <c:pt idx="33">
                  <c:v>6244719483</c:v>
                </c:pt>
                <c:pt idx="34">
                  <c:v>7104565773</c:v>
                </c:pt>
                <c:pt idx="35">
                  <c:v>7545225061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6-4970-BAA2-1899FDB10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28751"/>
        <c:axId val="1426609615"/>
      </c:lineChart>
      <c:dateAx>
        <c:axId val="1426617103"/>
        <c:scaling>
          <c:orientation val="minMax"/>
        </c:scaling>
        <c:delete val="0"/>
        <c:axPos val="b"/>
        <c:numFmt formatCode="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18351"/>
        <c:crosses val="autoZero"/>
        <c:auto val="1"/>
        <c:lblOffset val="100"/>
        <c:baseTimeUnit val="months"/>
        <c:majorUnit val="1"/>
        <c:majorTimeUnit val="months"/>
      </c:dateAx>
      <c:valAx>
        <c:axId val="142661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1710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3655913978494623E-2"/>
                <c:y val="0.3219403512695305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426609615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28751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98984936786228"/>
                <c:y val="0.2910693586820412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426628751"/>
        <c:scaling>
          <c:orientation val="minMax"/>
        </c:scaling>
        <c:delete val="1"/>
        <c:axPos val="b"/>
        <c:numFmt formatCode="m/yy" sourceLinked="1"/>
        <c:majorTickMark val="out"/>
        <c:minorTickMark val="none"/>
        <c:tickLblPos val="nextTo"/>
        <c:crossAx val="142660961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20'!$C$4:$C$5</c:f>
              <c:strCache>
                <c:ptCount val="2"/>
                <c:pt idx="1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20'!$B$6:$B$41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20'!$C$6:$C$41</c:f>
              <c:numCache>
                <c:formatCode>#,##0</c:formatCode>
                <c:ptCount val="36"/>
                <c:pt idx="0">
                  <c:v>4861422</c:v>
                </c:pt>
                <c:pt idx="1">
                  <c:v>4716094</c:v>
                </c:pt>
                <c:pt idx="2">
                  <c:v>5283688</c:v>
                </c:pt>
                <c:pt idx="3">
                  <c:v>5399494</c:v>
                </c:pt>
                <c:pt idx="4">
                  <c:v>5652733</c:v>
                </c:pt>
                <c:pt idx="5">
                  <c:v>5317488</c:v>
                </c:pt>
                <c:pt idx="6">
                  <c:v>5913972</c:v>
                </c:pt>
                <c:pt idx="7">
                  <c:v>5494016</c:v>
                </c:pt>
                <c:pt idx="8">
                  <c:v>6017732</c:v>
                </c:pt>
                <c:pt idx="9">
                  <c:v>6354348</c:v>
                </c:pt>
                <c:pt idx="10">
                  <c:v>6399435</c:v>
                </c:pt>
                <c:pt idx="11">
                  <c:v>6839033</c:v>
                </c:pt>
                <c:pt idx="12">
                  <c:v>6665571</c:v>
                </c:pt>
                <c:pt idx="13">
                  <c:v>6630380</c:v>
                </c:pt>
                <c:pt idx="14">
                  <c:v>7128912</c:v>
                </c:pt>
                <c:pt idx="15">
                  <c:v>7424201</c:v>
                </c:pt>
                <c:pt idx="16">
                  <c:v>7215453</c:v>
                </c:pt>
                <c:pt idx="17">
                  <c:v>7844657</c:v>
                </c:pt>
                <c:pt idx="18">
                  <c:v>8243807</c:v>
                </c:pt>
                <c:pt idx="19">
                  <c:v>7780444</c:v>
                </c:pt>
                <c:pt idx="20">
                  <c:v>8393926</c:v>
                </c:pt>
                <c:pt idx="21">
                  <c:v>8814951</c:v>
                </c:pt>
                <c:pt idx="22">
                  <c:v>8805204</c:v>
                </c:pt>
                <c:pt idx="23">
                  <c:v>9413529</c:v>
                </c:pt>
                <c:pt idx="24">
                  <c:v>8656347</c:v>
                </c:pt>
                <c:pt idx="25">
                  <c:v>8710257</c:v>
                </c:pt>
                <c:pt idx="26">
                  <c:v>9779056</c:v>
                </c:pt>
                <c:pt idx="27">
                  <c:v>9259536</c:v>
                </c:pt>
                <c:pt idx="28">
                  <c:v>9762298</c:v>
                </c:pt>
                <c:pt idx="29">
                  <c:v>9729747</c:v>
                </c:pt>
                <c:pt idx="30">
                  <c:v>10009506</c:v>
                </c:pt>
                <c:pt idx="31">
                  <c:v>9735165</c:v>
                </c:pt>
                <c:pt idx="32">
                  <c:v>10236039</c:v>
                </c:pt>
                <c:pt idx="33">
                  <c:v>10452313</c:v>
                </c:pt>
                <c:pt idx="34">
                  <c:v>10780992</c:v>
                </c:pt>
                <c:pt idx="35">
                  <c:v>11341351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A-41A0-8EB8-6BE2E52F4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47055"/>
        <c:axId val="1426636655"/>
      </c:lineChart>
      <c:lineChart>
        <c:grouping val="standard"/>
        <c:varyColors val="0"/>
        <c:ser>
          <c:idx val="1"/>
          <c:order val="1"/>
          <c:tx>
            <c:strRef>
              <c:f>'Figure 20'!$D$4:$D$5</c:f>
              <c:strCache>
                <c:ptCount val="2"/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20'!$B$6:$B$41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20'!$D$6:$D$41</c:f>
              <c:numCache>
                <c:formatCode>#,##0</c:formatCode>
                <c:ptCount val="36"/>
                <c:pt idx="0">
                  <c:v>4282942033</c:v>
                </c:pt>
                <c:pt idx="1">
                  <c:v>4272069404</c:v>
                </c:pt>
                <c:pt idx="2">
                  <c:v>4827361832</c:v>
                </c:pt>
                <c:pt idx="3">
                  <c:v>5016591295</c:v>
                </c:pt>
                <c:pt idx="4">
                  <c:v>5301046907</c:v>
                </c:pt>
                <c:pt idx="5">
                  <c:v>5084852727</c:v>
                </c:pt>
                <c:pt idx="6">
                  <c:v>6015809953</c:v>
                </c:pt>
                <c:pt idx="7">
                  <c:v>5460250334</c:v>
                </c:pt>
                <c:pt idx="8">
                  <c:v>5964543337</c:v>
                </c:pt>
                <c:pt idx="9">
                  <c:v>6224254874</c:v>
                </c:pt>
                <c:pt idx="10">
                  <c:v>6249483304</c:v>
                </c:pt>
                <c:pt idx="11">
                  <c:v>6889027456</c:v>
                </c:pt>
                <c:pt idx="12">
                  <c:v>6285643573</c:v>
                </c:pt>
                <c:pt idx="13">
                  <c:v>6584837088</c:v>
                </c:pt>
                <c:pt idx="14">
                  <c:v>7411047265</c:v>
                </c:pt>
                <c:pt idx="15">
                  <c:v>5779051158</c:v>
                </c:pt>
                <c:pt idx="16">
                  <c:v>5868764123</c:v>
                </c:pt>
                <c:pt idx="17">
                  <c:v>6770969784</c:v>
                </c:pt>
                <c:pt idx="18">
                  <c:v>7836330100</c:v>
                </c:pt>
                <c:pt idx="19">
                  <c:v>7009305876</c:v>
                </c:pt>
                <c:pt idx="20">
                  <c:v>7818546791</c:v>
                </c:pt>
                <c:pt idx="21">
                  <c:v>8215533115</c:v>
                </c:pt>
                <c:pt idx="22">
                  <c:v>7913536837</c:v>
                </c:pt>
                <c:pt idx="23">
                  <c:v>8936218836</c:v>
                </c:pt>
                <c:pt idx="24">
                  <c:v>7644554464</c:v>
                </c:pt>
                <c:pt idx="25">
                  <c:v>8309111833</c:v>
                </c:pt>
                <c:pt idx="26">
                  <c:v>9560632073</c:v>
                </c:pt>
                <c:pt idx="27">
                  <c:v>9145813310</c:v>
                </c:pt>
                <c:pt idx="28">
                  <c:v>10248535665</c:v>
                </c:pt>
                <c:pt idx="29">
                  <c:v>9816135479</c:v>
                </c:pt>
                <c:pt idx="30">
                  <c:v>11033611509</c:v>
                </c:pt>
                <c:pt idx="31">
                  <c:v>10353728729</c:v>
                </c:pt>
                <c:pt idx="32">
                  <c:v>11295931183</c:v>
                </c:pt>
                <c:pt idx="33">
                  <c:v>11190687514</c:v>
                </c:pt>
                <c:pt idx="34">
                  <c:v>11293860232</c:v>
                </c:pt>
                <c:pt idx="35">
                  <c:v>12561131726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A-41A0-8EB8-6BE2E52F4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20847"/>
        <c:axId val="1426617519"/>
      </c:lineChart>
      <c:dateAx>
        <c:axId val="1426647055"/>
        <c:scaling>
          <c:orientation val="minMax"/>
        </c:scaling>
        <c:delete val="0"/>
        <c:axPos val="b"/>
        <c:numFmt formatCode="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36655"/>
        <c:crosses val="autoZero"/>
        <c:auto val="1"/>
        <c:lblOffset val="100"/>
        <c:baseTimeUnit val="months"/>
        <c:majorUnit val="1"/>
        <c:majorTimeUnit val="months"/>
      </c:dateAx>
      <c:valAx>
        <c:axId val="142663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4705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7486338797814208E-2"/>
                <c:y val="0.34336665758419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42661751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2084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319659552357506"/>
                <c:y val="0.312151506894721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426620847"/>
        <c:scaling>
          <c:orientation val="minMax"/>
        </c:scaling>
        <c:delete val="1"/>
        <c:axPos val="b"/>
        <c:numFmt formatCode="m/yy" sourceLinked="1"/>
        <c:majorTickMark val="out"/>
        <c:minorTickMark val="none"/>
        <c:tickLblPos val="nextTo"/>
        <c:crossAx val="142661751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2-4BD2-B76C-10065BD1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2-4BD2-B76C-10065BD1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2-4BD2-B76C-10065BD1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2-4BD2-B76C-10065BD1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2-4BD2-B76C-10065BD170BF}"/>
              </c:ext>
            </c:extLst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96.53%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B2-4BD2-B76C-10065BD170BF}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2.67%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B2-4BD2-B76C-10065BD170B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0222F85-CCF4-4CB3-B540-484797FEB47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0.20%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B2-4BD2-B76C-10065BD170BF}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[NAZIV KATEGORIJE]</a:t>
                    </a:fld>
                    <a:endParaRPr lang="en-US"/>
                  </a:p>
                  <a:p>
                    <a:r>
                      <a:rPr lang="en-US" baseline="0"/>
                      <a:t>0.59%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B2-4BD2-B76C-10065BD170BF}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0.01%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7B2-4BD2-B76C-10065BD1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4'!$B$6:$B$10</c:f>
              <c:strCache>
                <c:ptCount val="5"/>
                <c:pt idx="0">
                  <c:v>Sent credit transfers </c:v>
                </c:pt>
                <c:pt idx="1">
                  <c:v>Standing orders  </c:v>
                </c:pt>
                <c:pt idx="2">
                  <c:v>Bill-paying service </c:v>
                </c:pt>
                <c:pt idx="3">
                  <c:v>Direct debits </c:v>
                </c:pt>
                <c:pt idx="4">
                  <c:v>Sent money remittances </c:v>
                </c:pt>
              </c:strCache>
            </c:strRef>
          </c:cat>
          <c:val>
            <c:numRef>
              <c:f>'Figures 1, 2, 3 and 4'!$F$6:$F$10</c:f>
              <c:numCache>
                <c:formatCode>0.00%</c:formatCode>
                <c:ptCount val="5"/>
                <c:pt idx="0">
                  <c:v>0.96530497477155319</c:v>
                </c:pt>
                <c:pt idx="1">
                  <c:v>2.6700000000000002E-2</c:v>
                </c:pt>
                <c:pt idx="2">
                  <c:v>1.953062244908437E-3</c:v>
                </c:pt>
                <c:pt idx="3">
                  <c:v>5.8837761012745472E-3</c:v>
                </c:pt>
                <c:pt idx="4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2-4BD2-B76C-10065BD1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Consumer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21'!$C$6:$C$17</c:f>
              <c:numCache>
                <c:formatCode>#,##0</c:formatCode>
                <c:ptCount val="12"/>
                <c:pt idx="0">
                  <c:v>2153537</c:v>
                </c:pt>
                <c:pt idx="1">
                  <c:v>2147337</c:v>
                </c:pt>
                <c:pt idx="2">
                  <c:v>2180720</c:v>
                </c:pt>
                <c:pt idx="3">
                  <c:v>2167899</c:v>
                </c:pt>
                <c:pt idx="4">
                  <c:v>2174853</c:v>
                </c:pt>
                <c:pt idx="5">
                  <c:v>2179556</c:v>
                </c:pt>
                <c:pt idx="6">
                  <c:v>2183481</c:v>
                </c:pt>
                <c:pt idx="7">
                  <c:v>2177327</c:v>
                </c:pt>
                <c:pt idx="8">
                  <c:v>2187375</c:v>
                </c:pt>
                <c:pt idx="9">
                  <c:v>2188613</c:v>
                </c:pt>
                <c:pt idx="10">
                  <c:v>2196776</c:v>
                </c:pt>
                <c:pt idx="11">
                  <c:v>2194767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142240"/>
        <c:axId val="436142800"/>
      </c:lineChart>
      <c:lineChart>
        <c:grouping val="standard"/>
        <c:varyColors val="0"/>
        <c:ser>
          <c:idx val="1"/>
          <c:order val="1"/>
          <c:tx>
            <c:strRef>
              <c:f>'Figure 21'!$D$5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21'!$D$6:$D$17</c:f>
              <c:numCache>
                <c:formatCode>#,##0</c:formatCode>
                <c:ptCount val="12"/>
                <c:pt idx="0">
                  <c:v>53560</c:v>
                </c:pt>
                <c:pt idx="1">
                  <c:v>49301</c:v>
                </c:pt>
                <c:pt idx="2">
                  <c:v>52538</c:v>
                </c:pt>
                <c:pt idx="3">
                  <c:v>57116</c:v>
                </c:pt>
                <c:pt idx="4">
                  <c:v>49916</c:v>
                </c:pt>
                <c:pt idx="5">
                  <c:v>50621</c:v>
                </c:pt>
                <c:pt idx="6">
                  <c:v>58877</c:v>
                </c:pt>
                <c:pt idx="7">
                  <c:v>51100</c:v>
                </c:pt>
                <c:pt idx="8">
                  <c:v>52117</c:v>
                </c:pt>
                <c:pt idx="9">
                  <c:v>56994</c:v>
                </c:pt>
                <c:pt idx="10">
                  <c:v>54035</c:v>
                </c:pt>
                <c:pt idx="11">
                  <c:v>52676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143920"/>
        <c:axId val="436143360"/>
      </c:lineChart>
      <c:catAx>
        <c:axId val="43614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2800"/>
        <c:crosses val="autoZero"/>
        <c:auto val="1"/>
        <c:lblAlgn val="ctr"/>
        <c:lblOffset val="100"/>
        <c:noMultiLvlLbl val="0"/>
      </c:catAx>
      <c:valAx>
        <c:axId val="436142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22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614336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3920"/>
        <c:crosses val="max"/>
        <c:crossBetween val="between"/>
        <c:minorUnit val="10000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614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6143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24'!$G$5</c:f>
              <c:strCache>
                <c:ptCount val="1"/>
                <c:pt idx="0">
                  <c:v> 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24'!$G$6:$G$17</c:f>
              <c:numCache>
                <c:formatCode>#,##0</c:formatCode>
                <c:ptCount val="12"/>
                <c:pt idx="0">
                  <c:v>2011409</c:v>
                </c:pt>
                <c:pt idx="1">
                  <c:v>1993361</c:v>
                </c:pt>
                <c:pt idx="2">
                  <c:v>2083814</c:v>
                </c:pt>
                <c:pt idx="3">
                  <c:v>2037655</c:v>
                </c:pt>
                <c:pt idx="4">
                  <c:v>2055957</c:v>
                </c:pt>
                <c:pt idx="5">
                  <c:v>2047844</c:v>
                </c:pt>
                <c:pt idx="6">
                  <c:v>2058954</c:v>
                </c:pt>
                <c:pt idx="7">
                  <c:v>2046390</c:v>
                </c:pt>
                <c:pt idx="8">
                  <c:v>2055759</c:v>
                </c:pt>
                <c:pt idx="9">
                  <c:v>2050746</c:v>
                </c:pt>
                <c:pt idx="10">
                  <c:v>2081552</c:v>
                </c:pt>
                <c:pt idx="11">
                  <c:v>2081811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73856"/>
        <c:axId val="234774416"/>
      </c:lineChart>
      <c:lineChart>
        <c:grouping val="standard"/>
        <c:varyColors val="0"/>
        <c:ser>
          <c:idx val="1"/>
          <c:order val="1"/>
          <c:tx>
            <c:strRef>
              <c:f>'Figures 22, 23 and 24'!$H$5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24'!$H$6:$H$17</c:f>
              <c:numCache>
                <c:formatCode>#,##0</c:formatCode>
                <c:ptCount val="12"/>
                <c:pt idx="0">
                  <c:v>4542936720</c:v>
                </c:pt>
                <c:pt idx="1">
                  <c:v>4744796984</c:v>
                </c:pt>
                <c:pt idx="2">
                  <c:v>5355340899</c:v>
                </c:pt>
                <c:pt idx="3">
                  <c:v>5244219138</c:v>
                </c:pt>
                <c:pt idx="4">
                  <c:v>5334026056</c:v>
                </c:pt>
                <c:pt idx="5">
                  <c:v>4654157739</c:v>
                </c:pt>
                <c:pt idx="6">
                  <c:v>5404626407</c:v>
                </c:pt>
                <c:pt idx="7">
                  <c:v>5501176825</c:v>
                </c:pt>
                <c:pt idx="8">
                  <c:v>5359178397</c:v>
                </c:pt>
                <c:pt idx="9">
                  <c:v>5157754062</c:v>
                </c:pt>
                <c:pt idx="10">
                  <c:v>5266262221</c:v>
                </c:pt>
                <c:pt idx="11">
                  <c:v>5790042829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75536"/>
        <c:axId val="234774976"/>
      </c:lineChart>
      <c:catAx>
        <c:axId val="2347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4416"/>
        <c:crosses val="autoZero"/>
        <c:auto val="1"/>
        <c:lblAlgn val="ctr"/>
        <c:lblOffset val="100"/>
        <c:noMultiLvlLbl val="0"/>
      </c:catAx>
      <c:valAx>
        <c:axId val="234774416"/>
        <c:scaling>
          <c:orientation val="minMax"/>
          <c:max val="2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3856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4774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5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4775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774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24'!$C$5</c:f>
              <c:strCache>
                <c:ptCount val="1"/>
                <c:pt idx="0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24'!$C$6:$C$17</c:f>
              <c:numCache>
                <c:formatCode>#,##0</c:formatCode>
                <c:ptCount val="12"/>
                <c:pt idx="0">
                  <c:v>1953650</c:v>
                </c:pt>
                <c:pt idx="1">
                  <c:v>1939017</c:v>
                </c:pt>
                <c:pt idx="2">
                  <c:v>2022876</c:v>
                </c:pt>
                <c:pt idx="3">
                  <c:v>1973678</c:v>
                </c:pt>
                <c:pt idx="4">
                  <c:v>1998417</c:v>
                </c:pt>
                <c:pt idx="5">
                  <c:v>1989930</c:v>
                </c:pt>
                <c:pt idx="6">
                  <c:v>1993069</c:v>
                </c:pt>
                <c:pt idx="7">
                  <c:v>1987391</c:v>
                </c:pt>
                <c:pt idx="8">
                  <c:v>1996021</c:v>
                </c:pt>
                <c:pt idx="9">
                  <c:v>1986952</c:v>
                </c:pt>
                <c:pt idx="10">
                  <c:v>2018797</c:v>
                </c:pt>
                <c:pt idx="11">
                  <c:v>2021473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A-4F05-A039-B76FEEF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08528"/>
        <c:axId val="221318096"/>
      </c:lineChart>
      <c:lineChart>
        <c:grouping val="standard"/>
        <c:varyColors val="0"/>
        <c:ser>
          <c:idx val="1"/>
          <c:order val="1"/>
          <c:tx>
            <c:strRef>
              <c:f>'Figures 22, 23 and 24'!$D$5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24'!$D$6:$D$17</c:f>
              <c:numCache>
                <c:formatCode>#,##0</c:formatCode>
                <c:ptCount val="12"/>
                <c:pt idx="0">
                  <c:v>1226625811</c:v>
                </c:pt>
                <c:pt idx="1">
                  <c:v>1242120310</c:v>
                </c:pt>
                <c:pt idx="2">
                  <c:v>1263658985</c:v>
                </c:pt>
                <c:pt idx="3">
                  <c:v>1237029420</c:v>
                </c:pt>
                <c:pt idx="4">
                  <c:v>1275620506</c:v>
                </c:pt>
                <c:pt idx="5">
                  <c:v>1289793227</c:v>
                </c:pt>
                <c:pt idx="6">
                  <c:v>1326345333</c:v>
                </c:pt>
                <c:pt idx="7">
                  <c:v>1302879425</c:v>
                </c:pt>
                <c:pt idx="8">
                  <c:v>1295827715</c:v>
                </c:pt>
                <c:pt idx="9">
                  <c:v>1297853000</c:v>
                </c:pt>
                <c:pt idx="10">
                  <c:v>1337623778</c:v>
                </c:pt>
                <c:pt idx="11">
                  <c:v>1359422344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A-4F05-A039-B76FEEF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84656"/>
        <c:axId val="215573424"/>
      </c:lineChart>
      <c:catAx>
        <c:axId val="2213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18096"/>
        <c:crosses val="autoZero"/>
        <c:auto val="1"/>
        <c:lblAlgn val="ctr"/>
        <c:lblOffset val="100"/>
        <c:noMultiLvlLbl val="0"/>
      </c:catAx>
      <c:valAx>
        <c:axId val="221318096"/>
        <c:scaling>
          <c:orientation val="minMax"/>
          <c:max val="2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08528"/>
        <c:crosses val="autoZero"/>
        <c:crossBetween val="between"/>
        <c:majorUnit val="500000"/>
        <c:minorUnit val="5000"/>
        <c:dispUnits>
          <c:builtInUnit val="thousands"/>
          <c:dispUnitsLbl>
            <c:layout>
              <c:manualLayout>
                <c:xMode val="edge"/>
                <c:yMode val="edge"/>
                <c:x val="1.944441793260691E-2"/>
                <c:y val="0.3611111111111110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  <a:p>
                  <a:pPr>
                    <a:defRPr/>
                  </a:pP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5573424"/>
        <c:scaling>
          <c:orientation val="minMax"/>
          <c:max val="150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584656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288204883480475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558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573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24'!$E$5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24'!$E$6:$E$17</c:f>
              <c:numCache>
                <c:formatCode>#,##0</c:formatCode>
                <c:ptCount val="12"/>
                <c:pt idx="0">
                  <c:v>57759</c:v>
                </c:pt>
                <c:pt idx="1">
                  <c:v>54344</c:v>
                </c:pt>
                <c:pt idx="2">
                  <c:v>60938</c:v>
                </c:pt>
                <c:pt idx="3">
                  <c:v>63977</c:v>
                </c:pt>
                <c:pt idx="4">
                  <c:v>57540</c:v>
                </c:pt>
                <c:pt idx="5">
                  <c:v>57914</c:v>
                </c:pt>
                <c:pt idx="6">
                  <c:v>65885</c:v>
                </c:pt>
                <c:pt idx="7">
                  <c:v>58999</c:v>
                </c:pt>
                <c:pt idx="8">
                  <c:v>59738</c:v>
                </c:pt>
                <c:pt idx="9">
                  <c:v>63794</c:v>
                </c:pt>
                <c:pt idx="10">
                  <c:v>62755</c:v>
                </c:pt>
                <c:pt idx="11">
                  <c:v>60338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B-4F38-AE88-68233775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19664"/>
        <c:axId val="214220080"/>
      </c:lineChart>
      <c:lineChart>
        <c:grouping val="standard"/>
        <c:varyColors val="0"/>
        <c:ser>
          <c:idx val="1"/>
          <c:order val="1"/>
          <c:tx>
            <c:strRef>
              <c:f>'Figures 22, 23 and 24'!$F$5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24'!$F$6:$F$17</c:f>
              <c:numCache>
                <c:formatCode>#,##0</c:formatCode>
                <c:ptCount val="12"/>
                <c:pt idx="0">
                  <c:v>3316310909</c:v>
                </c:pt>
                <c:pt idx="1">
                  <c:v>3502676674</c:v>
                </c:pt>
                <c:pt idx="2">
                  <c:v>4091681914</c:v>
                </c:pt>
                <c:pt idx="3">
                  <c:v>4007189718</c:v>
                </c:pt>
                <c:pt idx="4">
                  <c:v>4058405550</c:v>
                </c:pt>
                <c:pt idx="5">
                  <c:v>3364364512</c:v>
                </c:pt>
                <c:pt idx="6">
                  <c:v>4078281074</c:v>
                </c:pt>
                <c:pt idx="7">
                  <c:v>4198297400</c:v>
                </c:pt>
                <c:pt idx="8">
                  <c:v>4063350682</c:v>
                </c:pt>
                <c:pt idx="9">
                  <c:v>3859901062</c:v>
                </c:pt>
                <c:pt idx="10">
                  <c:v>3928638443</c:v>
                </c:pt>
                <c:pt idx="11">
                  <c:v>4430620485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B-4F38-AE88-68233775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9328"/>
        <c:axId val="221317264"/>
      </c:lineChart>
      <c:catAx>
        <c:axId val="21421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220080"/>
        <c:crosses val="autoZero"/>
        <c:auto val="1"/>
        <c:lblAlgn val="ctr"/>
        <c:lblOffset val="100"/>
        <c:noMultiLvlLbl val="0"/>
      </c:catAx>
      <c:valAx>
        <c:axId val="21422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2196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3172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293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132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17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64141491909456E-2"/>
          <c:y val="4.2635645902567937E-2"/>
          <c:w val="0.78235446363925265"/>
          <c:h val="0.73620773478369805"/>
        </c:manualLayout>
      </c:layout>
      <c:lineChart>
        <c:grouping val="standard"/>
        <c:varyColors val="0"/>
        <c:ser>
          <c:idx val="0"/>
          <c:order val="0"/>
          <c:tx>
            <c:strRef>
              <c:f>'Figure 25'!$C$4:$C$5</c:f>
              <c:strCache>
                <c:ptCount val="2"/>
                <c:pt idx="1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25'!$B$6:$B$41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25'!$C$6:$C$41</c:f>
              <c:numCache>
                <c:formatCode>#,##0</c:formatCode>
                <c:ptCount val="36"/>
                <c:pt idx="0">
                  <c:v>2575</c:v>
                </c:pt>
                <c:pt idx="1">
                  <c:v>2516</c:v>
                </c:pt>
                <c:pt idx="2">
                  <c:v>2528</c:v>
                </c:pt>
                <c:pt idx="3">
                  <c:v>2897</c:v>
                </c:pt>
                <c:pt idx="4">
                  <c:v>3123</c:v>
                </c:pt>
                <c:pt idx="5">
                  <c:v>2727</c:v>
                </c:pt>
                <c:pt idx="6">
                  <c:v>3602</c:v>
                </c:pt>
                <c:pt idx="7">
                  <c:v>3142</c:v>
                </c:pt>
                <c:pt idx="8">
                  <c:v>3282</c:v>
                </c:pt>
                <c:pt idx="9">
                  <c:v>3314</c:v>
                </c:pt>
                <c:pt idx="10">
                  <c:v>3078</c:v>
                </c:pt>
                <c:pt idx="11">
                  <c:v>3306</c:v>
                </c:pt>
                <c:pt idx="12">
                  <c:v>2873</c:v>
                </c:pt>
                <c:pt idx="13">
                  <c:v>2738</c:v>
                </c:pt>
                <c:pt idx="14">
                  <c:v>2838</c:v>
                </c:pt>
                <c:pt idx="15">
                  <c:v>2774</c:v>
                </c:pt>
                <c:pt idx="16">
                  <c:v>2888</c:v>
                </c:pt>
                <c:pt idx="17">
                  <c:v>3205</c:v>
                </c:pt>
                <c:pt idx="18">
                  <c:v>3770</c:v>
                </c:pt>
                <c:pt idx="19">
                  <c:v>3773</c:v>
                </c:pt>
                <c:pt idx="20">
                  <c:v>3621</c:v>
                </c:pt>
                <c:pt idx="21">
                  <c:v>3756</c:v>
                </c:pt>
                <c:pt idx="22">
                  <c:v>3510</c:v>
                </c:pt>
                <c:pt idx="23">
                  <c:v>3922</c:v>
                </c:pt>
                <c:pt idx="24">
                  <c:v>3167</c:v>
                </c:pt>
                <c:pt idx="25">
                  <c:v>3190</c:v>
                </c:pt>
                <c:pt idx="26">
                  <c:v>4033</c:v>
                </c:pt>
                <c:pt idx="27">
                  <c:v>3864</c:v>
                </c:pt>
                <c:pt idx="28">
                  <c:v>4156</c:v>
                </c:pt>
                <c:pt idx="29">
                  <c:v>3933</c:v>
                </c:pt>
                <c:pt idx="30">
                  <c:v>4350</c:v>
                </c:pt>
                <c:pt idx="31">
                  <c:v>3775</c:v>
                </c:pt>
                <c:pt idx="32">
                  <c:v>4018</c:v>
                </c:pt>
                <c:pt idx="33">
                  <c:v>3823</c:v>
                </c:pt>
                <c:pt idx="34">
                  <c:v>3980</c:v>
                </c:pt>
                <c:pt idx="35">
                  <c:v>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E-47CF-8A31-FEBE133C9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44559"/>
        <c:axId val="1426646223"/>
      </c:lineChart>
      <c:lineChart>
        <c:grouping val="standard"/>
        <c:varyColors val="0"/>
        <c:ser>
          <c:idx val="1"/>
          <c:order val="1"/>
          <c:tx>
            <c:strRef>
              <c:f>'Figure 25'!$D$4:$D$5</c:f>
              <c:strCache>
                <c:ptCount val="2"/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25'!$B$6:$B$41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25'!$D$6:$D$41</c:f>
              <c:numCache>
                <c:formatCode>#,##0</c:formatCode>
                <c:ptCount val="36"/>
                <c:pt idx="0">
                  <c:v>1819680075</c:v>
                </c:pt>
                <c:pt idx="1">
                  <c:v>1935053586</c:v>
                </c:pt>
                <c:pt idx="2">
                  <c:v>1702469335</c:v>
                </c:pt>
                <c:pt idx="3">
                  <c:v>1882974450</c:v>
                </c:pt>
                <c:pt idx="4">
                  <c:v>2845179098</c:v>
                </c:pt>
                <c:pt idx="5">
                  <c:v>2481452673</c:v>
                </c:pt>
                <c:pt idx="6">
                  <c:v>3745350701</c:v>
                </c:pt>
                <c:pt idx="7">
                  <c:v>2277188769</c:v>
                </c:pt>
                <c:pt idx="8">
                  <c:v>3170903885</c:v>
                </c:pt>
                <c:pt idx="9">
                  <c:v>2692117538</c:v>
                </c:pt>
                <c:pt idx="10">
                  <c:v>2342283395</c:v>
                </c:pt>
                <c:pt idx="11">
                  <c:v>2493378450</c:v>
                </c:pt>
                <c:pt idx="12">
                  <c:v>2310372848</c:v>
                </c:pt>
                <c:pt idx="13">
                  <c:v>2171806718</c:v>
                </c:pt>
                <c:pt idx="14">
                  <c:v>1928665816</c:v>
                </c:pt>
                <c:pt idx="15">
                  <c:v>1582811963</c:v>
                </c:pt>
                <c:pt idx="16">
                  <c:v>1950328445</c:v>
                </c:pt>
                <c:pt idx="17">
                  <c:v>2383467180</c:v>
                </c:pt>
                <c:pt idx="18">
                  <c:v>2361201311</c:v>
                </c:pt>
                <c:pt idx="19">
                  <c:v>2189400804</c:v>
                </c:pt>
                <c:pt idx="20">
                  <c:v>2061125819</c:v>
                </c:pt>
                <c:pt idx="21">
                  <c:v>2024252052</c:v>
                </c:pt>
                <c:pt idx="22">
                  <c:v>2591673780</c:v>
                </c:pt>
                <c:pt idx="23">
                  <c:v>2461814913</c:v>
                </c:pt>
                <c:pt idx="24">
                  <c:v>2356388371</c:v>
                </c:pt>
                <c:pt idx="25">
                  <c:v>2037488637</c:v>
                </c:pt>
                <c:pt idx="26">
                  <c:v>2283553178</c:v>
                </c:pt>
                <c:pt idx="27">
                  <c:v>2508891464</c:v>
                </c:pt>
                <c:pt idx="28">
                  <c:v>2965267330</c:v>
                </c:pt>
                <c:pt idx="29">
                  <c:v>2676105891</c:v>
                </c:pt>
                <c:pt idx="30">
                  <c:v>3128906713</c:v>
                </c:pt>
                <c:pt idx="31">
                  <c:v>2737749760</c:v>
                </c:pt>
                <c:pt idx="32">
                  <c:v>3092154424</c:v>
                </c:pt>
                <c:pt idx="33">
                  <c:v>2500557784</c:v>
                </c:pt>
                <c:pt idx="34">
                  <c:v>2426944789</c:v>
                </c:pt>
                <c:pt idx="35">
                  <c:v>3629108008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E-47CF-8A31-FEBE133C9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41231"/>
        <c:axId val="1426654543"/>
      </c:lineChart>
      <c:dateAx>
        <c:axId val="1426644559"/>
        <c:scaling>
          <c:orientation val="minMax"/>
        </c:scaling>
        <c:delete val="0"/>
        <c:axPos val="b"/>
        <c:numFmt formatCode="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46223"/>
        <c:crosses val="autoZero"/>
        <c:auto val="1"/>
        <c:lblOffset val="100"/>
        <c:baseTimeUnit val="months"/>
      </c:dateAx>
      <c:valAx>
        <c:axId val="142664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44559"/>
        <c:crosses val="autoZero"/>
        <c:crossBetween val="between"/>
      </c:valAx>
      <c:valAx>
        <c:axId val="142665454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41231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170441766663824"/>
                <c:y val="0.2906975856993268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426641231"/>
        <c:scaling>
          <c:orientation val="minMax"/>
        </c:scaling>
        <c:delete val="1"/>
        <c:axPos val="b"/>
        <c:numFmt formatCode="m/yy" sourceLinked="1"/>
        <c:majorTickMark val="out"/>
        <c:minorTickMark val="none"/>
        <c:tickLblPos val="nextTo"/>
        <c:crossAx val="142665454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28'!$G$6</c:f>
              <c:strCache>
                <c:ptCount val="1"/>
                <c:pt idx="0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28'!$G$7:$G$18</c:f>
              <c:numCache>
                <c:formatCode>#,##0</c:formatCode>
                <c:ptCount val="12"/>
                <c:pt idx="0">
                  <c:v>329195</c:v>
                </c:pt>
                <c:pt idx="1">
                  <c:v>345567</c:v>
                </c:pt>
                <c:pt idx="2">
                  <c:v>382707</c:v>
                </c:pt>
                <c:pt idx="3">
                  <c:v>370987</c:v>
                </c:pt>
                <c:pt idx="4">
                  <c:v>374900</c:v>
                </c:pt>
                <c:pt idx="5">
                  <c:v>374562</c:v>
                </c:pt>
                <c:pt idx="6">
                  <c:v>384994</c:v>
                </c:pt>
                <c:pt idx="7">
                  <c:v>366372</c:v>
                </c:pt>
                <c:pt idx="8">
                  <c:v>391541</c:v>
                </c:pt>
                <c:pt idx="9">
                  <c:v>389213</c:v>
                </c:pt>
                <c:pt idx="10">
                  <c:v>391835</c:v>
                </c:pt>
                <c:pt idx="11">
                  <c:v>399993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986128"/>
        <c:axId val="242986688"/>
      </c:lineChart>
      <c:lineChart>
        <c:grouping val="standard"/>
        <c:varyColors val="0"/>
        <c:ser>
          <c:idx val="1"/>
          <c:order val="1"/>
          <c:tx>
            <c:strRef>
              <c:f>'Figures 26, 27 and 28'!$H$6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28'!$H$7:$H$18</c:f>
              <c:numCache>
                <c:formatCode>#,##0</c:formatCode>
                <c:ptCount val="12"/>
                <c:pt idx="0">
                  <c:v>17342793331</c:v>
                </c:pt>
                <c:pt idx="1">
                  <c:v>18749503218</c:v>
                </c:pt>
                <c:pt idx="2">
                  <c:v>23264412766</c:v>
                </c:pt>
                <c:pt idx="3">
                  <c:v>21819171810</c:v>
                </c:pt>
                <c:pt idx="4">
                  <c:v>21864519664</c:v>
                </c:pt>
                <c:pt idx="5">
                  <c:v>22488945819</c:v>
                </c:pt>
                <c:pt idx="6">
                  <c:v>23825338819</c:v>
                </c:pt>
                <c:pt idx="7">
                  <c:v>22462917502</c:v>
                </c:pt>
                <c:pt idx="8">
                  <c:v>24500453464</c:v>
                </c:pt>
                <c:pt idx="9">
                  <c:v>26053975751</c:v>
                </c:pt>
                <c:pt idx="10">
                  <c:v>25577919395</c:v>
                </c:pt>
                <c:pt idx="11">
                  <c:v>35409132556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37712"/>
        <c:axId val="242987248"/>
      </c:lineChart>
      <c:catAx>
        <c:axId val="2429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2986688"/>
        <c:crosses val="autoZero"/>
        <c:auto val="1"/>
        <c:lblAlgn val="ctr"/>
        <c:lblOffset val="100"/>
        <c:noMultiLvlLbl val="0"/>
      </c:catAx>
      <c:valAx>
        <c:axId val="242986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29861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29872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37712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393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987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28'!$C$6</c:f>
              <c:strCache>
                <c:ptCount val="1"/>
                <c:pt idx="0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28'!$C$7:$C$18</c:f>
              <c:numCache>
                <c:formatCode>#,##0</c:formatCode>
                <c:ptCount val="12"/>
                <c:pt idx="0">
                  <c:v>37955</c:v>
                </c:pt>
                <c:pt idx="1">
                  <c:v>41849</c:v>
                </c:pt>
                <c:pt idx="2">
                  <c:v>46977</c:v>
                </c:pt>
                <c:pt idx="3">
                  <c:v>43193</c:v>
                </c:pt>
                <c:pt idx="4">
                  <c:v>44871</c:v>
                </c:pt>
                <c:pt idx="5">
                  <c:v>41714</c:v>
                </c:pt>
                <c:pt idx="6">
                  <c:v>42287</c:v>
                </c:pt>
                <c:pt idx="7">
                  <c:v>43655</c:v>
                </c:pt>
                <c:pt idx="8">
                  <c:v>48483</c:v>
                </c:pt>
                <c:pt idx="9">
                  <c:v>47445</c:v>
                </c:pt>
                <c:pt idx="10">
                  <c:v>50629</c:v>
                </c:pt>
                <c:pt idx="11">
                  <c:v>52270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41072"/>
        <c:axId val="243941632"/>
      </c:lineChart>
      <c:lineChart>
        <c:grouping val="standard"/>
        <c:varyColors val="0"/>
        <c:ser>
          <c:idx val="1"/>
          <c:order val="1"/>
          <c:tx>
            <c:strRef>
              <c:f>'Figures 26, 27 and 28'!$D$6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28'!$D$7:$D$18</c:f>
              <c:numCache>
                <c:formatCode>#,##0</c:formatCode>
                <c:ptCount val="12"/>
                <c:pt idx="0">
                  <c:v>638645045</c:v>
                </c:pt>
                <c:pt idx="1">
                  <c:v>676544967</c:v>
                </c:pt>
                <c:pt idx="2">
                  <c:v>869998941</c:v>
                </c:pt>
                <c:pt idx="3">
                  <c:v>682760061</c:v>
                </c:pt>
                <c:pt idx="4">
                  <c:v>730343321</c:v>
                </c:pt>
                <c:pt idx="5">
                  <c:v>734393114</c:v>
                </c:pt>
                <c:pt idx="6">
                  <c:v>803230139</c:v>
                </c:pt>
                <c:pt idx="7">
                  <c:v>810662929</c:v>
                </c:pt>
                <c:pt idx="8">
                  <c:v>915728398</c:v>
                </c:pt>
                <c:pt idx="9">
                  <c:v>1046521791</c:v>
                </c:pt>
                <c:pt idx="10">
                  <c:v>1087632821</c:v>
                </c:pt>
                <c:pt idx="11">
                  <c:v>1001433492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42752"/>
        <c:axId val="243942192"/>
      </c:lineChart>
      <c:catAx>
        <c:axId val="24394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41632"/>
        <c:crosses val="autoZero"/>
        <c:auto val="1"/>
        <c:lblAlgn val="ctr"/>
        <c:lblOffset val="100"/>
        <c:noMultiLvlLbl val="0"/>
      </c:catAx>
      <c:valAx>
        <c:axId val="2439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41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39421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42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394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942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28'!$E$6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28'!$E$7:$E$18</c:f>
              <c:numCache>
                <c:formatCode>#,##0</c:formatCode>
                <c:ptCount val="12"/>
                <c:pt idx="0">
                  <c:v>291240</c:v>
                </c:pt>
                <c:pt idx="1">
                  <c:v>303718</c:v>
                </c:pt>
                <c:pt idx="2">
                  <c:v>335730</c:v>
                </c:pt>
                <c:pt idx="3">
                  <c:v>327794</c:v>
                </c:pt>
                <c:pt idx="4">
                  <c:v>330029</c:v>
                </c:pt>
                <c:pt idx="5">
                  <c:v>332848</c:v>
                </c:pt>
                <c:pt idx="6">
                  <c:v>342707</c:v>
                </c:pt>
                <c:pt idx="7">
                  <c:v>322717</c:v>
                </c:pt>
                <c:pt idx="8">
                  <c:v>343058</c:v>
                </c:pt>
                <c:pt idx="9">
                  <c:v>341768</c:v>
                </c:pt>
                <c:pt idx="10">
                  <c:v>341206</c:v>
                </c:pt>
                <c:pt idx="11">
                  <c:v>347723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93936"/>
        <c:axId val="236394496"/>
      </c:lineChart>
      <c:lineChart>
        <c:grouping val="standard"/>
        <c:varyColors val="0"/>
        <c:ser>
          <c:idx val="1"/>
          <c:order val="1"/>
          <c:tx>
            <c:strRef>
              <c:f>'Figures 26, 27 and 28'!$F$6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28'!$F$7:$F$18</c:f>
              <c:numCache>
                <c:formatCode>#,##0</c:formatCode>
                <c:ptCount val="12"/>
                <c:pt idx="0">
                  <c:v>16704148286</c:v>
                </c:pt>
                <c:pt idx="1">
                  <c:v>18072958251</c:v>
                </c:pt>
                <c:pt idx="2">
                  <c:v>22394413825</c:v>
                </c:pt>
                <c:pt idx="3">
                  <c:v>21136411749</c:v>
                </c:pt>
                <c:pt idx="4">
                  <c:v>21134176343</c:v>
                </c:pt>
                <c:pt idx="5">
                  <c:v>21754552705</c:v>
                </c:pt>
                <c:pt idx="6">
                  <c:v>23022108680</c:v>
                </c:pt>
                <c:pt idx="7">
                  <c:v>21652254573</c:v>
                </c:pt>
                <c:pt idx="8">
                  <c:v>23584725066</c:v>
                </c:pt>
                <c:pt idx="9">
                  <c:v>25007453960</c:v>
                </c:pt>
                <c:pt idx="10">
                  <c:v>24490286574</c:v>
                </c:pt>
                <c:pt idx="11">
                  <c:v>34407699064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95616"/>
        <c:axId val="236395056"/>
      </c:lineChart>
      <c:catAx>
        <c:axId val="23639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4496"/>
        <c:crosses val="autoZero"/>
        <c:auto val="1"/>
        <c:lblAlgn val="ctr"/>
        <c:lblOffset val="100"/>
        <c:noMultiLvlLbl val="0"/>
      </c:catAx>
      <c:valAx>
        <c:axId val="2363944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39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3950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5616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395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395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63276465441818"/>
          <c:y val="0.10680664916885389"/>
          <c:w val="0.40829002624671917"/>
          <c:h val="0.68048337707786521"/>
        </c:manualLayout>
      </c:layout>
      <c:doughnutChart>
        <c:varyColors val="1"/>
        <c:ser>
          <c:idx val="0"/>
          <c:order val="0"/>
          <c:tx>
            <c:strRef>
              <c:f>'Figure 29 '!$C$5</c:f>
              <c:strCache>
                <c:ptCount val="1"/>
                <c:pt idx="0">
                  <c:v>Total number of transactions of consumers and business entities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9C-4F4B-9FD3-A2D14BA4FD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9C-4F4B-9FD3-A2D14BA4FD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69C-4F4B-9FD3-A2D14BA4FD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9C-4F4B-9FD3-A2D14BA4FD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69C-4F4B-9FD3-A2D14BA4FD38}"/>
              </c:ext>
            </c:extLst>
          </c:dPt>
          <c:dLbls>
            <c:dLbl>
              <c:idx val="0"/>
              <c:layout>
                <c:manualLayout>
                  <c:x val="0.18055555555555555"/>
                  <c:y val="4.62962962962954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92.70%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C-4F4B-9FD3-A2D14BA4FD38}"/>
                </c:ext>
              </c:extLst>
            </c:dLbl>
            <c:dLbl>
              <c:idx val="1"/>
              <c:layout>
                <c:manualLayout>
                  <c:x val="-0.12222222222222227"/>
                  <c:y val="-2.121889068003332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2.49%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C-4F4B-9FD3-A2D14BA4FD38}"/>
                </c:ext>
              </c:extLst>
            </c:dLbl>
            <c:dLbl>
              <c:idx val="2"/>
              <c:layout>
                <c:manualLayout>
                  <c:x val="-0.15277777777777779"/>
                  <c:y val="-7.407407407407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0.46%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C-4F4B-9FD3-A2D14BA4FD38}"/>
                </c:ext>
              </c:extLst>
            </c:dLbl>
            <c:dLbl>
              <c:idx val="3"/>
              <c:layout>
                <c:manualLayout>
                  <c:x val="-8.8840694221180891E-2"/>
                  <c:y val="-0.141481496062992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0.35%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C-4F4B-9FD3-A2D14BA4FD38}"/>
                </c:ext>
              </c:extLst>
            </c:dLbl>
            <c:dLbl>
              <c:idx val="4"/>
              <c:layout>
                <c:manualLayout>
                  <c:x val="1.6618532545023566E-2"/>
                  <c:y val="-0.1122220472440944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C-4F4B-9FD3-A2D14BA4FD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29 '!$B$6:$B$10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</c:v>
                </c:pt>
              </c:strCache>
            </c:strRef>
          </c:cat>
          <c:val>
            <c:numRef>
              <c:f>'Figure 29 '!$C$6:$C$10</c:f>
              <c:numCache>
                <c:formatCode>0.00%</c:formatCode>
                <c:ptCount val="5"/>
                <c:pt idx="0">
                  <c:v>0.92697153851362224</c:v>
                </c:pt>
                <c:pt idx="1">
                  <c:v>2.4941282301329293E-2</c:v>
                </c:pt>
                <c:pt idx="2">
                  <c:v>4.6343234956090331E-3</c:v>
                </c:pt>
                <c:pt idx="3">
                  <c:v>3.5219627495447236E-3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C-4F4B-9FD3-A2D14BA4FD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32-44C4-9B24-3867717F9D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32-44C4-9B24-3867717F9D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32-44C4-9B24-3867717F9D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32-44C4-9B24-3867717F9D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32-44C4-9B24-3867717F9DA2}"/>
              </c:ext>
            </c:extLst>
          </c:dPt>
          <c:dLbls>
            <c:dLbl>
              <c:idx val="0"/>
              <c:layout>
                <c:manualLayout>
                  <c:x val="0.1"/>
                  <c:y val="6.94444444444444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77.88%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32-44C4-9B24-3867717F9DA2}"/>
                </c:ext>
              </c:extLst>
            </c:dLbl>
            <c:dLbl>
              <c:idx val="1"/>
              <c:layout>
                <c:manualLayout>
                  <c:x val="-0.10833333333333334"/>
                  <c:y val="-7.40740740740740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10.56%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2-44C4-9B24-3867717F9DA2}"/>
                </c:ext>
              </c:extLst>
            </c:dLbl>
            <c:dLbl>
              <c:idx val="2"/>
              <c:layout>
                <c:manualLayout>
                  <c:x val="-9.4444444444444442E-2"/>
                  <c:y val="-9.25925925925926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0.40%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32-44C4-9B24-3867717F9DA2}"/>
                </c:ext>
              </c:extLst>
            </c:dLbl>
            <c:dLbl>
              <c:idx val="3"/>
              <c:layout>
                <c:manualLayout>
                  <c:x val="-1.6666666666666666E-2"/>
                  <c:y val="-0.134259259259259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0.29%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32-44C4-9B24-3867717F9DA2}"/>
                </c:ext>
              </c:extLst>
            </c:dLbl>
            <c:dLbl>
              <c:idx val="4"/>
              <c:layout>
                <c:manualLayout>
                  <c:x val="1.6666666666666666E-2"/>
                  <c:y val="-0.106481481481481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10.87%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32-44C4-9B24-3867717F9DA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30'!$B$6:$B$10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</c:v>
                </c:pt>
              </c:strCache>
            </c:strRef>
          </c:cat>
          <c:val>
            <c:numRef>
              <c:f>'Figure 30'!$C$6:$C$10</c:f>
              <c:numCache>
                <c:formatCode>0.00%</c:formatCode>
                <c:ptCount val="5"/>
                <c:pt idx="0">
                  <c:v>0.77876188433982951</c:v>
                </c:pt>
                <c:pt idx="1">
                  <c:v>0.1055576323672512</c:v>
                </c:pt>
                <c:pt idx="2">
                  <c:v>4.0384156721332432E-3</c:v>
                </c:pt>
                <c:pt idx="3">
                  <c:v>2.8940992990071652E-3</c:v>
                </c:pt>
                <c:pt idx="4">
                  <c:v>0.10874796832177888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32-44C4-9B24-3867717F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E-4A65-8695-E9939F319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E-4A65-8695-E9939F319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E-4A65-8695-E9939F319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E-4A65-8695-E9939F31917D}"/>
              </c:ext>
            </c:extLst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35.52%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DE-4A65-8695-E9939F31917D}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63.04%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DE-4A65-8695-E9939F3191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0.06%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3DE-4A65-8695-E9939F31917D}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1.38%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3DE-4A65-8695-E9939F319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4'!$B$13:$B$16</c:f>
              <c:strCache>
                <c:ptCount val="4"/>
                <c:pt idx="0">
                  <c:v>Sent credit transfers  </c:v>
                </c:pt>
                <c:pt idx="1">
                  <c:v>Received credit transfers </c:v>
                </c:pt>
                <c:pt idx="2">
                  <c:v>Sent money remittances </c:v>
                </c:pt>
                <c:pt idx="3">
                  <c:v>Received money remittances </c:v>
                </c:pt>
              </c:strCache>
            </c:strRef>
          </c:cat>
          <c:val>
            <c:numRef>
              <c:f>'Figures 1, 2, 3 and 4'!$D$13:$D$16</c:f>
              <c:numCache>
                <c:formatCode>0.00%</c:formatCode>
                <c:ptCount val="4"/>
                <c:pt idx="0">
                  <c:v>0.35518850639241811</c:v>
                </c:pt>
                <c:pt idx="1">
                  <c:v>0.6304239050424767</c:v>
                </c:pt>
                <c:pt idx="2">
                  <c:v>5.8424341880384525E-4</c:v>
                </c:pt>
                <c:pt idx="3">
                  <c:v>1.3803345146301334E-2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E-4A65-8695-E9939F31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31'!$C$4:$C$5</c:f>
              <c:strCache>
                <c:ptCount val="2"/>
                <c:pt idx="1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31'!$B$6:$B$41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31'!$C$6:$C$41</c:f>
              <c:numCache>
                <c:formatCode>#,##0</c:formatCode>
                <c:ptCount val="36"/>
                <c:pt idx="0">
                  <c:v>19140</c:v>
                </c:pt>
                <c:pt idx="1">
                  <c:v>17474</c:v>
                </c:pt>
                <c:pt idx="2">
                  <c:v>19425</c:v>
                </c:pt>
                <c:pt idx="3">
                  <c:v>21071</c:v>
                </c:pt>
                <c:pt idx="4">
                  <c:v>23391</c:v>
                </c:pt>
                <c:pt idx="5">
                  <c:v>26460</c:v>
                </c:pt>
                <c:pt idx="6">
                  <c:v>31286</c:v>
                </c:pt>
                <c:pt idx="7">
                  <c:v>26386</c:v>
                </c:pt>
                <c:pt idx="8">
                  <c:v>28373</c:v>
                </c:pt>
                <c:pt idx="9">
                  <c:v>29930</c:v>
                </c:pt>
                <c:pt idx="10">
                  <c:v>25974</c:v>
                </c:pt>
                <c:pt idx="11">
                  <c:v>28005</c:v>
                </c:pt>
                <c:pt idx="12">
                  <c:v>25951</c:v>
                </c:pt>
                <c:pt idx="13">
                  <c:v>25225</c:v>
                </c:pt>
                <c:pt idx="14">
                  <c:v>28202</c:v>
                </c:pt>
                <c:pt idx="15">
                  <c:v>27722</c:v>
                </c:pt>
                <c:pt idx="16">
                  <c:v>27719</c:v>
                </c:pt>
                <c:pt idx="17">
                  <c:v>32261</c:v>
                </c:pt>
                <c:pt idx="18">
                  <c:v>37342</c:v>
                </c:pt>
                <c:pt idx="19">
                  <c:v>30214</c:v>
                </c:pt>
                <c:pt idx="20">
                  <c:v>33709</c:v>
                </c:pt>
                <c:pt idx="21">
                  <c:v>39562</c:v>
                </c:pt>
                <c:pt idx="22">
                  <c:v>32690</c:v>
                </c:pt>
                <c:pt idx="23">
                  <c:v>40436</c:v>
                </c:pt>
                <c:pt idx="24">
                  <c:v>36380</c:v>
                </c:pt>
                <c:pt idx="25">
                  <c:v>35754</c:v>
                </c:pt>
                <c:pt idx="26">
                  <c:v>45723</c:v>
                </c:pt>
                <c:pt idx="27">
                  <c:v>59556</c:v>
                </c:pt>
                <c:pt idx="28">
                  <c:v>52049</c:v>
                </c:pt>
                <c:pt idx="29">
                  <c:v>53903</c:v>
                </c:pt>
                <c:pt idx="30">
                  <c:v>54935</c:v>
                </c:pt>
                <c:pt idx="31">
                  <c:v>53104</c:v>
                </c:pt>
                <c:pt idx="32">
                  <c:v>62768</c:v>
                </c:pt>
                <c:pt idx="33">
                  <c:v>59431</c:v>
                </c:pt>
                <c:pt idx="34">
                  <c:v>50213</c:v>
                </c:pt>
                <c:pt idx="35">
                  <c:v>59572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F-4494-8266-FFBF5FC5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60367"/>
        <c:axId val="1426659951"/>
      </c:lineChart>
      <c:lineChart>
        <c:grouping val="standard"/>
        <c:varyColors val="0"/>
        <c:ser>
          <c:idx val="1"/>
          <c:order val="1"/>
          <c:tx>
            <c:strRef>
              <c:f>'Figure 31'!$D$4:$D$5</c:f>
              <c:strCache>
                <c:ptCount val="2"/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31'!$B$6:$B$41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31'!$D$6:$D$41</c:f>
              <c:numCache>
                <c:formatCode>#,##0</c:formatCode>
                <c:ptCount val="36"/>
                <c:pt idx="0">
                  <c:v>2209141505</c:v>
                </c:pt>
                <c:pt idx="1">
                  <c:v>2189071761</c:v>
                </c:pt>
                <c:pt idx="2">
                  <c:v>2395143536</c:v>
                </c:pt>
                <c:pt idx="3">
                  <c:v>2885797621</c:v>
                </c:pt>
                <c:pt idx="4">
                  <c:v>3282867847</c:v>
                </c:pt>
                <c:pt idx="5">
                  <c:v>3173900940</c:v>
                </c:pt>
                <c:pt idx="6">
                  <c:v>3660638531</c:v>
                </c:pt>
                <c:pt idx="7">
                  <c:v>3267522406</c:v>
                </c:pt>
                <c:pt idx="8">
                  <c:v>2189407112</c:v>
                </c:pt>
                <c:pt idx="9">
                  <c:v>2565702123</c:v>
                </c:pt>
                <c:pt idx="10">
                  <c:v>2318583902</c:v>
                </c:pt>
                <c:pt idx="11">
                  <c:v>2213415744</c:v>
                </c:pt>
                <c:pt idx="12">
                  <c:v>2770792470</c:v>
                </c:pt>
                <c:pt idx="13">
                  <c:v>1995028804</c:v>
                </c:pt>
                <c:pt idx="14">
                  <c:v>2627010452</c:v>
                </c:pt>
                <c:pt idx="15">
                  <c:v>2191895450</c:v>
                </c:pt>
                <c:pt idx="16">
                  <c:v>2283873194</c:v>
                </c:pt>
                <c:pt idx="17">
                  <c:v>2398158369</c:v>
                </c:pt>
                <c:pt idx="18">
                  <c:v>2175471781</c:v>
                </c:pt>
                <c:pt idx="19">
                  <c:v>1692223902</c:v>
                </c:pt>
                <c:pt idx="20">
                  <c:v>1928642135</c:v>
                </c:pt>
                <c:pt idx="21">
                  <c:v>1971487562</c:v>
                </c:pt>
                <c:pt idx="22">
                  <c:v>2019512732</c:v>
                </c:pt>
                <c:pt idx="23">
                  <c:v>2405676043</c:v>
                </c:pt>
                <c:pt idx="24">
                  <c:v>2537038108</c:v>
                </c:pt>
                <c:pt idx="25">
                  <c:v>2149310847</c:v>
                </c:pt>
                <c:pt idx="26">
                  <c:v>2859487126</c:v>
                </c:pt>
                <c:pt idx="27">
                  <c:v>2564831348</c:v>
                </c:pt>
                <c:pt idx="28">
                  <c:v>2967204568</c:v>
                </c:pt>
                <c:pt idx="29">
                  <c:v>3071750341</c:v>
                </c:pt>
                <c:pt idx="30">
                  <c:v>3104757906</c:v>
                </c:pt>
                <c:pt idx="31">
                  <c:v>3021426763</c:v>
                </c:pt>
                <c:pt idx="32">
                  <c:v>2601926594</c:v>
                </c:pt>
                <c:pt idx="33">
                  <c:v>2520877903</c:v>
                </c:pt>
                <c:pt idx="34">
                  <c:v>2439851031</c:v>
                </c:pt>
                <c:pt idx="35">
                  <c:v>3840764260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F-4494-8266-FFBF5FC5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62447"/>
        <c:axId val="1426666191"/>
      </c:lineChart>
      <c:dateAx>
        <c:axId val="1426660367"/>
        <c:scaling>
          <c:orientation val="minMax"/>
        </c:scaling>
        <c:delete val="0"/>
        <c:axPos val="b"/>
        <c:numFmt formatCode="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59951"/>
        <c:crosses val="autoZero"/>
        <c:auto val="1"/>
        <c:lblOffset val="100"/>
        <c:baseTimeUnit val="months"/>
      </c:dateAx>
      <c:valAx>
        <c:axId val="142665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60367"/>
        <c:crosses val="autoZero"/>
        <c:crossBetween val="between"/>
      </c:valAx>
      <c:valAx>
        <c:axId val="1426666191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6244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700365751077944"/>
                <c:y val="0.3011469089343026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426662447"/>
        <c:scaling>
          <c:orientation val="minMax"/>
        </c:scaling>
        <c:delete val="1"/>
        <c:axPos val="b"/>
        <c:numFmt formatCode="m/yy" sourceLinked="1"/>
        <c:majorTickMark val="out"/>
        <c:minorTickMark val="none"/>
        <c:tickLblPos val="nextTo"/>
        <c:crossAx val="142666619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32'!$C$5:$C$6</c:f>
              <c:strCache>
                <c:ptCount val="2"/>
                <c:pt idx="0">
                  <c:v>Total</c:v>
                </c:pt>
                <c:pt idx="1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32'!$B$7:$B$42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32'!$C$7:$C$42</c:f>
              <c:numCache>
                <c:formatCode>#,##0</c:formatCode>
                <c:ptCount val="36"/>
                <c:pt idx="0">
                  <c:v>454202</c:v>
                </c:pt>
                <c:pt idx="1">
                  <c:v>469910</c:v>
                </c:pt>
                <c:pt idx="2">
                  <c:v>501057</c:v>
                </c:pt>
                <c:pt idx="3">
                  <c:v>545531</c:v>
                </c:pt>
                <c:pt idx="4">
                  <c:v>570013</c:v>
                </c:pt>
                <c:pt idx="5">
                  <c:v>566451</c:v>
                </c:pt>
                <c:pt idx="6">
                  <c:v>684452</c:v>
                </c:pt>
                <c:pt idx="7">
                  <c:v>647183</c:v>
                </c:pt>
                <c:pt idx="8">
                  <c:v>575720</c:v>
                </c:pt>
                <c:pt idx="9">
                  <c:v>564400</c:v>
                </c:pt>
                <c:pt idx="10">
                  <c:v>502281</c:v>
                </c:pt>
                <c:pt idx="11">
                  <c:v>504261</c:v>
                </c:pt>
                <c:pt idx="12">
                  <c:v>507660</c:v>
                </c:pt>
                <c:pt idx="13">
                  <c:v>503747</c:v>
                </c:pt>
                <c:pt idx="14">
                  <c:v>482477</c:v>
                </c:pt>
                <c:pt idx="15">
                  <c:v>483559</c:v>
                </c:pt>
                <c:pt idx="16">
                  <c:v>467455</c:v>
                </c:pt>
                <c:pt idx="17">
                  <c:v>528809</c:v>
                </c:pt>
                <c:pt idx="18">
                  <c:v>624319</c:v>
                </c:pt>
                <c:pt idx="19">
                  <c:v>572502</c:v>
                </c:pt>
                <c:pt idx="20">
                  <c:v>563890</c:v>
                </c:pt>
                <c:pt idx="21">
                  <c:v>546704</c:v>
                </c:pt>
                <c:pt idx="22">
                  <c:v>506200</c:v>
                </c:pt>
                <c:pt idx="23">
                  <c:v>585931</c:v>
                </c:pt>
                <c:pt idx="24">
                  <c:v>494463</c:v>
                </c:pt>
                <c:pt idx="25">
                  <c:v>508231</c:v>
                </c:pt>
                <c:pt idx="26">
                  <c:v>575726</c:v>
                </c:pt>
                <c:pt idx="27">
                  <c:v>566437</c:v>
                </c:pt>
                <c:pt idx="28">
                  <c:v>577547</c:v>
                </c:pt>
                <c:pt idx="29">
                  <c:v>681108</c:v>
                </c:pt>
                <c:pt idx="30">
                  <c:v>747272</c:v>
                </c:pt>
                <c:pt idx="31">
                  <c:v>759158</c:v>
                </c:pt>
                <c:pt idx="32">
                  <c:v>693430</c:v>
                </c:pt>
                <c:pt idx="33">
                  <c:v>619860</c:v>
                </c:pt>
                <c:pt idx="34">
                  <c:v>575442</c:v>
                </c:pt>
                <c:pt idx="35">
                  <c:v>622551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B-42B3-A630-CC63A7EE9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738495"/>
        <c:axId val="1297719359"/>
      </c:lineChart>
      <c:lineChart>
        <c:grouping val="standard"/>
        <c:varyColors val="0"/>
        <c:ser>
          <c:idx val="1"/>
          <c:order val="1"/>
          <c:tx>
            <c:strRef>
              <c:f>'Figure 32'!$D$5:$D$6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32'!$B$7:$B$42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32'!$D$7:$D$42</c:f>
              <c:numCache>
                <c:formatCode>#,##0</c:formatCode>
                <c:ptCount val="36"/>
                <c:pt idx="0">
                  <c:v>16085839456</c:v>
                </c:pt>
                <c:pt idx="1">
                  <c:v>15339405977</c:v>
                </c:pt>
                <c:pt idx="2">
                  <c:v>17602727720</c:v>
                </c:pt>
                <c:pt idx="3">
                  <c:v>19387739732</c:v>
                </c:pt>
                <c:pt idx="4">
                  <c:v>19596768998</c:v>
                </c:pt>
                <c:pt idx="5">
                  <c:v>18750324160</c:v>
                </c:pt>
                <c:pt idx="6">
                  <c:v>22427599886</c:v>
                </c:pt>
                <c:pt idx="7">
                  <c:v>19674952453</c:v>
                </c:pt>
                <c:pt idx="8">
                  <c:v>20553837830</c:v>
                </c:pt>
                <c:pt idx="9">
                  <c:v>19789865956</c:v>
                </c:pt>
                <c:pt idx="10">
                  <c:v>17293649277</c:v>
                </c:pt>
                <c:pt idx="11">
                  <c:v>20180667488</c:v>
                </c:pt>
                <c:pt idx="12">
                  <c:v>17845924170</c:v>
                </c:pt>
                <c:pt idx="13">
                  <c:v>16425077711</c:v>
                </c:pt>
                <c:pt idx="14">
                  <c:v>19530013573</c:v>
                </c:pt>
                <c:pt idx="15">
                  <c:v>17785396029</c:v>
                </c:pt>
                <c:pt idx="16">
                  <c:v>14597611827</c:v>
                </c:pt>
                <c:pt idx="17">
                  <c:v>17582683325</c:v>
                </c:pt>
                <c:pt idx="18">
                  <c:v>18091009379</c:v>
                </c:pt>
                <c:pt idx="19">
                  <c:v>16996589315</c:v>
                </c:pt>
                <c:pt idx="20">
                  <c:v>17324981486</c:v>
                </c:pt>
                <c:pt idx="21">
                  <c:v>18382085558</c:v>
                </c:pt>
                <c:pt idx="22">
                  <c:v>18879513507</c:v>
                </c:pt>
                <c:pt idx="23">
                  <c:v>22877017943</c:v>
                </c:pt>
                <c:pt idx="24">
                  <c:v>15673987528</c:v>
                </c:pt>
                <c:pt idx="25">
                  <c:v>17967908149</c:v>
                </c:pt>
                <c:pt idx="26">
                  <c:v>22855714610</c:v>
                </c:pt>
                <c:pt idx="27">
                  <c:v>22515275382</c:v>
                </c:pt>
                <c:pt idx="28">
                  <c:v>19849582513</c:v>
                </c:pt>
                <c:pt idx="29">
                  <c:v>22838187709</c:v>
                </c:pt>
                <c:pt idx="30">
                  <c:v>24208210228</c:v>
                </c:pt>
                <c:pt idx="31">
                  <c:v>22687511376</c:v>
                </c:pt>
                <c:pt idx="32">
                  <c:v>25118100648</c:v>
                </c:pt>
                <c:pt idx="33">
                  <c:v>27517188225</c:v>
                </c:pt>
                <c:pt idx="34">
                  <c:v>25493397044</c:v>
                </c:pt>
                <c:pt idx="35">
                  <c:v>32002709765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B-42B3-A630-CC63A7EE9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52047"/>
        <c:axId val="1426650383"/>
      </c:lineChart>
      <c:dateAx>
        <c:axId val="1297738495"/>
        <c:scaling>
          <c:orientation val="minMax"/>
        </c:scaling>
        <c:delete val="0"/>
        <c:axPos val="b"/>
        <c:numFmt formatCode="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19359"/>
        <c:crosses val="autoZero"/>
        <c:auto val="1"/>
        <c:lblOffset val="100"/>
        <c:baseTimeUnit val="months"/>
      </c:dateAx>
      <c:valAx>
        <c:axId val="129771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3849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7826886006698416E-2"/>
                <c:y val="0.3672404195794085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42665038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5204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40139358523051"/>
                <c:y val="0.3175099460946969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426652047"/>
        <c:scaling>
          <c:orientation val="minMax"/>
        </c:scaling>
        <c:delete val="1"/>
        <c:axPos val="b"/>
        <c:numFmt formatCode="m/yy" sourceLinked="1"/>
        <c:majorTickMark val="out"/>
        <c:minorTickMark val="none"/>
        <c:tickLblPos val="nextTo"/>
        <c:crossAx val="142665038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'Figure 33'!$C$5</c:f>
              <c:strCache>
                <c:ptCount val="1"/>
                <c:pt idx="0">
                  <c:v>TOTAL number of transactions of consumers and business entities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92-4B5E-8151-4CA1C2DA9C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392-4B5E-8151-4CA1C2DA9C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92-4B5E-8151-4CA1C2DA9C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392-4B5E-8151-4CA1C2DA9C18}"/>
              </c:ext>
            </c:extLst>
          </c:dPt>
          <c:dLbls>
            <c:dLbl>
              <c:idx val="0"/>
              <c:layout>
                <c:manualLayout>
                  <c:x val="0.16666666666666666"/>
                  <c:y val="5.55555555555554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88.61%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92-4B5E-8151-4CA1C2DA9C18}"/>
                </c:ext>
              </c:extLst>
            </c:dLbl>
            <c:dLbl>
              <c:idx val="1"/>
              <c:layout>
                <c:manualLayout>
                  <c:x val="-0.125"/>
                  <c:y val="-2.31481481481481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2.05%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92-4B5E-8151-4CA1C2DA9C18}"/>
                </c:ext>
              </c:extLst>
            </c:dLbl>
            <c:dLbl>
              <c:idx val="2"/>
              <c:layout>
                <c:manualLayout>
                  <c:x val="-0.05"/>
                  <c:y val="-9.72222222222222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0.64%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92-4B5E-8151-4CA1C2DA9C18}"/>
                </c:ext>
              </c:extLst>
            </c:dLbl>
            <c:dLbl>
              <c:idx val="3"/>
              <c:layout>
                <c:manualLayout>
                  <c:x val="8.3333333333332829E-3"/>
                  <c:y val="-9.72222222222222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8.70%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92-4B5E-8151-4CA1C2DA9C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33'!$B$6:$B$9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 33'!$C$6:$C$9</c:f>
              <c:numCache>
                <c:formatCode>0.00%</c:formatCode>
                <c:ptCount val="4"/>
                <c:pt idx="0">
                  <c:v>0.88611335312214523</c:v>
                </c:pt>
                <c:pt idx="1">
                  <c:v>2.0545923091639089E-2</c:v>
                </c:pt>
                <c:pt idx="2">
                  <c:v>6.436232544685493E-3</c:v>
                </c:pt>
                <c:pt idx="3">
                  <c:v>8.6999999999999994E-2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2-4B5E-8151-4CA1C2DA9C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B9-430B-95BE-05A568D95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B9-430B-95BE-05A568D95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B9-430B-95BE-05A568D95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B9-430B-95BE-05A568D95168}"/>
              </c:ext>
            </c:extLst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78.48%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9-430B-95BE-05A568D95168}"/>
                </c:ext>
              </c:extLst>
            </c:dLbl>
            <c:dLbl>
              <c:idx val="1"/>
              <c:layout>
                <c:manualLayout>
                  <c:x val="-0.2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8.72%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B9-430B-95BE-05A568D95168}"/>
                </c:ext>
              </c:extLst>
            </c:dLbl>
            <c:dLbl>
              <c:idx val="2"/>
              <c:layout>
                <c:manualLayout>
                  <c:x val="-7.2222222222222271E-2"/>
                  <c:y val="-7.407407407407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0.50%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B9-430B-95BE-05A568D95168}"/>
                </c:ext>
              </c:extLst>
            </c:dLbl>
            <c:dLbl>
              <c:idx val="3"/>
              <c:layout>
                <c:manualLayout>
                  <c:x val="2.7777777777777267E-3"/>
                  <c:y val="-9.72222222222222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12.30%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B9-430B-95BE-05A568D9516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34'!$B$6:$B$9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 34'!$C$6:$C$9</c:f>
              <c:numCache>
                <c:formatCode>0.00%</c:formatCode>
                <c:ptCount val="4"/>
                <c:pt idx="0">
                  <c:v>0.78482722409861227</c:v>
                </c:pt>
                <c:pt idx="1">
                  <c:v>8.7172397434887264E-2</c:v>
                </c:pt>
                <c:pt idx="2">
                  <c:v>5.0369411893492599E-3</c:v>
                </c:pt>
                <c:pt idx="3">
                  <c:v>0.1229634372771512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B9-430B-95BE-05A568D9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 Figure 35'!$C$5</c:f>
              <c:strCache>
                <c:ptCount val="1"/>
                <c:pt idx="0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 Figure 35'!$B$6:$B$17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Figure 35'!$C$6:$C$17</c:f>
              <c:numCache>
                <c:formatCode>#,##0</c:formatCode>
                <c:ptCount val="12"/>
                <c:pt idx="0">
                  <c:v>1002797</c:v>
                </c:pt>
                <c:pt idx="1">
                  <c:v>1005039</c:v>
                </c:pt>
                <c:pt idx="2">
                  <c:v>1102199</c:v>
                </c:pt>
                <c:pt idx="3">
                  <c:v>1054891</c:v>
                </c:pt>
                <c:pt idx="4">
                  <c:v>1103572</c:v>
                </c:pt>
                <c:pt idx="5">
                  <c:v>1034895</c:v>
                </c:pt>
                <c:pt idx="6">
                  <c:v>1155761</c:v>
                </c:pt>
                <c:pt idx="7">
                  <c:v>1078996</c:v>
                </c:pt>
                <c:pt idx="8">
                  <c:v>1113305</c:v>
                </c:pt>
                <c:pt idx="9">
                  <c:v>1133192</c:v>
                </c:pt>
                <c:pt idx="10">
                  <c:v>1029504</c:v>
                </c:pt>
                <c:pt idx="11">
                  <c:v>999425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958368"/>
        <c:axId val="434958928"/>
      </c:lineChart>
      <c:lineChart>
        <c:grouping val="standard"/>
        <c:varyColors val="0"/>
        <c:ser>
          <c:idx val="1"/>
          <c:order val="1"/>
          <c:tx>
            <c:strRef>
              <c:f>' Figure 35'!$D$5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 Figure 35'!$B$6:$B$17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Figure 35'!$D$6:$D$17</c:f>
              <c:numCache>
                <c:formatCode>#,##0</c:formatCode>
                <c:ptCount val="12"/>
                <c:pt idx="0">
                  <c:v>345801648</c:v>
                </c:pt>
                <c:pt idx="1">
                  <c:v>355185650</c:v>
                </c:pt>
                <c:pt idx="2">
                  <c:v>447687054</c:v>
                </c:pt>
                <c:pt idx="3">
                  <c:v>358114476</c:v>
                </c:pt>
                <c:pt idx="4">
                  <c:v>370503222</c:v>
                </c:pt>
                <c:pt idx="5">
                  <c:v>345831864</c:v>
                </c:pt>
                <c:pt idx="6">
                  <c:v>399100225</c:v>
                </c:pt>
                <c:pt idx="7">
                  <c:v>418885694</c:v>
                </c:pt>
                <c:pt idx="8">
                  <c:v>415663518</c:v>
                </c:pt>
                <c:pt idx="9">
                  <c:v>381328295</c:v>
                </c:pt>
                <c:pt idx="10">
                  <c:v>374822580</c:v>
                </c:pt>
                <c:pt idx="11">
                  <c:v>348543863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78624"/>
        <c:axId val="434959488"/>
      </c:lineChart>
      <c:catAx>
        <c:axId val="4349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928"/>
        <c:crosses val="autoZero"/>
        <c:auto val="1"/>
        <c:lblAlgn val="ctr"/>
        <c:lblOffset val="100"/>
        <c:noMultiLvlLbl val="0"/>
      </c:catAx>
      <c:valAx>
        <c:axId val="434958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3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7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495948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78624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5656694602237935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7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4959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36'!$C$6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36'!$C$7:$C$18</c:f>
              <c:numCache>
                <c:formatCode>#,##0</c:formatCode>
                <c:ptCount val="12"/>
                <c:pt idx="0">
                  <c:v>2898</c:v>
                </c:pt>
                <c:pt idx="1">
                  <c:v>3111</c:v>
                </c:pt>
                <c:pt idx="2">
                  <c:v>3481</c:v>
                </c:pt>
                <c:pt idx="3">
                  <c:v>3231</c:v>
                </c:pt>
                <c:pt idx="4">
                  <c:v>3011</c:v>
                </c:pt>
                <c:pt idx="5">
                  <c:v>3248</c:v>
                </c:pt>
                <c:pt idx="6">
                  <c:v>3499</c:v>
                </c:pt>
                <c:pt idx="7">
                  <c:v>3471</c:v>
                </c:pt>
                <c:pt idx="8">
                  <c:v>3181</c:v>
                </c:pt>
                <c:pt idx="9">
                  <c:v>2700</c:v>
                </c:pt>
                <c:pt idx="10">
                  <c:v>2224</c:v>
                </c:pt>
                <c:pt idx="11">
                  <c:v>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1984"/>
        <c:axId val="238782544"/>
      </c:lineChart>
      <c:lineChart>
        <c:grouping val="standard"/>
        <c:varyColors val="0"/>
        <c:ser>
          <c:idx val="1"/>
          <c:order val="1"/>
          <c:tx>
            <c:strRef>
              <c:f>'Figure 36'!$D$6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36'!$D$7:$D$18</c:f>
              <c:numCache>
                <c:formatCode>#,##0</c:formatCode>
                <c:ptCount val="12"/>
                <c:pt idx="0">
                  <c:v>5408511</c:v>
                </c:pt>
                <c:pt idx="1">
                  <c:v>5720428</c:v>
                </c:pt>
                <c:pt idx="2">
                  <c:v>6834505</c:v>
                </c:pt>
                <c:pt idx="3">
                  <c:v>6458518</c:v>
                </c:pt>
                <c:pt idx="4">
                  <c:v>5843279</c:v>
                </c:pt>
                <c:pt idx="5">
                  <c:v>6337534</c:v>
                </c:pt>
                <c:pt idx="6">
                  <c:v>7007350</c:v>
                </c:pt>
                <c:pt idx="7">
                  <c:v>7538257</c:v>
                </c:pt>
                <c:pt idx="8">
                  <c:v>6344229</c:v>
                </c:pt>
                <c:pt idx="9">
                  <c:v>5639956</c:v>
                </c:pt>
                <c:pt idx="10">
                  <c:v>4825534</c:v>
                </c:pt>
                <c:pt idx="11">
                  <c:v>4752850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3664"/>
        <c:axId val="238783104"/>
      </c:lineChart>
      <c:catAx>
        <c:axId val="2387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2544"/>
        <c:crosses val="autoZero"/>
        <c:auto val="1"/>
        <c:lblAlgn val="ctr"/>
        <c:lblOffset val="100"/>
        <c:noMultiLvlLbl val="0"/>
      </c:catAx>
      <c:valAx>
        <c:axId val="2387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1984"/>
        <c:crosses val="autoZero"/>
        <c:crossBetween val="between"/>
        <c:minorUnit val="1000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4585129581838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87831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36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6036314473321"/>
                <c:y val="0.2543649383671396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3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3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37'!$C$6</c:f>
              <c:strCache>
                <c:ptCount val="1"/>
                <c:pt idx="0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37'!$B$7:$B$18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37'!$C$7:$C$18</c:f>
              <c:numCache>
                <c:formatCode>#,##0</c:formatCode>
                <c:ptCount val="12"/>
                <c:pt idx="0">
                  <c:v>633</c:v>
                </c:pt>
                <c:pt idx="1">
                  <c:v>682</c:v>
                </c:pt>
                <c:pt idx="2">
                  <c:v>779</c:v>
                </c:pt>
                <c:pt idx="3">
                  <c:v>685</c:v>
                </c:pt>
                <c:pt idx="4">
                  <c:v>577</c:v>
                </c:pt>
                <c:pt idx="5">
                  <c:v>631</c:v>
                </c:pt>
                <c:pt idx="6">
                  <c:v>731</c:v>
                </c:pt>
                <c:pt idx="7">
                  <c:v>736</c:v>
                </c:pt>
                <c:pt idx="8">
                  <c:v>607</c:v>
                </c:pt>
                <c:pt idx="9">
                  <c:v>508</c:v>
                </c:pt>
                <c:pt idx="10">
                  <c:v>444</c:v>
                </c:pt>
                <c:pt idx="11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7024"/>
        <c:axId val="238787584"/>
      </c:lineChart>
      <c:lineChart>
        <c:grouping val="standard"/>
        <c:varyColors val="0"/>
        <c:ser>
          <c:idx val="1"/>
          <c:order val="1"/>
          <c:tx>
            <c:strRef>
              <c:f>'Figure 37'!$D$6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37'!$B$7:$B$18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37'!$D$7:$D$18</c:f>
              <c:numCache>
                <c:formatCode>#,##0</c:formatCode>
                <c:ptCount val="12"/>
                <c:pt idx="0">
                  <c:v>1306099</c:v>
                </c:pt>
                <c:pt idx="1">
                  <c:v>1435631</c:v>
                </c:pt>
                <c:pt idx="2">
                  <c:v>1744041</c:v>
                </c:pt>
                <c:pt idx="3">
                  <c:v>1385486</c:v>
                </c:pt>
                <c:pt idx="4">
                  <c:v>1116117</c:v>
                </c:pt>
                <c:pt idx="5">
                  <c:v>1319263</c:v>
                </c:pt>
                <c:pt idx="6">
                  <c:v>1503050</c:v>
                </c:pt>
                <c:pt idx="7">
                  <c:v>1617510</c:v>
                </c:pt>
                <c:pt idx="8">
                  <c:v>1389658</c:v>
                </c:pt>
                <c:pt idx="9">
                  <c:v>1131190</c:v>
                </c:pt>
                <c:pt idx="10">
                  <c:v>870377</c:v>
                </c:pt>
                <c:pt idx="11">
                  <c:v>950437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8704"/>
        <c:axId val="238788144"/>
      </c:lineChart>
      <c:catAx>
        <c:axId val="23878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584"/>
        <c:crosses val="autoZero"/>
        <c:auto val="1"/>
        <c:lblAlgn val="ctr"/>
        <c:lblOffset val="100"/>
        <c:noMultiLvlLbl val="0"/>
      </c:catAx>
      <c:valAx>
        <c:axId val="2387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024"/>
        <c:crosses val="autoZero"/>
        <c:crossBetween val="between"/>
      </c:valAx>
      <c:valAx>
        <c:axId val="238788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870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8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38'!$C$6</c:f>
              <c:strCache>
                <c:ptCount val="1"/>
                <c:pt idx="0">
                  <c:v>   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38'!$C$7:$C$18</c:f>
              <c:numCache>
                <c:formatCode>#,##0</c:formatCode>
                <c:ptCount val="12"/>
                <c:pt idx="0">
                  <c:v>615</c:v>
                </c:pt>
                <c:pt idx="1">
                  <c:v>588</c:v>
                </c:pt>
                <c:pt idx="2">
                  <c:v>723</c:v>
                </c:pt>
                <c:pt idx="3">
                  <c:v>657</c:v>
                </c:pt>
                <c:pt idx="4">
                  <c:v>623</c:v>
                </c:pt>
                <c:pt idx="5">
                  <c:v>568</c:v>
                </c:pt>
                <c:pt idx="6">
                  <c:v>580</c:v>
                </c:pt>
                <c:pt idx="7">
                  <c:v>541</c:v>
                </c:pt>
                <c:pt idx="8">
                  <c:v>556</c:v>
                </c:pt>
                <c:pt idx="9">
                  <c:v>529</c:v>
                </c:pt>
                <c:pt idx="10">
                  <c:v>494</c:v>
                </c:pt>
                <c:pt idx="11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92064"/>
        <c:axId val="238792624"/>
      </c:lineChart>
      <c:lineChart>
        <c:grouping val="standard"/>
        <c:varyColors val="0"/>
        <c:ser>
          <c:idx val="1"/>
          <c:order val="1"/>
          <c:tx>
            <c:strRef>
              <c:f>'Figure 38'!$D$6</c:f>
              <c:strCache>
                <c:ptCount val="1"/>
                <c:pt idx="0">
                  <c:v>   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38'!$D$7:$D$18</c:f>
              <c:numCache>
                <c:formatCode>#,##0</c:formatCode>
                <c:ptCount val="12"/>
                <c:pt idx="0">
                  <c:v>1277155</c:v>
                </c:pt>
                <c:pt idx="1">
                  <c:v>1176263</c:v>
                </c:pt>
                <c:pt idx="2">
                  <c:v>1488305</c:v>
                </c:pt>
                <c:pt idx="3">
                  <c:v>1348481</c:v>
                </c:pt>
                <c:pt idx="4">
                  <c:v>1263091</c:v>
                </c:pt>
                <c:pt idx="5">
                  <c:v>1175445</c:v>
                </c:pt>
                <c:pt idx="6">
                  <c:v>1311591</c:v>
                </c:pt>
                <c:pt idx="7">
                  <c:v>1239942</c:v>
                </c:pt>
                <c:pt idx="8">
                  <c:v>1185294</c:v>
                </c:pt>
                <c:pt idx="9">
                  <c:v>1105021</c:v>
                </c:pt>
                <c:pt idx="10">
                  <c:v>1094566</c:v>
                </c:pt>
                <c:pt idx="11">
                  <c:v>1620831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93744"/>
        <c:axId val="238793184"/>
      </c:lineChart>
      <c:catAx>
        <c:axId val="23879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92624"/>
        <c:crosses val="autoZero"/>
        <c:auto val="1"/>
        <c:lblAlgn val="ctr"/>
        <c:lblOffset val="100"/>
        <c:noMultiLvlLbl val="0"/>
      </c:catAx>
      <c:valAx>
        <c:axId val="23879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92064"/>
        <c:crosses val="autoZero"/>
        <c:crossBetween val="between"/>
        <c:majorUnit val="100"/>
      </c:valAx>
      <c:valAx>
        <c:axId val="2387931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93744"/>
        <c:crosses val="max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916666666666666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9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93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39'!$C$6</c:f>
              <c:strCache>
                <c:ptCount val="1"/>
                <c:pt idx="0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39'!$B$7:$B$18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39'!$C$7:$C$18</c:f>
              <c:numCache>
                <c:formatCode>#,##0</c:formatCode>
                <c:ptCount val="12"/>
                <c:pt idx="0">
                  <c:v>15107</c:v>
                </c:pt>
                <c:pt idx="1">
                  <c:v>14264</c:v>
                </c:pt>
                <c:pt idx="2">
                  <c:v>17513</c:v>
                </c:pt>
                <c:pt idx="3">
                  <c:v>15648</c:v>
                </c:pt>
                <c:pt idx="4">
                  <c:v>15106</c:v>
                </c:pt>
                <c:pt idx="5">
                  <c:v>14991</c:v>
                </c:pt>
                <c:pt idx="6">
                  <c:v>14057</c:v>
                </c:pt>
                <c:pt idx="7">
                  <c:v>12449</c:v>
                </c:pt>
                <c:pt idx="8">
                  <c:v>12446</c:v>
                </c:pt>
                <c:pt idx="9">
                  <c:v>13001</c:v>
                </c:pt>
                <c:pt idx="10">
                  <c:v>10910</c:v>
                </c:pt>
                <c:pt idx="11">
                  <c:v>14299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98752"/>
        <c:axId val="89399312"/>
      </c:lineChart>
      <c:lineChart>
        <c:grouping val="standard"/>
        <c:varyColors val="0"/>
        <c:ser>
          <c:idx val="1"/>
          <c:order val="1"/>
          <c:tx>
            <c:strRef>
              <c:f>'Figure 39'!$D$6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39'!$B$7:$B$18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39'!$D$7:$D$18</c:f>
              <c:numCache>
                <c:formatCode>#,##0</c:formatCode>
                <c:ptCount val="12"/>
                <c:pt idx="0">
                  <c:v>31984222.560396641</c:v>
                </c:pt>
                <c:pt idx="1">
                  <c:v>30145726.646990679</c:v>
                </c:pt>
                <c:pt idx="2">
                  <c:v>37664672.671497732</c:v>
                </c:pt>
                <c:pt idx="3">
                  <c:v>32687322.188966502</c:v>
                </c:pt>
                <c:pt idx="4">
                  <c:v>31186628.18071077</c:v>
                </c:pt>
                <c:pt idx="5">
                  <c:v>30756218.494403299</c:v>
                </c:pt>
                <c:pt idx="6">
                  <c:v>30343666.399889201</c:v>
                </c:pt>
                <c:pt idx="7">
                  <c:v>26741522.850671701</c:v>
                </c:pt>
                <c:pt idx="8">
                  <c:v>28539775.523206241</c:v>
                </c:pt>
                <c:pt idx="9">
                  <c:v>28807919.558330439</c:v>
                </c:pt>
                <c:pt idx="10">
                  <c:v>24091715.425702039</c:v>
                </c:pt>
                <c:pt idx="11">
                  <c:v>29644411.567015041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0432"/>
        <c:axId val="89399872"/>
      </c:lineChart>
      <c:catAx>
        <c:axId val="8939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99312"/>
        <c:crosses val="autoZero"/>
        <c:auto val="1"/>
        <c:lblAlgn val="ctr"/>
        <c:lblOffset val="100"/>
        <c:noMultiLvlLbl val="0"/>
      </c:catAx>
      <c:valAx>
        <c:axId val="893993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98752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666669829828234E-2"/>
                <c:y val="0.388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8939987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400432"/>
        <c:crosses val="max"/>
        <c:crossBetween val="between"/>
        <c:majorUnit val="5000000"/>
        <c:dispUnits>
          <c:builtInUnit val="millions"/>
          <c:dispUnitsLbl>
            <c:layout>
              <c:manualLayout>
                <c:xMode val="edge"/>
                <c:yMode val="edge"/>
                <c:x val="0.94109708143517301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8940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39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40'!$D$5</c:f>
              <c:strCache>
                <c:ptCount val="1"/>
                <c:pt idx="0">
                  <c:v>Number of transactions – 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C-43EB-BAA2-20086D869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C-43EB-BAA2-20086D869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C-43EB-BAA2-20086D8699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9C-43EB-BAA2-20086D8699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9C-43EB-BAA2-20086D8699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9C-43EB-BAA2-20086D8699BD}"/>
              </c:ext>
            </c:extLst>
          </c:dPt>
          <c:dLbls>
            <c:dLbl>
              <c:idx val="0"/>
              <c:layout>
                <c:manualLayout>
                  <c:x val="9.9999999999999895E-2"/>
                  <c:y val="9.2592592592592587E-2"/>
                </c:manualLayout>
              </c:layout>
              <c:tx>
                <c:rich>
                  <a:bodyPr/>
                  <a:lstStyle/>
                  <a:p>
                    <a:fld id="{C24C9D04-EB06-421D-BAD5-BE1F6351462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49.25%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C9C-43EB-BAA2-20086D8699BD}"/>
                </c:ext>
              </c:extLst>
            </c:dLbl>
            <c:dLbl>
              <c:idx val="1"/>
              <c:layout>
                <c:manualLayout>
                  <c:x val="-0.10833333333333331"/>
                  <c:y val="6.4814814814814728E-2"/>
                </c:manualLayout>
              </c:layout>
              <c:tx>
                <c:rich>
                  <a:bodyPr/>
                  <a:lstStyle/>
                  <a:p>
                    <a:fld id="{C399EF7E-975A-4748-B6DD-88C6813F18FC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11.07%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C9C-43EB-BAA2-20086D8699BD}"/>
                </c:ext>
              </c:extLst>
            </c:dLbl>
            <c:dLbl>
              <c:idx val="2"/>
              <c:layout>
                <c:manualLayout>
                  <c:x val="-9.4444444444444442E-2"/>
                  <c:y val="1.8518518518518517E-2"/>
                </c:manualLayout>
              </c:layout>
              <c:tx>
                <c:rich>
                  <a:bodyPr/>
                  <a:lstStyle/>
                  <a:p>
                    <a:fld id="{BD74C2BA-42E4-43FE-9D79-040F1F1C9875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9.21%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C9C-43EB-BAA2-20086D8699BD}"/>
                </c:ext>
              </c:extLst>
            </c:dLbl>
            <c:dLbl>
              <c:idx val="3"/>
              <c:layout>
                <c:manualLayout>
                  <c:x val="-8.6111111111111138E-2"/>
                  <c:y val="-1.3888888888888973E-2"/>
                </c:manualLayout>
              </c:layout>
              <c:tx>
                <c:rich>
                  <a:bodyPr/>
                  <a:lstStyle/>
                  <a:p>
                    <a:fld id="{3CC03087-DC3D-4BF9-ACCD-835E1504068D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5.70%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C9C-43EB-BAA2-20086D8699BD}"/>
                </c:ext>
              </c:extLst>
            </c:dLbl>
            <c:dLbl>
              <c:idx val="4"/>
              <c:layout>
                <c:manualLayout>
                  <c:x val="-0.10277777777777775"/>
                  <c:y val="-4.6296296296296252E-2"/>
                </c:manualLayout>
              </c:layout>
              <c:tx>
                <c:rich>
                  <a:bodyPr/>
                  <a:lstStyle/>
                  <a:p>
                    <a:fld id="{9401D445-C153-4D4C-8D28-792A27D5B1E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3.44%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C9C-43EB-BAA2-20086D8699BD}"/>
                </c:ext>
              </c:extLst>
            </c:dLbl>
            <c:dLbl>
              <c:idx val="5"/>
              <c:layout>
                <c:manualLayout>
                  <c:x val="-9.7222222222222224E-2"/>
                  <c:y val="-6.4814814814814811E-2"/>
                </c:manualLayout>
              </c:layout>
              <c:tx>
                <c:rich>
                  <a:bodyPr/>
                  <a:lstStyle/>
                  <a:p>
                    <a:fld id="{7317A1A2-6363-4E91-8073-C2CD6BCAA3CD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21.33%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2C9C-43EB-BAA2-20086D869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40'!$B$6:$B$11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Total – other </c:v>
                </c:pt>
              </c:strCache>
            </c:strRef>
          </c:cat>
          <c:val>
            <c:numRef>
              <c:f>'Figure 40'!$D$6:$D$11</c:f>
              <c:numCache>
                <c:formatCode>0.00%</c:formatCode>
                <c:ptCount val="6"/>
                <c:pt idx="0">
                  <c:v>0.49249761403231362</c:v>
                </c:pt>
                <c:pt idx="1">
                  <c:v>0.11068066434376006</c:v>
                </c:pt>
                <c:pt idx="2">
                  <c:v>9.2146354410793038E-2</c:v>
                </c:pt>
                <c:pt idx="3">
                  <c:v>5.6992155954754146E-2</c:v>
                </c:pt>
                <c:pt idx="4">
                  <c:v>3.4391818248558539E-2</c:v>
                </c:pt>
                <c:pt idx="5">
                  <c:v>0.21329139300982058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9C-43EB-BAA2-20086D8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D-40FB-9B38-7AD61843E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D-40FB-9B38-7AD61843E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9D-40FB-9B38-7AD61843E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9D-40FB-9B38-7AD61843E018}"/>
              </c:ext>
            </c:extLst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49.59%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9D-40FB-9B38-7AD61843E018}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50.34%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9D-40FB-9B38-7AD61843E01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0.01%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E9D-40FB-9B38-7AD61843E01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r>
                      <a:rPr lang="en-US" baseline="0"/>
                      <a:t>0.06%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E9D-40FB-9B38-7AD61843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4'!$B$13:$B$16</c:f>
              <c:strCache>
                <c:ptCount val="4"/>
                <c:pt idx="0">
                  <c:v>Sent credit transfers  </c:v>
                </c:pt>
                <c:pt idx="1">
                  <c:v>Received credit transfers </c:v>
                </c:pt>
                <c:pt idx="2">
                  <c:v>Sent money remittances </c:v>
                </c:pt>
                <c:pt idx="3">
                  <c:v>Received money remittances </c:v>
                </c:pt>
              </c:strCache>
            </c:strRef>
          </c:cat>
          <c:val>
            <c:numRef>
              <c:f>'Figures 1, 2, 3 and 4'!$F$13:$F$16</c:f>
              <c:numCache>
                <c:formatCode>0.00%</c:formatCode>
                <c:ptCount val="4"/>
                <c:pt idx="0">
                  <c:v>0.49593936421315432</c:v>
                </c:pt>
                <c:pt idx="1">
                  <c:v>0.50339999999999996</c:v>
                </c:pt>
                <c:pt idx="2">
                  <c:v>1E-4</c:v>
                </c:pt>
                <c:pt idx="3">
                  <c:v>5.8718150655326503E-4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9D-40FB-9B38-7AD61843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40'!$F$5</c:f>
              <c:strCache>
                <c:ptCount val="1"/>
                <c:pt idx="0">
                  <c:v>Value of transactions – 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E7-45DB-8E46-C41C1DFD3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E7-45DB-8E46-C41C1DFD3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E7-45DB-8E46-C41C1DFD3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E7-45DB-8E46-C41C1DFD3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E7-45DB-8E46-C41C1DFD3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E7-45DB-8E46-C41C1DFD37D9}"/>
              </c:ext>
            </c:extLst>
          </c:dPt>
          <c:dLbls>
            <c:dLbl>
              <c:idx val="0"/>
              <c:layout>
                <c:manualLayout>
                  <c:x val="0.10555555555555556"/>
                  <c:y val="9.2592592592592504E-2"/>
                </c:manualLayout>
              </c:layout>
              <c:tx>
                <c:rich>
                  <a:bodyPr/>
                  <a:lstStyle/>
                  <a:p>
                    <a:fld id="{00FCA14F-FE63-4653-B678-B5D632A9045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46.88%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6E7-45DB-8E46-C41C1DFD37D9}"/>
                </c:ext>
              </c:extLst>
            </c:dLbl>
            <c:dLbl>
              <c:idx val="1"/>
              <c:layout>
                <c:manualLayout>
                  <c:x val="-0.1111111111111111"/>
                  <c:y val="6.01851851851852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E7-45DB-8E46-C41C1DFD37D9}"/>
                </c:ext>
              </c:extLst>
            </c:dLbl>
            <c:dLbl>
              <c:idx val="2"/>
              <c:layout>
                <c:manualLayout>
                  <c:x val="-0.10277777777777777"/>
                  <c:y val="1.8518518518518517E-2"/>
                </c:manualLayout>
              </c:layout>
              <c:tx>
                <c:rich>
                  <a:bodyPr/>
                  <a:lstStyle/>
                  <a:p>
                    <a:fld id="{26D87815-049F-4949-BB5E-933F10666EA3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10.36%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6E7-45DB-8E46-C41C1DFD37D9}"/>
                </c:ext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tx>
                <c:rich>
                  <a:bodyPr/>
                  <a:lstStyle/>
                  <a:p>
                    <a:fld id="{41E9F7C8-52AE-40E4-8C9C-B4AB7F7CEBD6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6.68%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6E7-45DB-8E46-C41C1DFD37D9}"/>
                </c:ext>
              </c:extLst>
            </c:dLbl>
            <c:dLbl>
              <c:idx val="4"/>
              <c:layout>
                <c:manualLayout>
                  <c:x val="-0.1111111111111111"/>
                  <c:y val="-4.6296296296296294E-2"/>
                </c:manualLayout>
              </c:layout>
              <c:tx>
                <c:rich>
                  <a:bodyPr/>
                  <a:lstStyle/>
                  <a:p>
                    <a:fld id="{D4ECF7D1-D0AF-4EFB-BD0E-51041FA06C2C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3.82%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6E7-45DB-8E46-C41C1DFD37D9}"/>
                </c:ext>
              </c:extLst>
            </c:dLbl>
            <c:dLbl>
              <c:idx val="5"/>
              <c:layout>
                <c:manualLayout>
                  <c:x val="-0.1361111111111111"/>
                  <c:y val="-6.018518518518521E-2"/>
                </c:manualLayout>
              </c:layout>
              <c:tx>
                <c:rich>
                  <a:bodyPr/>
                  <a:lstStyle/>
                  <a:p>
                    <a:fld id="{DB1FC365-2FFB-488C-86D7-8075C170569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18.94%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6E7-45DB-8E46-C41C1DFD3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40'!$B$6:$B$11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Total – other </c:v>
                </c:pt>
              </c:strCache>
            </c:strRef>
          </c:cat>
          <c:val>
            <c:numRef>
              <c:f>'Figure 40'!$F$6:$F$11</c:f>
              <c:numCache>
                <c:formatCode>0.00%</c:formatCode>
                <c:ptCount val="6"/>
                <c:pt idx="0">
                  <c:v>0.46883387546738509</c:v>
                </c:pt>
                <c:pt idx="1">
                  <c:v>0.13320000000000001</c:v>
                </c:pt>
                <c:pt idx="2">
                  <c:v>0.10363446881057969</c:v>
                </c:pt>
                <c:pt idx="3">
                  <c:v>6.6847023495331864E-2</c:v>
                </c:pt>
                <c:pt idx="4">
                  <c:v>3.8211220861093582E-2</c:v>
                </c:pt>
                <c:pt idx="5">
                  <c:v>0.18940000000000001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E7-45DB-8E46-C41C1DFD3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8381452318461"/>
          <c:y val="5.0925925925925923E-2"/>
          <c:w val="0.72921473126548753"/>
          <c:h val="0.64290062700495776"/>
        </c:manualLayout>
      </c:layout>
      <c:lineChart>
        <c:grouping val="standard"/>
        <c:varyColors val="0"/>
        <c:ser>
          <c:idx val="1"/>
          <c:order val="1"/>
          <c:tx>
            <c:strRef>
              <c:f>'Figure 41'!$D$4</c:f>
              <c:strCache>
                <c:ptCount val="1"/>
                <c:pt idx="0">
                  <c:v>Business entity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41'!$B$5:$B$17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41'!$D$5:$D$17</c:f>
              <c:numCache>
                <c:formatCode>#,##0</c:formatCode>
                <c:ptCount val="13"/>
                <c:pt idx="1">
                  <c:v>12334</c:v>
                </c:pt>
                <c:pt idx="2">
                  <c:v>10298</c:v>
                </c:pt>
                <c:pt idx="3">
                  <c:v>11102</c:v>
                </c:pt>
                <c:pt idx="4">
                  <c:v>12616</c:v>
                </c:pt>
                <c:pt idx="5">
                  <c:v>10612</c:v>
                </c:pt>
                <c:pt idx="6">
                  <c:v>10594</c:v>
                </c:pt>
                <c:pt idx="7">
                  <c:v>12168</c:v>
                </c:pt>
                <c:pt idx="8">
                  <c:v>10185</c:v>
                </c:pt>
                <c:pt idx="9">
                  <c:v>10176</c:v>
                </c:pt>
                <c:pt idx="10">
                  <c:v>12090</c:v>
                </c:pt>
                <c:pt idx="11">
                  <c:v>10423</c:v>
                </c:pt>
                <c:pt idx="12">
                  <c:v>10468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7-43F3-BCCC-E87F71BC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57871"/>
        <c:axId val="1426659119"/>
      </c:lineChart>
      <c:lineChart>
        <c:grouping val="standard"/>
        <c:varyColors val="0"/>
        <c:ser>
          <c:idx val="0"/>
          <c:order val="0"/>
          <c:tx>
            <c:strRef>
              <c:f>'Figure 41'!$C$4</c:f>
              <c:strCache>
                <c:ptCount val="1"/>
                <c:pt idx="0">
                  <c:v>Consumer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41'!$B$5:$B$17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41'!$C$5:$C$17</c:f>
              <c:numCache>
                <c:formatCode>#,##0</c:formatCode>
                <c:ptCount val="13"/>
                <c:pt idx="1">
                  <c:v>1002745</c:v>
                </c:pt>
                <c:pt idx="2">
                  <c:v>1007760</c:v>
                </c:pt>
                <c:pt idx="3">
                  <c:v>1011781</c:v>
                </c:pt>
                <c:pt idx="4">
                  <c:v>1009643</c:v>
                </c:pt>
                <c:pt idx="5">
                  <c:v>1020764</c:v>
                </c:pt>
                <c:pt idx="6">
                  <c:v>1006706</c:v>
                </c:pt>
                <c:pt idx="7">
                  <c:v>1016508</c:v>
                </c:pt>
                <c:pt idx="8">
                  <c:v>1033949</c:v>
                </c:pt>
                <c:pt idx="9">
                  <c:v>1013110</c:v>
                </c:pt>
                <c:pt idx="10">
                  <c:v>1019782</c:v>
                </c:pt>
                <c:pt idx="11">
                  <c:v>1024745</c:v>
                </c:pt>
                <c:pt idx="12">
                  <c:v>1027407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7-43F3-BCCC-E87F71BC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53295"/>
        <c:axId val="1426613775"/>
      </c:lineChart>
      <c:catAx>
        <c:axId val="142665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59119"/>
        <c:crosses val="autoZero"/>
        <c:auto val="1"/>
        <c:lblAlgn val="ctr"/>
        <c:lblOffset val="100"/>
        <c:noMultiLvlLbl val="0"/>
      </c:catAx>
      <c:valAx>
        <c:axId val="142665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57871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426613775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53295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686047740886114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426653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66137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1343903959294"/>
          <c:y val="6.6381641372505157E-2"/>
          <c:w val="0.73932881931412231"/>
          <c:h val="0.62366228374345922"/>
        </c:manualLayout>
      </c:layout>
      <c:lineChart>
        <c:grouping val="standard"/>
        <c:varyColors val="0"/>
        <c:ser>
          <c:idx val="0"/>
          <c:order val="0"/>
          <c:tx>
            <c:strRef>
              <c:f>'Figure 42'!$C$4</c:f>
              <c:strCache>
                <c:ptCount val="1"/>
                <c:pt idx="0">
                  <c:v>Total 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42'!$B$6:$B$17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42'!$C$6:$C$17</c:f>
              <c:numCache>
                <c:formatCode>#,##0</c:formatCode>
                <c:ptCount val="12"/>
                <c:pt idx="0">
                  <c:v>1629135</c:v>
                </c:pt>
                <c:pt idx="1">
                  <c:v>1628621</c:v>
                </c:pt>
                <c:pt idx="2">
                  <c:v>1679240</c:v>
                </c:pt>
                <c:pt idx="3">
                  <c:v>1657111</c:v>
                </c:pt>
                <c:pt idx="4">
                  <c:v>1700664</c:v>
                </c:pt>
                <c:pt idx="5">
                  <c:v>1659911</c:v>
                </c:pt>
                <c:pt idx="6">
                  <c:v>1680493</c:v>
                </c:pt>
                <c:pt idx="7">
                  <c:v>1723302</c:v>
                </c:pt>
                <c:pt idx="8">
                  <c:v>1648057</c:v>
                </c:pt>
                <c:pt idx="9">
                  <c:v>1679999</c:v>
                </c:pt>
                <c:pt idx="10">
                  <c:v>1692817</c:v>
                </c:pt>
                <c:pt idx="11">
                  <c:v>1737910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12192"/>
        <c:axId val="236474592"/>
      </c:lineChart>
      <c:lineChart>
        <c:grouping val="standard"/>
        <c:varyColors val="0"/>
        <c:ser>
          <c:idx val="1"/>
          <c:order val="1"/>
          <c:tx>
            <c:strRef>
              <c:f>'Figure 42'!$D$4</c:f>
              <c:strCache>
                <c:ptCount val="1"/>
                <c:pt idx="0">
                  <c:v>Total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42'!$B$6:$B$17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42'!$D$6:$D$17</c:f>
              <c:numCache>
                <c:formatCode>#,##0</c:formatCode>
                <c:ptCount val="12"/>
                <c:pt idx="0">
                  <c:v>1074594564</c:v>
                </c:pt>
                <c:pt idx="1">
                  <c:v>1034309436</c:v>
                </c:pt>
                <c:pt idx="2">
                  <c:v>1072858496</c:v>
                </c:pt>
                <c:pt idx="3">
                  <c:v>1114841067</c:v>
                </c:pt>
                <c:pt idx="4">
                  <c:v>1116227423</c:v>
                </c:pt>
                <c:pt idx="5">
                  <c:v>1178796423</c:v>
                </c:pt>
                <c:pt idx="6">
                  <c:v>1174176445</c:v>
                </c:pt>
                <c:pt idx="7">
                  <c:v>1201525029</c:v>
                </c:pt>
                <c:pt idx="8">
                  <c:v>1167579502</c:v>
                </c:pt>
                <c:pt idx="9">
                  <c:v>1176640865</c:v>
                </c:pt>
                <c:pt idx="10">
                  <c:v>1199381449</c:v>
                </c:pt>
                <c:pt idx="11">
                  <c:v>1230903181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75712"/>
        <c:axId val="236475152"/>
      </c:lineChart>
      <c:catAx>
        <c:axId val="894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4592"/>
        <c:crosses val="autoZero"/>
        <c:auto val="1"/>
        <c:lblAlgn val="ctr"/>
        <c:lblOffset val="100"/>
        <c:noMultiLvlLbl val="0"/>
      </c:catAx>
      <c:valAx>
        <c:axId val="236474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412192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75152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5712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4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75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43'!$C$4</c:f>
              <c:strCache>
                <c:ptCount val="1"/>
                <c:pt idx="0">
                  <c:v> 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43'!$B$6:$B$17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43'!$C$6:$C$17</c:f>
              <c:numCache>
                <c:formatCode>#,##0</c:formatCode>
                <c:ptCount val="12"/>
                <c:pt idx="0">
                  <c:v>1616644</c:v>
                </c:pt>
                <c:pt idx="1">
                  <c:v>1617965</c:v>
                </c:pt>
                <c:pt idx="2">
                  <c:v>1667623</c:v>
                </c:pt>
                <c:pt idx="3">
                  <c:v>1644162</c:v>
                </c:pt>
                <c:pt idx="4">
                  <c:v>1689743</c:v>
                </c:pt>
                <c:pt idx="5">
                  <c:v>1648837</c:v>
                </c:pt>
                <c:pt idx="6">
                  <c:v>1666949</c:v>
                </c:pt>
                <c:pt idx="7">
                  <c:v>1711659</c:v>
                </c:pt>
                <c:pt idx="8">
                  <c:v>1636560</c:v>
                </c:pt>
                <c:pt idx="9">
                  <c:v>1666665</c:v>
                </c:pt>
                <c:pt idx="10">
                  <c:v>1680857</c:v>
                </c:pt>
                <c:pt idx="11">
                  <c:v>1726281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452-AAD3-FDF6ACEE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4112"/>
        <c:axId val="236484672"/>
      </c:lineChart>
      <c:lineChart>
        <c:grouping val="standard"/>
        <c:varyColors val="0"/>
        <c:ser>
          <c:idx val="1"/>
          <c:order val="1"/>
          <c:tx>
            <c:strRef>
              <c:f>'Figure 43'!$D$4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43'!$B$6:$B$17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43'!$D$6:$D$17</c:f>
              <c:numCache>
                <c:formatCode>#,##0</c:formatCode>
                <c:ptCount val="12"/>
                <c:pt idx="0">
                  <c:v>1007210017</c:v>
                </c:pt>
                <c:pt idx="1">
                  <c:v>961675240</c:v>
                </c:pt>
                <c:pt idx="2">
                  <c:v>982416273</c:v>
                </c:pt>
                <c:pt idx="3">
                  <c:v>1022818063</c:v>
                </c:pt>
                <c:pt idx="4">
                  <c:v>1026072558</c:v>
                </c:pt>
                <c:pt idx="5">
                  <c:v>1062228206</c:v>
                </c:pt>
                <c:pt idx="6">
                  <c:v>1091809812</c:v>
                </c:pt>
                <c:pt idx="7">
                  <c:v>1105862622</c:v>
                </c:pt>
                <c:pt idx="8">
                  <c:v>1078263032</c:v>
                </c:pt>
                <c:pt idx="9">
                  <c:v>1078433236</c:v>
                </c:pt>
                <c:pt idx="10">
                  <c:v>1105006037</c:v>
                </c:pt>
                <c:pt idx="11">
                  <c:v>1131429791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452-AAD3-FDF6ACEE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5792"/>
        <c:axId val="236485232"/>
      </c:lineChart>
      <c:catAx>
        <c:axId val="23648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4672"/>
        <c:crosses val="autoZero"/>
        <c:auto val="1"/>
        <c:lblAlgn val="ctr"/>
        <c:lblOffset val="100"/>
        <c:noMultiLvlLbl val="0"/>
      </c:catAx>
      <c:valAx>
        <c:axId val="236484672"/>
        <c:scaling>
          <c:orientation val="minMax"/>
          <c:max val="2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4112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421712962962963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85232"/>
        <c:scaling>
          <c:orientation val="minMax"/>
          <c:max val="25000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5792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430092592592592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</a:t>
                  </a:r>
                  <a:r>
                    <a:rPr lang="hr-HR"/>
                    <a:t>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48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8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44'!$C$5</c:f>
              <c:strCache>
                <c:ptCount val="1"/>
                <c:pt idx="0">
                  <c:v> 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44'!$C$7:$C$18</c:f>
              <c:numCache>
                <c:formatCode>#,##0</c:formatCode>
                <c:ptCount val="12"/>
                <c:pt idx="0">
                  <c:v>12491</c:v>
                </c:pt>
                <c:pt idx="1">
                  <c:v>10656</c:v>
                </c:pt>
                <c:pt idx="2">
                  <c:v>11617</c:v>
                </c:pt>
                <c:pt idx="3">
                  <c:v>12949</c:v>
                </c:pt>
                <c:pt idx="4">
                  <c:v>10921</c:v>
                </c:pt>
                <c:pt idx="5">
                  <c:v>11074</c:v>
                </c:pt>
                <c:pt idx="6">
                  <c:v>13544</c:v>
                </c:pt>
                <c:pt idx="7">
                  <c:v>11643</c:v>
                </c:pt>
                <c:pt idx="8">
                  <c:v>11497</c:v>
                </c:pt>
                <c:pt idx="9">
                  <c:v>13334</c:v>
                </c:pt>
                <c:pt idx="10">
                  <c:v>11960</c:v>
                </c:pt>
                <c:pt idx="11">
                  <c:v>11629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79072"/>
        <c:axId val="236479632"/>
      </c:lineChart>
      <c:lineChart>
        <c:grouping val="standard"/>
        <c:varyColors val="0"/>
        <c:ser>
          <c:idx val="1"/>
          <c:order val="1"/>
          <c:tx>
            <c:strRef>
              <c:f>'Figure 44'!$D$5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44'!$D$7:$D$18</c:f>
              <c:numCache>
                <c:formatCode>#,##0</c:formatCode>
                <c:ptCount val="12"/>
                <c:pt idx="0">
                  <c:v>67384547</c:v>
                </c:pt>
                <c:pt idx="1">
                  <c:v>72634196</c:v>
                </c:pt>
                <c:pt idx="2">
                  <c:v>90442223</c:v>
                </c:pt>
                <c:pt idx="3">
                  <c:v>92023004</c:v>
                </c:pt>
                <c:pt idx="4">
                  <c:v>90154865</c:v>
                </c:pt>
                <c:pt idx="5">
                  <c:v>116568217</c:v>
                </c:pt>
                <c:pt idx="6">
                  <c:v>82366633</c:v>
                </c:pt>
                <c:pt idx="7">
                  <c:v>95662407</c:v>
                </c:pt>
                <c:pt idx="8">
                  <c:v>89316470</c:v>
                </c:pt>
                <c:pt idx="9">
                  <c:v>98207629</c:v>
                </c:pt>
                <c:pt idx="10">
                  <c:v>94375412</c:v>
                </c:pt>
                <c:pt idx="11">
                  <c:v>99473390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0752"/>
        <c:axId val="236480192"/>
      </c:lineChart>
      <c:catAx>
        <c:axId val="2364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9632"/>
        <c:crosses val="autoZero"/>
        <c:auto val="1"/>
        <c:lblAlgn val="ctr"/>
        <c:lblOffset val="100"/>
        <c:noMultiLvlLbl val="0"/>
      </c:catAx>
      <c:valAx>
        <c:axId val="23647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9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801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0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61527777777777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48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80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45'!$C$5</c:f>
              <c:strCache>
                <c:ptCount val="1"/>
                <c:pt idx="0">
                  <c:v>Consumer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45'!$C$6:$C$17</c:f>
              <c:numCache>
                <c:formatCode>#,##0</c:formatCode>
                <c:ptCount val="12"/>
                <c:pt idx="0">
                  <c:v>8196731</c:v>
                </c:pt>
                <c:pt idx="1">
                  <c:v>8186021</c:v>
                </c:pt>
                <c:pt idx="2">
                  <c:v>8187138</c:v>
                </c:pt>
                <c:pt idx="3">
                  <c:v>8172913</c:v>
                </c:pt>
                <c:pt idx="4">
                  <c:v>8141210</c:v>
                </c:pt>
                <c:pt idx="5">
                  <c:v>8190184</c:v>
                </c:pt>
                <c:pt idx="6">
                  <c:v>8185436</c:v>
                </c:pt>
                <c:pt idx="7">
                  <c:v>8186679</c:v>
                </c:pt>
                <c:pt idx="8">
                  <c:v>8190563</c:v>
                </c:pt>
                <c:pt idx="9">
                  <c:v>8188045</c:v>
                </c:pt>
                <c:pt idx="10">
                  <c:v>8192515</c:v>
                </c:pt>
                <c:pt idx="11">
                  <c:v>8177441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9152"/>
        <c:axId val="236489712"/>
      </c:lineChart>
      <c:lineChart>
        <c:grouping val="standard"/>
        <c:varyColors val="0"/>
        <c:ser>
          <c:idx val="1"/>
          <c:order val="1"/>
          <c:tx>
            <c:strRef>
              <c:f>'Figure 45'!$D$5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45'!$D$6:$D$17</c:f>
              <c:numCache>
                <c:formatCode>#,##0</c:formatCode>
                <c:ptCount val="12"/>
                <c:pt idx="0">
                  <c:v>416689</c:v>
                </c:pt>
                <c:pt idx="1">
                  <c:v>417283</c:v>
                </c:pt>
                <c:pt idx="2">
                  <c:v>411536</c:v>
                </c:pt>
                <c:pt idx="3">
                  <c:v>421636</c:v>
                </c:pt>
                <c:pt idx="4">
                  <c:v>421486</c:v>
                </c:pt>
                <c:pt idx="5">
                  <c:v>422453</c:v>
                </c:pt>
                <c:pt idx="6">
                  <c:v>423609</c:v>
                </c:pt>
                <c:pt idx="7">
                  <c:v>423089</c:v>
                </c:pt>
                <c:pt idx="8">
                  <c:v>422608</c:v>
                </c:pt>
                <c:pt idx="9">
                  <c:v>423840</c:v>
                </c:pt>
                <c:pt idx="10">
                  <c:v>425165</c:v>
                </c:pt>
                <c:pt idx="11">
                  <c:v>425523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354640"/>
        <c:axId val="236490272"/>
      </c:lineChart>
      <c:catAx>
        <c:axId val="23648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9712"/>
        <c:crosses val="autoZero"/>
        <c:auto val="1"/>
        <c:lblAlgn val="ctr"/>
        <c:lblOffset val="100"/>
        <c:noMultiLvlLbl val="0"/>
      </c:catAx>
      <c:valAx>
        <c:axId val="236489712"/>
        <c:scaling>
          <c:orientation val="minMax"/>
          <c:max val="9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9152"/>
        <c:crosses val="autoZero"/>
        <c:crossBetween val="between"/>
        <c:majorUnit val="10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90272"/>
        <c:scaling>
          <c:orientation val="minMax"/>
          <c:max val="6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5464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109711286089237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735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90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5023862658534"/>
          <c:y val="5.6391629980486961E-2"/>
          <c:w val="0.8116916163689476"/>
          <c:h val="0.65071298880482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46'!$C$4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46'!$B$5:$B$16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46'!$C$5:$C$16</c:f>
              <c:numCache>
                <c:formatCode>#,##0</c:formatCode>
                <c:ptCount val="12"/>
                <c:pt idx="0">
                  <c:v>3387847</c:v>
                </c:pt>
                <c:pt idx="1">
                  <c:v>3383569</c:v>
                </c:pt>
                <c:pt idx="2">
                  <c:v>3380599</c:v>
                </c:pt>
                <c:pt idx="3">
                  <c:v>3383087</c:v>
                </c:pt>
                <c:pt idx="4">
                  <c:v>3383811</c:v>
                </c:pt>
                <c:pt idx="5">
                  <c:v>3389026</c:v>
                </c:pt>
                <c:pt idx="6">
                  <c:v>3394520</c:v>
                </c:pt>
                <c:pt idx="7">
                  <c:v>3398182</c:v>
                </c:pt>
                <c:pt idx="8">
                  <c:v>3402222</c:v>
                </c:pt>
                <c:pt idx="9">
                  <c:v>3406451</c:v>
                </c:pt>
                <c:pt idx="10">
                  <c:v>3408849</c:v>
                </c:pt>
                <c:pt idx="11">
                  <c:v>3417252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4-413B-A58A-CFFB613CED22}"/>
            </c:ext>
          </c:extLst>
        </c:ser>
        <c:ser>
          <c:idx val="1"/>
          <c:order val="1"/>
          <c:tx>
            <c:strRef>
              <c:f>'Figure 46'!$D$4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46'!$B$5:$B$16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46'!$D$5:$D$16</c:f>
              <c:numCache>
                <c:formatCode>#,##0</c:formatCode>
                <c:ptCount val="12"/>
                <c:pt idx="0">
                  <c:v>3159489</c:v>
                </c:pt>
                <c:pt idx="1">
                  <c:v>3158966</c:v>
                </c:pt>
                <c:pt idx="2">
                  <c:v>3157999</c:v>
                </c:pt>
                <c:pt idx="3">
                  <c:v>3157778</c:v>
                </c:pt>
                <c:pt idx="4">
                  <c:v>3159361</c:v>
                </c:pt>
                <c:pt idx="5">
                  <c:v>3167121</c:v>
                </c:pt>
                <c:pt idx="6">
                  <c:v>3167657</c:v>
                </c:pt>
                <c:pt idx="7">
                  <c:v>3171826</c:v>
                </c:pt>
                <c:pt idx="8">
                  <c:v>3173216</c:v>
                </c:pt>
                <c:pt idx="9">
                  <c:v>3168899</c:v>
                </c:pt>
                <c:pt idx="10">
                  <c:v>3171122</c:v>
                </c:pt>
                <c:pt idx="11">
                  <c:v>3161770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4-413B-A58A-CFFB613CE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58000"/>
        <c:axId val="237358560"/>
      </c:barChart>
      <c:catAx>
        <c:axId val="23735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58560"/>
        <c:crosses val="autoZero"/>
        <c:auto val="1"/>
        <c:lblAlgn val="ctr"/>
        <c:lblOffset val="100"/>
        <c:noMultiLvlLbl val="0"/>
      </c:catAx>
      <c:valAx>
        <c:axId val="2373585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580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39283722395226"/>
          <c:y val="5.328487727886299E-2"/>
          <c:w val="0.83221917979853877"/>
          <c:h val="0.665111984062596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47'!$C$4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47'!$B$5:$B$16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47'!$C$5:$C$16</c:f>
              <c:numCache>
                <c:formatCode>#,##0</c:formatCode>
                <c:ptCount val="12"/>
                <c:pt idx="0">
                  <c:v>49360</c:v>
                </c:pt>
                <c:pt idx="1">
                  <c:v>49000</c:v>
                </c:pt>
                <c:pt idx="2">
                  <c:v>41530</c:v>
                </c:pt>
                <c:pt idx="3">
                  <c:v>48600</c:v>
                </c:pt>
                <c:pt idx="4">
                  <c:v>48295</c:v>
                </c:pt>
                <c:pt idx="5">
                  <c:v>48094</c:v>
                </c:pt>
                <c:pt idx="6">
                  <c:v>47886</c:v>
                </c:pt>
                <c:pt idx="7">
                  <c:v>47746</c:v>
                </c:pt>
                <c:pt idx="8">
                  <c:v>47512</c:v>
                </c:pt>
                <c:pt idx="9">
                  <c:v>47305</c:v>
                </c:pt>
                <c:pt idx="10">
                  <c:v>47127</c:v>
                </c:pt>
                <c:pt idx="11">
                  <c:v>46880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5-4253-ACA9-52231B473A00}"/>
            </c:ext>
          </c:extLst>
        </c:ser>
        <c:ser>
          <c:idx val="1"/>
          <c:order val="1"/>
          <c:tx>
            <c:strRef>
              <c:f>'Figure 47'!$D$4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47'!$B$5:$B$16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47'!$D$5:$D$16</c:f>
              <c:numCache>
                <c:formatCode>#,##0</c:formatCode>
                <c:ptCount val="12"/>
                <c:pt idx="0">
                  <c:v>344967</c:v>
                </c:pt>
                <c:pt idx="1">
                  <c:v>346124</c:v>
                </c:pt>
                <c:pt idx="2">
                  <c:v>348027</c:v>
                </c:pt>
                <c:pt idx="3">
                  <c:v>350874</c:v>
                </c:pt>
                <c:pt idx="4">
                  <c:v>351793</c:v>
                </c:pt>
                <c:pt idx="5">
                  <c:v>353178</c:v>
                </c:pt>
                <c:pt idx="6">
                  <c:v>353790</c:v>
                </c:pt>
                <c:pt idx="7">
                  <c:v>354096</c:v>
                </c:pt>
                <c:pt idx="8">
                  <c:v>354219</c:v>
                </c:pt>
                <c:pt idx="9">
                  <c:v>355420</c:v>
                </c:pt>
                <c:pt idx="10">
                  <c:v>356744</c:v>
                </c:pt>
                <c:pt idx="11">
                  <c:v>357533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5-4253-ACA9-52231B47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61920"/>
        <c:axId val="237362480"/>
      </c:barChart>
      <c:catAx>
        <c:axId val="23736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2480"/>
        <c:crosses val="autoZero"/>
        <c:auto val="1"/>
        <c:lblAlgn val="ctr"/>
        <c:lblOffset val="100"/>
        <c:noMultiLvlLbl val="0"/>
      </c:catAx>
      <c:valAx>
        <c:axId val="23736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19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1405566737415"/>
          <c:y val="5.4306649474096275E-2"/>
          <c:w val="0.81563739645059186"/>
          <c:h val="0.68480335122951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48'!$D$4</c:f>
              <c:strCache>
                <c:ptCount val="1"/>
                <c:pt idx="0">
                  <c:v>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48'!$C$5:$C$16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48'!$D$5:$D$16</c:f>
              <c:numCache>
                <c:formatCode>#,##0</c:formatCode>
                <c:ptCount val="12"/>
                <c:pt idx="0">
                  <c:v>4782086</c:v>
                </c:pt>
                <c:pt idx="1">
                  <c:v>4783389</c:v>
                </c:pt>
                <c:pt idx="2">
                  <c:v>4784412</c:v>
                </c:pt>
                <c:pt idx="3">
                  <c:v>4794796</c:v>
                </c:pt>
                <c:pt idx="4">
                  <c:v>4788065</c:v>
                </c:pt>
                <c:pt idx="5">
                  <c:v>4786512</c:v>
                </c:pt>
                <c:pt idx="6">
                  <c:v>4792597</c:v>
                </c:pt>
                <c:pt idx="7">
                  <c:v>4793742</c:v>
                </c:pt>
                <c:pt idx="8">
                  <c:v>4800122</c:v>
                </c:pt>
                <c:pt idx="9">
                  <c:v>4816966</c:v>
                </c:pt>
                <c:pt idx="10">
                  <c:v>4818943</c:v>
                </c:pt>
                <c:pt idx="11">
                  <c:v>4818943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F96-A95D-B8054ABB132E}"/>
            </c:ext>
          </c:extLst>
        </c:ser>
        <c:ser>
          <c:idx val="1"/>
          <c:order val="1"/>
          <c:tx>
            <c:strRef>
              <c:f>'Figure 48'!$E$4</c:f>
              <c:strCache>
                <c:ptCount val="1"/>
                <c:pt idx="0">
                  <c:v>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48'!$C$5:$C$16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48'!$E$5:$E$16</c:f>
              <c:numCache>
                <c:formatCode>#,##0</c:formatCode>
                <c:ptCount val="12"/>
                <c:pt idx="0">
                  <c:v>366542</c:v>
                </c:pt>
                <c:pt idx="1">
                  <c:v>367625</c:v>
                </c:pt>
                <c:pt idx="2">
                  <c:v>369374</c:v>
                </c:pt>
                <c:pt idx="3">
                  <c:v>372167</c:v>
                </c:pt>
                <c:pt idx="4">
                  <c:v>372870</c:v>
                </c:pt>
                <c:pt idx="5">
                  <c:v>374110</c:v>
                </c:pt>
                <c:pt idx="6">
                  <c:v>374621</c:v>
                </c:pt>
                <c:pt idx="7">
                  <c:v>374817</c:v>
                </c:pt>
                <c:pt idx="8">
                  <c:v>374888</c:v>
                </c:pt>
                <c:pt idx="9">
                  <c:v>376055</c:v>
                </c:pt>
                <c:pt idx="10">
                  <c:v>377497</c:v>
                </c:pt>
                <c:pt idx="11">
                  <c:v>377497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F96-A95D-B8054ABB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65840"/>
        <c:axId val="237366400"/>
      </c:barChart>
      <c:catAx>
        <c:axId val="23736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6400"/>
        <c:crosses val="autoZero"/>
        <c:auto val="1"/>
        <c:lblAlgn val="ctr"/>
        <c:lblOffset val="100"/>
        <c:noMultiLvlLbl val="0"/>
      </c:catAx>
      <c:valAx>
        <c:axId val="237366400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58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'Figure 49'!$C$4</c:f>
              <c:strCache>
                <c:ptCount val="1"/>
                <c:pt idx="0">
                  <c:v>Consumer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49'!$B$5:$B$16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49'!$C$5:$C$16</c:f>
              <c:numCache>
                <c:formatCode>#,##0</c:formatCode>
                <c:ptCount val="12"/>
                <c:pt idx="0">
                  <c:v>1765250</c:v>
                </c:pt>
                <c:pt idx="1">
                  <c:v>1759146</c:v>
                </c:pt>
                <c:pt idx="2">
                  <c:v>1754186</c:v>
                </c:pt>
                <c:pt idx="3">
                  <c:v>1746069</c:v>
                </c:pt>
                <c:pt idx="4">
                  <c:v>1755107</c:v>
                </c:pt>
                <c:pt idx="5">
                  <c:v>1769635</c:v>
                </c:pt>
                <c:pt idx="6">
                  <c:v>1769580</c:v>
                </c:pt>
                <c:pt idx="7">
                  <c:v>1776266</c:v>
                </c:pt>
                <c:pt idx="8">
                  <c:v>1775316</c:v>
                </c:pt>
                <c:pt idx="9">
                  <c:v>1758384</c:v>
                </c:pt>
                <c:pt idx="10">
                  <c:v>1761028</c:v>
                </c:pt>
                <c:pt idx="11">
                  <c:v>1760534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D-4555-8CD8-6B383350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04799"/>
        <c:axId val="648715199"/>
      </c:lineChart>
      <c:lineChart>
        <c:grouping val="stacked"/>
        <c:varyColors val="0"/>
        <c:ser>
          <c:idx val="1"/>
          <c:order val="1"/>
          <c:tx>
            <c:strRef>
              <c:f>'Figure 49'!$D$4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49'!$B$5:$B$16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49'!$D$5:$D$16</c:f>
              <c:numCache>
                <c:formatCode>#,##0</c:formatCode>
                <c:ptCount val="12"/>
                <c:pt idx="0">
                  <c:v>20486</c:v>
                </c:pt>
                <c:pt idx="1">
                  <c:v>20301</c:v>
                </c:pt>
                <c:pt idx="2">
                  <c:v>20183</c:v>
                </c:pt>
                <c:pt idx="3">
                  <c:v>20109</c:v>
                </c:pt>
                <c:pt idx="4">
                  <c:v>20020</c:v>
                </c:pt>
                <c:pt idx="5">
                  <c:v>19966</c:v>
                </c:pt>
                <c:pt idx="6">
                  <c:v>19858</c:v>
                </c:pt>
                <c:pt idx="7">
                  <c:v>19828</c:v>
                </c:pt>
                <c:pt idx="8">
                  <c:v>19644</c:v>
                </c:pt>
                <c:pt idx="9">
                  <c:v>19463</c:v>
                </c:pt>
                <c:pt idx="10">
                  <c:v>19165</c:v>
                </c:pt>
                <c:pt idx="11">
                  <c:v>19079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D-4555-8CD8-6B383350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9056"/>
        <c:axId val="1112986560"/>
      </c:lineChart>
      <c:catAx>
        <c:axId val="64870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48715199"/>
        <c:crosses val="autoZero"/>
        <c:auto val="1"/>
        <c:lblAlgn val="ctr"/>
        <c:lblOffset val="100"/>
        <c:noMultiLvlLbl val="0"/>
      </c:catAx>
      <c:valAx>
        <c:axId val="648715199"/>
        <c:scaling>
          <c:orientation val="minMax"/>
          <c:max val="18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48704799"/>
        <c:crosses val="autoZero"/>
        <c:crossBetween val="between"/>
      </c:valAx>
      <c:valAx>
        <c:axId val="1112986560"/>
        <c:scaling>
          <c:orientation val="minMax"/>
          <c:max val="2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2989056"/>
        <c:crosses val="max"/>
        <c:crossBetween val="between"/>
      </c:valAx>
      <c:catAx>
        <c:axId val="111298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2986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6'!$C$5:$C$6</c:f>
              <c:strCache>
                <c:ptCount val="2"/>
                <c:pt idx="1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6'!$B$7:$B$42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6'!$C$7:$C$42</c:f>
              <c:numCache>
                <c:formatCode>#,##0</c:formatCode>
                <c:ptCount val="36"/>
                <c:pt idx="0">
                  <c:v>380359</c:v>
                </c:pt>
                <c:pt idx="1">
                  <c:v>375009</c:v>
                </c:pt>
                <c:pt idx="2">
                  <c:v>395954</c:v>
                </c:pt>
                <c:pt idx="3">
                  <c:v>406158</c:v>
                </c:pt>
                <c:pt idx="4">
                  <c:v>426793</c:v>
                </c:pt>
                <c:pt idx="5">
                  <c:v>389153</c:v>
                </c:pt>
                <c:pt idx="6">
                  <c:v>440048</c:v>
                </c:pt>
                <c:pt idx="7">
                  <c:v>393966</c:v>
                </c:pt>
                <c:pt idx="8">
                  <c:v>412510</c:v>
                </c:pt>
                <c:pt idx="9">
                  <c:v>432858</c:v>
                </c:pt>
                <c:pt idx="10">
                  <c:v>402998</c:v>
                </c:pt>
                <c:pt idx="11">
                  <c:v>404588</c:v>
                </c:pt>
                <c:pt idx="12">
                  <c:v>397528</c:v>
                </c:pt>
                <c:pt idx="13">
                  <c:v>394017</c:v>
                </c:pt>
                <c:pt idx="14">
                  <c:v>395464</c:v>
                </c:pt>
                <c:pt idx="15">
                  <c:v>369473</c:v>
                </c:pt>
                <c:pt idx="16">
                  <c:v>377996</c:v>
                </c:pt>
                <c:pt idx="17">
                  <c:v>394976</c:v>
                </c:pt>
                <c:pt idx="18">
                  <c:v>422901</c:v>
                </c:pt>
                <c:pt idx="19">
                  <c:v>388054</c:v>
                </c:pt>
                <c:pt idx="20">
                  <c:v>417454</c:v>
                </c:pt>
                <c:pt idx="21">
                  <c:v>420638</c:v>
                </c:pt>
                <c:pt idx="22">
                  <c:v>409271</c:v>
                </c:pt>
                <c:pt idx="23">
                  <c:v>427164</c:v>
                </c:pt>
                <c:pt idx="24">
                  <c:v>389826</c:v>
                </c:pt>
                <c:pt idx="25">
                  <c:v>407044</c:v>
                </c:pt>
                <c:pt idx="26">
                  <c:v>449944</c:v>
                </c:pt>
                <c:pt idx="27">
                  <c:v>436307</c:v>
                </c:pt>
                <c:pt idx="28">
                  <c:v>444153</c:v>
                </c:pt>
                <c:pt idx="29">
                  <c:v>443679</c:v>
                </c:pt>
                <c:pt idx="30">
                  <c:v>458425</c:v>
                </c:pt>
                <c:pt idx="31">
                  <c:v>439681</c:v>
                </c:pt>
                <c:pt idx="32">
                  <c:v>468846</c:v>
                </c:pt>
                <c:pt idx="33">
                  <c:v>465972</c:v>
                </c:pt>
                <c:pt idx="34">
                  <c:v>466549</c:v>
                </c:pt>
                <c:pt idx="35">
                  <c:v>477802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F-4226-90B8-F790198D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014239"/>
        <c:axId val="1488010911"/>
      </c:lineChart>
      <c:lineChart>
        <c:grouping val="standard"/>
        <c:varyColors val="0"/>
        <c:ser>
          <c:idx val="1"/>
          <c:order val="1"/>
          <c:tx>
            <c:strRef>
              <c:f>'Figure 6'!$D$5:$D$6</c:f>
              <c:strCache>
                <c:ptCount val="2"/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6'!$B$7:$B$42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6'!$D$7:$D$42</c:f>
              <c:numCache>
                <c:formatCode>#,##0</c:formatCode>
                <c:ptCount val="36"/>
                <c:pt idx="0">
                  <c:v>26124987758</c:v>
                </c:pt>
                <c:pt idx="1">
                  <c:v>26993315864</c:v>
                </c:pt>
                <c:pt idx="2">
                  <c:v>24723726889</c:v>
                </c:pt>
                <c:pt idx="3">
                  <c:v>25710646195</c:v>
                </c:pt>
                <c:pt idx="4">
                  <c:v>27801224317</c:v>
                </c:pt>
                <c:pt idx="5">
                  <c:v>25076342851</c:v>
                </c:pt>
                <c:pt idx="6">
                  <c:v>30202569011</c:v>
                </c:pt>
                <c:pt idx="7">
                  <c:v>26045792891</c:v>
                </c:pt>
                <c:pt idx="8">
                  <c:v>26984196145</c:v>
                </c:pt>
                <c:pt idx="9">
                  <c:v>29254756441</c:v>
                </c:pt>
                <c:pt idx="10">
                  <c:v>23654673221</c:v>
                </c:pt>
                <c:pt idx="11">
                  <c:v>27291650705</c:v>
                </c:pt>
                <c:pt idx="12">
                  <c:v>27810279732</c:v>
                </c:pt>
                <c:pt idx="13">
                  <c:v>23777928113</c:v>
                </c:pt>
                <c:pt idx="14">
                  <c:v>33804988089</c:v>
                </c:pt>
                <c:pt idx="15">
                  <c:v>25370967797</c:v>
                </c:pt>
                <c:pt idx="16">
                  <c:v>26429788143</c:v>
                </c:pt>
                <c:pt idx="17">
                  <c:v>28742375056</c:v>
                </c:pt>
                <c:pt idx="18">
                  <c:v>29760071954</c:v>
                </c:pt>
                <c:pt idx="19">
                  <c:v>20510715435</c:v>
                </c:pt>
                <c:pt idx="20">
                  <c:v>22942242038</c:v>
                </c:pt>
                <c:pt idx="21">
                  <c:v>23291997702</c:v>
                </c:pt>
                <c:pt idx="22">
                  <c:v>22410300163</c:v>
                </c:pt>
                <c:pt idx="23">
                  <c:v>33918810561</c:v>
                </c:pt>
                <c:pt idx="24">
                  <c:v>23647898635</c:v>
                </c:pt>
                <c:pt idx="25">
                  <c:v>23918668217</c:v>
                </c:pt>
                <c:pt idx="26">
                  <c:v>33664910315</c:v>
                </c:pt>
                <c:pt idx="27">
                  <c:v>28811350966</c:v>
                </c:pt>
                <c:pt idx="28">
                  <c:v>31879729967</c:v>
                </c:pt>
                <c:pt idx="29">
                  <c:v>28439400370</c:v>
                </c:pt>
                <c:pt idx="30">
                  <c:v>30692922314</c:v>
                </c:pt>
                <c:pt idx="31">
                  <c:v>30129567391</c:v>
                </c:pt>
                <c:pt idx="32">
                  <c:v>32986372825</c:v>
                </c:pt>
                <c:pt idx="33">
                  <c:v>34016996328</c:v>
                </c:pt>
                <c:pt idx="34">
                  <c:v>34197800289</c:v>
                </c:pt>
                <c:pt idx="35">
                  <c:v>46434502724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F-4226-90B8-F790198D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713535"/>
        <c:axId val="1297735583"/>
      </c:lineChart>
      <c:dateAx>
        <c:axId val="1488014239"/>
        <c:scaling>
          <c:orientation val="minMax"/>
        </c:scaling>
        <c:delete val="0"/>
        <c:axPos val="b"/>
        <c:numFmt formatCode="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88010911"/>
        <c:crosses val="autoZero"/>
        <c:auto val="1"/>
        <c:lblOffset val="100"/>
        <c:baseTimeUnit val="months"/>
      </c:dateAx>
      <c:valAx>
        <c:axId val="148801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88014239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799597721449109E-3"/>
                <c:y val="0.2983846274508859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29773558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13535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720038313427303"/>
                <c:y val="0.3213354639228047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billions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297713535"/>
        <c:scaling>
          <c:orientation val="minMax"/>
        </c:scaling>
        <c:delete val="1"/>
        <c:axPos val="b"/>
        <c:numFmt formatCode="m/yy" sourceLinked="1"/>
        <c:majorTickMark val="out"/>
        <c:minorTickMark val="none"/>
        <c:tickLblPos val="nextTo"/>
        <c:crossAx val="129773558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7 and 8'!$C$6</c:f>
              <c:strCache>
                <c:ptCount val="1"/>
                <c:pt idx="0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8'!$C$7:$C$18</c:f>
              <c:numCache>
                <c:formatCode>#,##0</c:formatCode>
                <c:ptCount val="12"/>
                <c:pt idx="0">
                  <c:v>88971</c:v>
                </c:pt>
                <c:pt idx="1">
                  <c:v>92553</c:v>
                </c:pt>
                <c:pt idx="2">
                  <c:v>101582</c:v>
                </c:pt>
                <c:pt idx="3">
                  <c:v>96588</c:v>
                </c:pt>
                <c:pt idx="4">
                  <c:v>101149</c:v>
                </c:pt>
                <c:pt idx="5">
                  <c:v>97870</c:v>
                </c:pt>
                <c:pt idx="6">
                  <c:v>100262</c:v>
                </c:pt>
                <c:pt idx="7">
                  <c:v>101575</c:v>
                </c:pt>
                <c:pt idx="8">
                  <c:v>109344</c:v>
                </c:pt>
                <c:pt idx="9">
                  <c:v>108426</c:v>
                </c:pt>
                <c:pt idx="10">
                  <c:v>111223</c:v>
                </c:pt>
                <c:pt idx="11">
                  <c:v>115197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51232"/>
        <c:axId val="435347872"/>
      </c:lineChart>
      <c:lineChart>
        <c:grouping val="standard"/>
        <c:varyColors val="0"/>
        <c:ser>
          <c:idx val="1"/>
          <c:order val="1"/>
          <c:tx>
            <c:strRef>
              <c:f>'Figures 7 and 8'!$D$6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8'!$D$7:$D$18</c:f>
              <c:numCache>
                <c:formatCode>#,##0</c:formatCode>
                <c:ptCount val="12"/>
                <c:pt idx="0">
                  <c:v>1760558490</c:v>
                </c:pt>
                <c:pt idx="1">
                  <c:v>2006545012</c:v>
                </c:pt>
                <c:pt idx="2">
                  <c:v>2318527658</c:v>
                </c:pt>
                <c:pt idx="3">
                  <c:v>1814960054</c:v>
                </c:pt>
                <c:pt idx="4">
                  <c:v>2163987737</c:v>
                </c:pt>
                <c:pt idx="5">
                  <c:v>2241331993</c:v>
                </c:pt>
                <c:pt idx="6">
                  <c:v>2197974193</c:v>
                </c:pt>
                <c:pt idx="7">
                  <c:v>2182840190</c:v>
                </c:pt>
                <c:pt idx="8">
                  <c:v>2684705484</c:v>
                </c:pt>
                <c:pt idx="9">
                  <c:v>3593260834</c:v>
                </c:pt>
                <c:pt idx="10">
                  <c:v>2744431472</c:v>
                </c:pt>
                <c:pt idx="11">
                  <c:v>2371104819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51792"/>
        <c:axId val="435350112"/>
      </c:lineChart>
      <c:catAx>
        <c:axId val="43535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7872"/>
        <c:crosses val="autoZero"/>
        <c:auto val="1"/>
        <c:lblAlgn val="ctr"/>
        <c:lblOffset val="100"/>
        <c:noMultiLvlLbl val="0"/>
      </c:catAx>
      <c:valAx>
        <c:axId val="435347872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51232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53501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5179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535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350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7 and 8'!$E$6</c:f>
              <c:strCache>
                <c:ptCount val="1"/>
                <c:pt idx="0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8'!$E$7:$E$18</c:f>
              <c:numCache>
                <c:formatCode>#,##0</c:formatCode>
                <c:ptCount val="12"/>
                <c:pt idx="0">
                  <c:v>300855</c:v>
                </c:pt>
                <c:pt idx="1">
                  <c:v>314491</c:v>
                </c:pt>
                <c:pt idx="2">
                  <c:v>348362</c:v>
                </c:pt>
                <c:pt idx="3">
                  <c:v>339719</c:v>
                </c:pt>
                <c:pt idx="4">
                  <c:v>343004</c:v>
                </c:pt>
                <c:pt idx="5">
                  <c:v>345809</c:v>
                </c:pt>
                <c:pt idx="6">
                  <c:v>358163</c:v>
                </c:pt>
                <c:pt idx="7">
                  <c:v>338106</c:v>
                </c:pt>
                <c:pt idx="8">
                  <c:v>359502</c:v>
                </c:pt>
                <c:pt idx="9">
                  <c:v>357546</c:v>
                </c:pt>
                <c:pt idx="10">
                  <c:v>355326</c:v>
                </c:pt>
                <c:pt idx="11">
                  <c:v>362605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9552"/>
        <c:axId val="435336672"/>
      </c:lineChart>
      <c:lineChart>
        <c:grouping val="standard"/>
        <c:varyColors val="0"/>
        <c:ser>
          <c:idx val="1"/>
          <c:order val="1"/>
          <c:tx>
            <c:strRef>
              <c:f>'Figures 7 and 8'!$F$6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8'!$F$7:$F$18</c:f>
              <c:numCache>
                <c:formatCode>#,##0</c:formatCode>
                <c:ptCount val="12"/>
                <c:pt idx="0">
                  <c:v>21887340145</c:v>
                </c:pt>
                <c:pt idx="1">
                  <c:v>21912123205</c:v>
                </c:pt>
                <c:pt idx="2">
                  <c:v>31346382657</c:v>
                </c:pt>
                <c:pt idx="3">
                  <c:v>26996390912</c:v>
                </c:pt>
                <c:pt idx="4">
                  <c:v>29715742230</c:v>
                </c:pt>
                <c:pt idx="5">
                  <c:v>26198068377</c:v>
                </c:pt>
                <c:pt idx="6">
                  <c:v>28494948121</c:v>
                </c:pt>
                <c:pt idx="7">
                  <c:v>27946727201</c:v>
                </c:pt>
                <c:pt idx="8">
                  <c:v>30301667341</c:v>
                </c:pt>
                <c:pt idx="9">
                  <c:v>30423735494</c:v>
                </c:pt>
                <c:pt idx="10">
                  <c:v>31453368817</c:v>
                </c:pt>
                <c:pt idx="11">
                  <c:v>44063397905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1712"/>
        <c:axId val="435337792"/>
      </c:lineChart>
      <c:catAx>
        <c:axId val="43534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36672"/>
        <c:crosses val="autoZero"/>
        <c:auto val="1"/>
        <c:lblAlgn val="ctr"/>
        <c:lblOffset val="100"/>
        <c:noMultiLvlLbl val="0"/>
      </c:catAx>
      <c:valAx>
        <c:axId val="435336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95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53377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171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5341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337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9'!$C$4:$C$5</c:f>
              <c:strCache>
                <c:ptCount val="2"/>
                <c:pt idx="1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9'!$B$6:$B$41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9'!$C$6:$C$41</c:f>
              <c:numCache>
                <c:formatCode>#,##0</c:formatCode>
                <c:ptCount val="36"/>
                <c:pt idx="0">
                  <c:v>23402457</c:v>
                </c:pt>
                <c:pt idx="1">
                  <c:v>22371593</c:v>
                </c:pt>
                <c:pt idx="2">
                  <c:v>24453144</c:v>
                </c:pt>
                <c:pt idx="3">
                  <c:v>25151808</c:v>
                </c:pt>
                <c:pt idx="4">
                  <c:v>26087081</c:v>
                </c:pt>
                <c:pt idx="5">
                  <c:v>24432459</c:v>
                </c:pt>
                <c:pt idx="6">
                  <c:v>27214732</c:v>
                </c:pt>
                <c:pt idx="7">
                  <c:v>24523939</c:v>
                </c:pt>
                <c:pt idx="8">
                  <c:v>25966488</c:v>
                </c:pt>
                <c:pt idx="9">
                  <c:v>25990734</c:v>
                </c:pt>
                <c:pt idx="10">
                  <c:v>24925299</c:v>
                </c:pt>
                <c:pt idx="11">
                  <c:v>27020532</c:v>
                </c:pt>
                <c:pt idx="12">
                  <c:v>24466666</c:v>
                </c:pt>
                <c:pt idx="13">
                  <c:v>24016748</c:v>
                </c:pt>
                <c:pt idx="14">
                  <c:v>24520354</c:v>
                </c:pt>
                <c:pt idx="15">
                  <c:v>23501969</c:v>
                </c:pt>
                <c:pt idx="16">
                  <c:v>23025113</c:v>
                </c:pt>
                <c:pt idx="17">
                  <c:v>25228105</c:v>
                </c:pt>
                <c:pt idx="18">
                  <c:v>27097626</c:v>
                </c:pt>
                <c:pt idx="19">
                  <c:v>25053312</c:v>
                </c:pt>
                <c:pt idx="20">
                  <c:v>26212731</c:v>
                </c:pt>
                <c:pt idx="21">
                  <c:v>26820077</c:v>
                </c:pt>
                <c:pt idx="22">
                  <c:v>26225035</c:v>
                </c:pt>
                <c:pt idx="23">
                  <c:v>28377256</c:v>
                </c:pt>
                <c:pt idx="24">
                  <c:v>24473010</c:v>
                </c:pt>
                <c:pt idx="25">
                  <c:v>24795357</c:v>
                </c:pt>
                <c:pt idx="26">
                  <c:v>27845540</c:v>
                </c:pt>
                <c:pt idx="27">
                  <c:v>26630258</c:v>
                </c:pt>
                <c:pt idx="28">
                  <c:v>27363457</c:v>
                </c:pt>
                <c:pt idx="29">
                  <c:v>29384542</c:v>
                </c:pt>
                <c:pt idx="30">
                  <c:v>28592085</c:v>
                </c:pt>
                <c:pt idx="31">
                  <c:v>27358399</c:v>
                </c:pt>
                <c:pt idx="32">
                  <c:v>28230562</c:v>
                </c:pt>
                <c:pt idx="33">
                  <c:v>27867447</c:v>
                </c:pt>
                <c:pt idx="34">
                  <c:v>28076479</c:v>
                </c:pt>
                <c:pt idx="35">
                  <c:v>30455959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0-4753-B86C-3205906FE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728511"/>
        <c:axId val="1297728927"/>
      </c:lineChart>
      <c:lineChart>
        <c:grouping val="standard"/>
        <c:varyColors val="0"/>
        <c:ser>
          <c:idx val="1"/>
          <c:order val="1"/>
          <c:tx>
            <c:strRef>
              <c:f>'Figure 9'!$D$4:$D$5</c:f>
              <c:strCache>
                <c:ptCount val="2"/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9'!$B$6:$B$41</c:f>
              <c:numCache>
                <c:formatCode>m/yy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'Figure 9'!$D$6:$D$41</c:f>
              <c:numCache>
                <c:formatCode>#,##0</c:formatCode>
                <c:ptCount val="36"/>
                <c:pt idx="0">
                  <c:v>114133529435</c:v>
                </c:pt>
                <c:pt idx="1">
                  <c:v>109936159888</c:v>
                </c:pt>
                <c:pt idx="2">
                  <c:v>110707614935</c:v>
                </c:pt>
                <c:pt idx="3">
                  <c:v>117061561435</c:v>
                </c:pt>
                <c:pt idx="4">
                  <c:v>123011849894</c:v>
                </c:pt>
                <c:pt idx="5">
                  <c:v>113118380780</c:v>
                </c:pt>
                <c:pt idx="6">
                  <c:v>142059553207</c:v>
                </c:pt>
                <c:pt idx="7">
                  <c:v>134089140818</c:v>
                </c:pt>
                <c:pt idx="8">
                  <c:v>138753629035</c:v>
                </c:pt>
                <c:pt idx="9">
                  <c:v>139152570268</c:v>
                </c:pt>
                <c:pt idx="10">
                  <c:v>139920626569</c:v>
                </c:pt>
                <c:pt idx="11">
                  <c:v>148598459477</c:v>
                </c:pt>
                <c:pt idx="12">
                  <c:v>134194659605</c:v>
                </c:pt>
                <c:pt idx="13">
                  <c:v>124684357038</c:v>
                </c:pt>
                <c:pt idx="14">
                  <c:v>147608222412</c:v>
                </c:pt>
                <c:pt idx="15">
                  <c:v>108649658875</c:v>
                </c:pt>
                <c:pt idx="16">
                  <c:v>114157847164</c:v>
                </c:pt>
                <c:pt idx="17">
                  <c:v>113533345034</c:v>
                </c:pt>
                <c:pt idx="18">
                  <c:v>138770939447</c:v>
                </c:pt>
                <c:pt idx="19">
                  <c:v>122116005556</c:v>
                </c:pt>
                <c:pt idx="20">
                  <c:v>127989230662</c:v>
                </c:pt>
                <c:pt idx="21">
                  <c:v>130962685467</c:v>
                </c:pt>
                <c:pt idx="22">
                  <c:v>126130957388</c:v>
                </c:pt>
                <c:pt idx="23">
                  <c:v>152152354467</c:v>
                </c:pt>
                <c:pt idx="24">
                  <c:v>113182169807</c:v>
                </c:pt>
                <c:pt idx="25">
                  <c:v>111784869833</c:v>
                </c:pt>
                <c:pt idx="26">
                  <c:v>137620133355</c:v>
                </c:pt>
                <c:pt idx="27">
                  <c:v>129286908551</c:v>
                </c:pt>
                <c:pt idx="28">
                  <c:v>126606081956</c:v>
                </c:pt>
                <c:pt idx="29">
                  <c:v>131956537450</c:v>
                </c:pt>
                <c:pt idx="30">
                  <c:v>152141083538</c:v>
                </c:pt>
                <c:pt idx="31">
                  <c:v>136345515689</c:v>
                </c:pt>
                <c:pt idx="32">
                  <c:v>141667171707</c:v>
                </c:pt>
                <c:pt idx="33">
                  <c:v>132488450536</c:v>
                </c:pt>
                <c:pt idx="34">
                  <c:v>135078213881</c:v>
                </c:pt>
                <c:pt idx="35">
                  <c:v>174501453117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0-4753-B86C-3205906FE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714367"/>
        <c:axId val="1297725183"/>
      </c:lineChart>
      <c:dateAx>
        <c:axId val="1297728511"/>
        <c:scaling>
          <c:orientation val="minMax"/>
        </c:scaling>
        <c:delete val="0"/>
        <c:axPos val="b"/>
        <c:numFmt formatCode="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28927"/>
        <c:crosses val="autoZero"/>
        <c:auto val="1"/>
        <c:lblOffset val="100"/>
        <c:baseTimeUnit val="months"/>
      </c:dateAx>
      <c:valAx>
        <c:axId val="129772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28511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344521214791622E-2"/>
                <c:y val="0.3591981986043720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29772518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14367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095037680274797"/>
                <c:y val="0.2631749177893418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297714367"/>
        <c:scaling>
          <c:orientation val="minMax"/>
        </c:scaling>
        <c:delete val="1"/>
        <c:axPos val="b"/>
        <c:numFmt formatCode="m/yy" sourceLinked="1"/>
        <c:majorTickMark val="out"/>
        <c:minorTickMark val="none"/>
        <c:tickLblPos val="nextTo"/>
        <c:crossAx val="129772518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10 and 11'!$C$5</c:f>
              <c:strCache>
                <c:ptCount val="1"/>
                <c:pt idx="0">
                  <c:v>Number of transactions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11'!$C$6:$C$17</c:f>
              <c:numCache>
                <c:formatCode>#,##0</c:formatCode>
                <c:ptCount val="12"/>
                <c:pt idx="0">
                  <c:v>14771479</c:v>
                </c:pt>
                <c:pt idx="1">
                  <c:v>14733807</c:v>
                </c:pt>
                <c:pt idx="2">
                  <c:v>16353904</c:v>
                </c:pt>
                <c:pt idx="3">
                  <c:v>15358744</c:v>
                </c:pt>
                <c:pt idx="4">
                  <c:v>15973235</c:v>
                </c:pt>
                <c:pt idx="5">
                  <c:v>17704171</c:v>
                </c:pt>
                <c:pt idx="6">
                  <c:v>16106362</c:v>
                </c:pt>
                <c:pt idx="7">
                  <c:v>15534383</c:v>
                </c:pt>
                <c:pt idx="8">
                  <c:v>16168975</c:v>
                </c:pt>
                <c:pt idx="9">
                  <c:v>16156746</c:v>
                </c:pt>
                <c:pt idx="10">
                  <c:v>16472118</c:v>
                </c:pt>
                <c:pt idx="11">
                  <c:v>17048946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4544"/>
        <c:axId val="62023424"/>
      </c:lineChart>
      <c:lineChart>
        <c:grouping val="standard"/>
        <c:varyColors val="0"/>
        <c:ser>
          <c:idx val="1"/>
          <c:order val="1"/>
          <c:tx>
            <c:strRef>
              <c:f>'Figures 10 and 11'!$D$5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11'!$D$6:$D$17</c:f>
              <c:numCache>
                <c:formatCode>#,##0</c:formatCode>
                <c:ptCount val="12"/>
                <c:pt idx="0">
                  <c:v>12230658719</c:v>
                </c:pt>
                <c:pt idx="1">
                  <c:v>12638309263</c:v>
                </c:pt>
                <c:pt idx="2">
                  <c:v>14557033733</c:v>
                </c:pt>
                <c:pt idx="3">
                  <c:v>13603624528</c:v>
                </c:pt>
                <c:pt idx="4">
                  <c:v>14126824872</c:v>
                </c:pt>
                <c:pt idx="5">
                  <c:v>14751869270</c:v>
                </c:pt>
                <c:pt idx="6">
                  <c:v>15137240277</c:v>
                </c:pt>
                <c:pt idx="7">
                  <c:v>13497501262</c:v>
                </c:pt>
                <c:pt idx="8">
                  <c:v>15702551239</c:v>
                </c:pt>
                <c:pt idx="9">
                  <c:v>15775802738</c:v>
                </c:pt>
                <c:pt idx="10">
                  <c:v>15289557191</c:v>
                </c:pt>
                <c:pt idx="11">
                  <c:v>16655542462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286304"/>
        <c:axId val="1296285888"/>
      </c:lineChart>
      <c:catAx>
        <c:axId val="620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023424"/>
        <c:crosses val="autoZero"/>
        <c:auto val="1"/>
        <c:lblAlgn val="ctr"/>
        <c:lblOffset val="100"/>
        <c:noMultiLvlLbl val="0"/>
      </c:catAx>
      <c:valAx>
        <c:axId val="620234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0245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2962858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628630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5269366488916"/>
                <c:y val="0.2895773856746599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29628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628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Sent credit transfers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7D6E11-9888-43F3-87CA-9400F9757E1D}">
      <dsp:nvSpPr>
        <dsp:cNvPr id="0" name=""/>
        <dsp:cNvSpPr/>
      </dsp:nvSpPr>
      <dsp:spPr>
        <a:xfrm>
          <a:off x="2405523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22006"/>
              </a:lnTo>
              <a:lnTo>
                <a:pt x="583776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B56731-1315-4389-A587-18D567A06460}">
      <dsp:nvSpPr>
        <dsp:cNvPr id="0" name=""/>
        <dsp:cNvSpPr/>
      </dsp:nvSpPr>
      <dsp:spPr>
        <a:xfrm>
          <a:off x="970700" y="179167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8550E8-4580-4B62-BB04-5109CF417617}">
      <dsp:nvSpPr>
        <dsp:cNvPr id="0" name=""/>
        <dsp:cNvSpPr/>
      </dsp:nvSpPr>
      <dsp:spPr>
        <a:xfrm>
          <a:off x="1821747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4CD0E3-D471-4265-80AD-B8152ECFF08B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BB8892-FA76-43C2-8383-F064FE01299A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3716A7-67CA-4DB8-BEA0-707FFAF96BB5}">
      <dsp:nvSpPr>
        <dsp:cNvPr id="0" name=""/>
        <dsp:cNvSpPr/>
      </dsp:nvSpPr>
      <dsp:spPr>
        <a:xfrm>
          <a:off x="1702178" y="216180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sp:txBody>
      <dsp:txXfrm>
        <a:off x="1702178" y="216180"/>
        <a:ext cx="1406689" cy="450140"/>
      </dsp:txXfrm>
    </dsp:sp>
    <dsp:sp modelId="{6216C338-D425-4ADA-A780-3FCB553CDF9D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21C29F-C862-4E12-8F3F-A672DB803EE2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654BDC-9667-44FE-86A7-B40527373851}">
      <dsp:nvSpPr>
        <dsp:cNvPr id="0" name=""/>
        <dsp:cNvSpPr/>
      </dsp:nvSpPr>
      <dsp:spPr>
        <a:xfrm>
          <a:off x="851131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latin typeface="Arial" panose="020B0604020202020204" pitchFamily="34" charset="0"/>
              <a:cs typeface="Arial" panose="020B0604020202020204" pitchFamily="34" charset="0"/>
            </a:rPr>
            <a:t>Sent credit transfers</a:t>
          </a:r>
        </a:p>
      </dsp:txBody>
      <dsp:txXfrm>
        <a:off x="851131" y="1214929"/>
        <a:ext cx="1406689" cy="450140"/>
      </dsp:txXfrm>
    </dsp:sp>
    <dsp:sp modelId="{7A85989E-E17E-44B5-895A-32F97856A921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D63D6A-4442-4750-89E8-068E77F1308C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F27BC5-4916-443C-BE22-BD892E4552D3}">
      <dsp:nvSpPr>
        <dsp:cNvPr id="0" name=""/>
        <dsp:cNvSpPr/>
      </dsp:nvSpPr>
      <dsp:spPr>
        <a:xfrm>
          <a:off x="84" y="221367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sp:txBody>
      <dsp:txXfrm>
        <a:off x="84" y="2213679"/>
        <a:ext cx="1406689" cy="450140"/>
      </dsp:txXfrm>
    </dsp:sp>
    <dsp:sp modelId="{BF523314-FA68-4D39-96BB-36DA6041523E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9083A9-97EB-436A-838C-37943618D802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C23219-9C41-443C-A6CE-8DD59CE162A3}">
      <dsp:nvSpPr>
        <dsp:cNvPr id="0" name=""/>
        <dsp:cNvSpPr/>
      </dsp:nvSpPr>
      <dsp:spPr>
        <a:xfrm>
          <a:off x="2553225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sp:txBody>
      <dsp:txXfrm>
        <a:off x="2553225" y="1214929"/>
        <a:ext cx="1406689" cy="4501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3</xdr:row>
      <xdr:rowOff>4761</xdr:rowOff>
    </xdr:from>
    <xdr:to>
      <xdr:col>15</xdr:col>
      <xdr:colOff>574725</xdr:colOff>
      <xdr:row>20</xdr:row>
      <xdr:rowOff>133349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485775</xdr:colOff>
      <xdr:row>3</xdr:row>
      <xdr:rowOff>9525</xdr:rowOff>
    </xdr:from>
    <xdr:to>
      <xdr:col>25</xdr:col>
      <xdr:colOff>365175</xdr:colOff>
      <xdr:row>20</xdr:row>
      <xdr:rowOff>136800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27</xdr:row>
      <xdr:rowOff>42862</xdr:rowOff>
    </xdr:from>
    <xdr:to>
      <xdr:col>15</xdr:col>
      <xdr:colOff>422325</xdr:colOff>
      <xdr:row>45</xdr:row>
      <xdr:rowOff>8212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514350</xdr:colOff>
      <xdr:row>27</xdr:row>
      <xdr:rowOff>71437</xdr:rowOff>
    </xdr:from>
    <xdr:to>
      <xdr:col>25</xdr:col>
      <xdr:colOff>393750</xdr:colOff>
      <xdr:row>45</xdr:row>
      <xdr:rowOff>36787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404813</xdr:colOff>
      <xdr:row>4</xdr:row>
      <xdr:rowOff>168275</xdr:rowOff>
    </xdr:from>
    <xdr:to>
      <xdr:col>13</xdr:col>
      <xdr:colOff>388938</xdr:colOff>
      <xdr:row>26</xdr:row>
      <xdr:rowOff>39688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460374</xdr:colOff>
      <xdr:row>4</xdr:row>
      <xdr:rowOff>168274</xdr:rowOff>
    </xdr:from>
    <xdr:to>
      <xdr:col>18</xdr:col>
      <xdr:colOff>134938</xdr:colOff>
      <xdr:row>26</xdr:row>
      <xdr:rowOff>7938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289151</xdr:colOff>
      <xdr:row>3</xdr:row>
      <xdr:rowOff>69622</xdr:rowOff>
    </xdr:from>
    <xdr:to>
      <xdr:col>13</xdr:col>
      <xdr:colOff>0</xdr:colOff>
      <xdr:row>17</xdr:row>
      <xdr:rowOff>43089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13608</xdr:colOff>
      <xdr:row>22</xdr:row>
      <xdr:rowOff>142196</xdr:rowOff>
    </xdr:from>
    <xdr:to>
      <xdr:col>4</xdr:col>
      <xdr:colOff>925285</xdr:colOff>
      <xdr:row>39</xdr:row>
      <xdr:rowOff>6803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684441</xdr:colOff>
      <xdr:row>22</xdr:row>
      <xdr:rowOff>157841</xdr:rowOff>
    </xdr:from>
    <xdr:to>
      <xdr:col>11</xdr:col>
      <xdr:colOff>221798</xdr:colOff>
      <xdr:row>39</xdr:row>
      <xdr:rowOff>53067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175532</xdr:colOff>
      <xdr:row>23</xdr:row>
      <xdr:rowOff>4083</xdr:rowOff>
    </xdr:from>
    <xdr:to>
      <xdr:col>20</xdr:col>
      <xdr:colOff>390797</xdr:colOff>
      <xdr:row>38</xdr:row>
      <xdr:rowOff>134712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857248</xdr:colOff>
      <xdr:row>5</xdr:row>
      <xdr:rowOff>39830</xdr:rowOff>
    </xdr:from>
    <xdr:to>
      <xdr:col>18</xdr:col>
      <xdr:colOff>355023</xdr:colOff>
      <xdr:row>27</xdr:row>
      <xdr:rowOff>77931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27842</xdr:colOff>
      <xdr:row>25</xdr:row>
      <xdr:rowOff>50555</xdr:rowOff>
    </xdr:from>
    <xdr:to>
      <xdr:col>5</xdr:col>
      <xdr:colOff>553915</xdr:colOff>
      <xdr:row>43</xdr:row>
      <xdr:rowOff>18317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521676</xdr:colOff>
      <xdr:row>25</xdr:row>
      <xdr:rowOff>30039</xdr:rowOff>
    </xdr:from>
    <xdr:to>
      <xdr:col>13</xdr:col>
      <xdr:colOff>200758</xdr:colOff>
      <xdr:row>42</xdr:row>
      <xdr:rowOff>44693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316522</xdr:colOff>
      <xdr:row>24</xdr:row>
      <xdr:rowOff>169251</xdr:rowOff>
    </xdr:from>
    <xdr:to>
      <xdr:col>23</xdr:col>
      <xdr:colOff>74734</xdr:colOff>
      <xdr:row>42</xdr:row>
      <xdr:rowOff>13920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4</xdr:row>
      <xdr:rowOff>6350</xdr:rowOff>
    </xdr:from>
    <xdr:to>
      <xdr:col>9</xdr:col>
      <xdr:colOff>279400</xdr:colOff>
      <xdr:row>18</xdr:row>
      <xdr:rowOff>114300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92076</xdr:colOff>
      <xdr:row>4</xdr:row>
      <xdr:rowOff>11906</xdr:rowOff>
    </xdr:from>
    <xdr:to>
      <xdr:col>12</xdr:col>
      <xdr:colOff>41276</xdr:colOff>
      <xdr:row>20</xdr:row>
      <xdr:rowOff>113506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173181</xdr:colOff>
      <xdr:row>5</xdr:row>
      <xdr:rowOff>91786</xdr:rowOff>
    </xdr:from>
    <xdr:to>
      <xdr:col>15</xdr:col>
      <xdr:colOff>43294</xdr:colOff>
      <xdr:row>25</xdr:row>
      <xdr:rowOff>95250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277090</xdr:colOff>
      <xdr:row>5</xdr:row>
      <xdr:rowOff>91787</xdr:rowOff>
    </xdr:from>
    <xdr:to>
      <xdr:col>11</xdr:col>
      <xdr:colOff>476250</xdr:colOff>
      <xdr:row>25</xdr:row>
      <xdr:rowOff>138547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718039</xdr:colOff>
      <xdr:row>3</xdr:row>
      <xdr:rowOff>145072</xdr:rowOff>
    </xdr:from>
    <xdr:to>
      <xdr:col>11</xdr:col>
      <xdr:colOff>190501</xdr:colOff>
      <xdr:row>20</xdr:row>
      <xdr:rowOff>23445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348343</xdr:colOff>
      <xdr:row>3</xdr:row>
      <xdr:rowOff>138111</xdr:rowOff>
    </xdr:from>
    <xdr:to>
      <xdr:col>11</xdr:col>
      <xdr:colOff>16328</xdr:colOff>
      <xdr:row>20</xdr:row>
      <xdr:rowOff>2041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2</xdr:row>
      <xdr:rowOff>94569</xdr:rowOff>
    </xdr:from>
    <xdr:to>
      <xdr:col>13</xdr:col>
      <xdr:colOff>368753</xdr:colOff>
      <xdr:row>18</xdr:row>
      <xdr:rowOff>32657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76198</xdr:colOff>
      <xdr:row>3</xdr:row>
      <xdr:rowOff>46947</xdr:rowOff>
    </xdr:from>
    <xdr:to>
      <xdr:col>13</xdr:col>
      <xdr:colOff>219073</xdr:colOff>
      <xdr:row>18</xdr:row>
      <xdr:rowOff>70079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</xdr:row>
      <xdr:rowOff>40821</xdr:rowOff>
    </xdr:from>
    <xdr:to>
      <xdr:col>13</xdr:col>
      <xdr:colOff>95250</xdr:colOff>
      <xdr:row>18</xdr:row>
      <xdr:rowOff>109538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136070</xdr:colOff>
      <xdr:row>5</xdr:row>
      <xdr:rowOff>47626</xdr:rowOff>
    </xdr:from>
    <xdr:to>
      <xdr:col>13</xdr:col>
      <xdr:colOff>102054</xdr:colOff>
      <xdr:row>17</xdr:row>
      <xdr:rowOff>143555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13604</xdr:colOff>
      <xdr:row>3</xdr:row>
      <xdr:rowOff>149679</xdr:rowOff>
    </xdr:from>
    <xdr:to>
      <xdr:col>14</xdr:col>
      <xdr:colOff>374197</xdr:colOff>
      <xdr:row>19</xdr:row>
      <xdr:rowOff>681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16</xdr:row>
      <xdr:rowOff>33338</xdr:rowOff>
    </xdr:from>
    <xdr:to>
      <xdr:col>5</xdr:col>
      <xdr:colOff>547688</xdr:colOff>
      <xdr:row>33</xdr:row>
      <xdr:rowOff>77788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858838</xdr:colOff>
      <xdr:row>16</xdr:row>
      <xdr:rowOff>44450</xdr:rowOff>
    </xdr:from>
    <xdr:to>
      <xdr:col>14</xdr:col>
      <xdr:colOff>41275</xdr:colOff>
      <xdr:row>33</xdr:row>
      <xdr:rowOff>88900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404812</xdr:colOff>
      <xdr:row>1</xdr:row>
      <xdr:rowOff>33337</xdr:rowOff>
    </xdr:from>
    <xdr:to>
      <xdr:col>13</xdr:col>
      <xdr:colOff>293688</xdr:colOff>
      <xdr:row>18</xdr:row>
      <xdr:rowOff>77787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1099040</xdr:colOff>
      <xdr:row>3</xdr:row>
      <xdr:rowOff>80595</xdr:rowOff>
    </xdr:from>
    <xdr:to>
      <xdr:col>9</xdr:col>
      <xdr:colOff>732693</xdr:colOff>
      <xdr:row>19</xdr:row>
      <xdr:rowOff>29309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632114</xdr:colOff>
      <xdr:row>4</xdr:row>
      <xdr:rowOff>83126</xdr:rowOff>
    </xdr:from>
    <xdr:to>
      <xdr:col>15</xdr:col>
      <xdr:colOff>467591</xdr:colOff>
      <xdr:row>27</xdr:row>
      <xdr:rowOff>8658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22621</xdr:colOff>
      <xdr:row>2</xdr:row>
      <xdr:rowOff>50004</xdr:rowOff>
    </xdr:from>
    <xdr:to>
      <xdr:col>11</xdr:col>
      <xdr:colOff>369093</xdr:colOff>
      <xdr:row>17</xdr:row>
      <xdr:rowOff>126802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442911</xdr:colOff>
      <xdr:row>2</xdr:row>
      <xdr:rowOff>66675</xdr:rowOff>
    </xdr:from>
    <xdr:to>
      <xdr:col>12</xdr:col>
      <xdr:colOff>431005</xdr:colOff>
      <xdr:row>19</xdr:row>
      <xdr:rowOff>69056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315057</xdr:colOff>
      <xdr:row>2</xdr:row>
      <xdr:rowOff>104773</xdr:rowOff>
    </xdr:from>
    <xdr:to>
      <xdr:col>10</xdr:col>
      <xdr:colOff>322384</xdr:colOff>
      <xdr:row>18</xdr:row>
      <xdr:rowOff>93051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317857</xdr:colOff>
      <xdr:row>3</xdr:row>
      <xdr:rowOff>29999</xdr:rowOff>
    </xdr:from>
    <xdr:to>
      <xdr:col>10</xdr:col>
      <xdr:colOff>364191</xdr:colOff>
      <xdr:row>18</xdr:row>
      <xdr:rowOff>42023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515471</xdr:colOff>
      <xdr:row>2</xdr:row>
      <xdr:rowOff>53648</xdr:rowOff>
    </xdr:from>
    <xdr:to>
      <xdr:col>10</xdr:col>
      <xdr:colOff>602316</xdr:colOff>
      <xdr:row>17</xdr:row>
      <xdr:rowOff>42022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346982</xdr:colOff>
      <xdr:row>3</xdr:row>
      <xdr:rowOff>113127</xdr:rowOff>
    </xdr:from>
    <xdr:to>
      <xdr:col>14</xdr:col>
      <xdr:colOff>313458</xdr:colOff>
      <xdr:row>19</xdr:row>
      <xdr:rowOff>93395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556846</xdr:colOff>
      <xdr:row>3</xdr:row>
      <xdr:rowOff>27841</xdr:rowOff>
    </xdr:from>
    <xdr:to>
      <xdr:col>7</xdr:col>
      <xdr:colOff>1077058</xdr:colOff>
      <xdr:row>20</xdr:row>
      <xdr:rowOff>45426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6802</xdr:colOff>
      <xdr:row>24</xdr:row>
      <xdr:rowOff>88446</xdr:rowOff>
    </xdr:from>
    <xdr:to>
      <xdr:col>6</xdr:col>
      <xdr:colOff>666750</xdr:colOff>
      <xdr:row>42</xdr:row>
      <xdr:rowOff>34697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24</xdr:row>
      <xdr:rowOff>142196</xdr:rowOff>
    </xdr:from>
    <xdr:to>
      <xdr:col>16</xdr:col>
      <xdr:colOff>122464</xdr:colOff>
      <xdr:row>41</xdr:row>
      <xdr:rowOff>109538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588816</xdr:colOff>
      <xdr:row>5</xdr:row>
      <xdr:rowOff>22512</xdr:rowOff>
    </xdr:from>
    <xdr:to>
      <xdr:col>16</xdr:col>
      <xdr:colOff>95250</xdr:colOff>
      <xdr:row>29</xdr:row>
      <xdr:rowOff>60612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149680</xdr:colOff>
      <xdr:row>23</xdr:row>
      <xdr:rowOff>6124</xdr:rowOff>
    </xdr:from>
    <xdr:to>
      <xdr:col>4</xdr:col>
      <xdr:colOff>966109</xdr:colOff>
      <xdr:row>39</xdr:row>
      <xdr:rowOff>136752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</xdr:colOff>
      <xdr:row>22</xdr:row>
      <xdr:rowOff>155801</xdr:rowOff>
    </xdr:from>
    <xdr:to>
      <xdr:col>12</xdr:col>
      <xdr:colOff>285753</xdr:colOff>
      <xdr:row>39</xdr:row>
      <xdr:rowOff>123144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15874</xdr:rowOff>
    </xdr:from>
    <xdr:to>
      <xdr:col>4</xdr:col>
      <xdr:colOff>863600</xdr:colOff>
      <xdr:row>41</xdr:row>
      <xdr:rowOff>152399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577850</xdr:colOff>
      <xdr:row>25</xdr:row>
      <xdr:rowOff>34925</xdr:rowOff>
    </xdr:from>
    <xdr:to>
      <xdr:col>9</xdr:col>
      <xdr:colOff>450850</xdr:colOff>
      <xdr:row>41</xdr:row>
      <xdr:rowOff>101600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241300</xdr:colOff>
      <xdr:row>25</xdr:row>
      <xdr:rowOff>9525</xdr:rowOff>
    </xdr:from>
    <xdr:to>
      <xdr:col>18</xdr:col>
      <xdr:colOff>438150</xdr:colOff>
      <xdr:row>41</xdr:row>
      <xdr:rowOff>50800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23</xdr:row>
      <xdr:rowOff>33337</xdr:rowOff>
    </xdr:from>
    <xdr:to>
      <xdr:col>5</xdr:col>
      <xdr:colOff>176893</xdr:colOff>
      <xdr:row>38</xdr:row>
      <xdr:rowOff>102054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415017</xdr:colOff>
      <xdr:row>23</xdr:row>
      <xdr:rowOff>6123</xdr:rowOff>
    </xdr:from>
    <xdr:to>
      <xdr:col>9</xdr:col>
      <xdr:colOff>864054</xdr:colOff>
      <xdr:row>38</xdr:row>
      <xdr:rowOff>156483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</xdr:colOff>
      <xdr:row>23</xdr:row>
      <xdr:rowOff>101372</xdr:rowOff>
    </xdr:from>
    <xdr:to>
      <xdr:col>5</xdr:col>
      <xdr:colOff>925285</xdr:colOff>
      <xdr:row>40</xdr:row>
      <xdr:rowOff>68715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34017</xdr:colOff>
      <xdr:row>23</xdr:row>
      <xdr:rowOff>74160</xdr:rowOff>
    </xdr:from>
    <xdr:to>
      <xdr:col>12</xdr:col>
      <xdr:colOff>47625</xdr:colOff>
      <xdr:row>40</xdr:row>
      <xdr:rowOff>41503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showGridLines="0" tabSelected="1" workbookViewId="0">
      <selection activeCell="B26" sqref="B26:F26"/>
    </sheetView>
  </sheetViews>
  <sheetFormatPr defaultColWidth="9.33203125" defaultRowHeight="12.95" customHeight="1" x14ac:dyDescent="0.2"/>
  <cols>
    <col min="1" max="1" width="2.83203125" style="5" customWidth="1"/>
    <col min="2" max="2" width="71" style="5" customWidth="1"/>
    <col min="3" max="4" width="22.1640625" style="5" customWidth="1"/>
    <col min="5" max="5" width="30.33203125" style="5" customWidth="1"/>
    <col min="6" max="6" width="24.5" style="5" customWidth="1"/>
    <col min="7" max="7" width="15.33203125" style="5" customWidth="1"/>
    <col min="8" max="8" width="23.1640625" style="5" customWidth="1"/>
    <col min="9" max="9" width="30.83203125" style="5" customWidth="1"/>
    <col min="10" max="10" width="27.83203125" style="5" customWidth="1"/>
    <col min="11" max="11" width="21" style="5" customWidth="1"/>
    <col min="12" max="12" width="15.5" style="5" customWidth="1"/>
    <col min="13" max="16384" width="9.33203125" style="5"/>
  </cols>
  <sheetData>
    <row r="1" spans="2:12" ht="12.95" customHeight="1" x14ac:dyDescent="0.2">
      <c r="B1" s="250"/>
      <c r="C1" s="250"/>
      <c r="D1" s="250"/>
      <c r="E1" s="250"/>
      <c r="F1" s="250"/>
    </row>
    <row r="2" spans="2:12" ht="15.75" x14ac:dyDescent="0.25">
      <c r="B2" s="251" t="s">
        <v>0</v>
      </c>
      <c r="C2" s="251"/>
      <c r="D2" s="251"/>
      <c r="E2" s="251"/>
      <c r="F2" s="251"/>
      <c r="H2" s="250"/>
      <c r="I2" s="250"/>
      <c r="J2" s="250"/>
      <c r="K2" s="250"/>
      <c r="L2" s="250"/>
    </row>
    <row r="3" spans="2:12" ht="12.95" customHeight="1" x14ac:dyDescent="0.25">
      <c r="B3" s="13"/>
      <c r="C3" s="13"/>
      <c r="D3" s="13"/>
      <c r="E3" s="13"/>
      <c r="F3" s="13"/>
    </row>
    <row r="4" spans="2:12" s="100" customFormat="1" ht="37.5" customHeight="1" x14ac:dyDescent="0.2">
      <c r="B4" s="98" t="s">
        <v>1</v>
      </c>
      <c r="C4" s="99" t="s">
        <v>2</v>
      </c>
      <c r="D4" s="192" t="s">
        <v>3</v>
      </c>
      <c r="E4" s="99" t="s">
        <v>4</v>
      </c>
      <c r="F4" s="192" t="s">
        <v>3</v>
      </c>
    </row>
    <row r="5" spans="2:12" s="100" customFormat="1" ht="21" customHeight="1" x14ac:dyDescent="0.2">
      <c r="B5" s="100" t="s">
        <v>5</v>
      </c>
      <c r="C5" s="101" t="s">
        <v>6</v>
      </c>
      <c r="D5" s="101" t="s">
        <v>6</v>
      </c>
      <c r="E5" s="101" t="s">
        <v>6</v>
      </c>
      <c r="F5" s="101" t="s">
        <v>6</v>
      </c>
      <c r="H5" s="111"/>
      <c r="I5" s="101"/>
      <c r="J5" s="101"/>
      <c r="K5" s="101"/>
      <c r="L5" s="101"/>
    </row>
    <row r="6" spans="2:12" s="100" customFormat="1" ht="21" customHeight="1" x14ac:dyDescent="0.2">
      <c r="B6" s="100" t="s">
        <v>7</v>
      </c>
      <c r="C6" s="102">
        <v>356115102</v>
      </c>
      <c r="D6" s="103">
        <f>C6/C11</f>
        <v>0.8606742291080427</v>
      </c>
      <c r="E6" s="102">
        <v>2254514852280</v>
      </c>
      <c r="F6" s="103">
        <f>E6/E11</f>
        <v>0.96530497477155319</v>
      </c>
      <c r="H6" s="112"/>
      <c r="I6" s="104"/>
      <c r="J6" s="101"/>
      <c r="K6" s="101"/>
      <c r="L6" s="104"/>
    </row>
    <row r="7" spans="2:12" s="100" customFormat="1" ht="21" customHeight="1" x14ac:dyDescent="0.2">
      <c r="B7" s="100" t="s">
        <v>8</v>
      </c>
      <c r="C7" s="102">
        <v>24680635</v>
      </c>
      <c r="D7" s="215">
        <f>C7/C11</f>
        <v>5.9649215613782017E-2</v>
      </c>
      <c r="E7" s="102">
        <v>62655838900</v>
      </c>
      <c r="F7" s="103">
        <v>2.6700000000000002E-2</v>
      </c>
      <c r="H7" s="101"/>
      <c r="I7" s="104"/>
      <c r="J7" s="104"/>
      <c r="K7" s="101"/>
      <c r="L7" s="104"/>
    </row>
    <row r="8" spans="2:12" s="100" customFormat="1" ht="21" customHeight="1" x14ac:dyDescent="0.2">
      <c r="B8" s="100" t="s">
        <v>9</v>
      </c>
      <c r="C8" s="102">
        <v>12813576</v>
      </c>
      <c r="D8" s="103">
        <f>C8/C11</f>
        <v>3.0968399216940026E-2</v>
      </c>
      <c r="E8" s="102">
        <v>4561468089</v>
      </c>
      <c r="F8" s="103">
        <f>E8/E11</f>
        <v>1.953062244908437E-3</v>
      </c>
      <c r="H8" s="101"/>
      <c r="I8" s="104"/>
      <c r="J8" s="104"/>
      <c r="K8" s="101"/>
      <c r="L8" s="104"/>
    </row>
    <row r="9" spans="2:12" s="100" customFormat="1" ht="21" customHeight="1" x14ac:dyDescent="0.2">
      <c r="B9" s="100" t="s">
        <v>10</v>
      </c>
      <c r="C9" s="102">
        <v>20117260</v>
      </c>
      <c r="D9" s="103">
        <f>C9/C11</f>
        <v>4.8620255487693588E-2</v>
      </c>
      <c r="E9" s="102">
        <v>13741833881</v>
      </c>
      <c r="F9" s="103">
        <f>E9/E11</f>
        <v>5.8837761012745472E-3</v>
      </c>
      <c r="H9" s="101"/>
      <c r="I9" s="104"/>
      <c r="J9" s="104"/>
      <c r="K9" s="101"/>
      <c r="L9" s="104"/>
    </row>
    <row r="10" spans="2:12" s="100" customFormat="1" ht="21" customHeight="1" x14ac:dyDescent="0.2">
      <c r="B10" s="100" t="s">
        <v>11</v>
      </c>
      <c r="C10" s="150">
        <v>36370</v>
      </c>
      <c r="D10" s="105">
        <f>C10/C11</f>
        <v>8.7900573541695835E-5</v>
      </c>
      <c r="E10" s="150">
        <v>72710951</v>
      </c>
      <c r="F10" s="105">
        <v>1E-4</v>
      </c>
      <c r="H10" s="173"/>
      <c r="I10" s="104"/>
      <c r="J10" s="104"/>
      <c r="K10" s="101"/>
      <c r="L10" s="104"/>
    </row>
    <row r="11" spans="2:12" s="100" customFormat="1" ht="21" customHeight="1" x14ac:dyDescent="0.25">
      <c r="B11" s="106" t="s">
        <v>12</v>
      </c>
      <c r="C11" s="171">
        <f>SUM(C6:C10)</f>
        <v>413762943</v>
      </c>
      <c r="D11" s="172">
        <v>1</v>
      </c>
      <c r="E11" s="171">
        <f>SUM(E6:E10)</f>
        <v>2335546704101</v>
      </c>
      <c r="F11" s="108">
        <v>1</v>
      </c>
      <c r="H11" s="101"/>
      <c r="I11" s="104"/>
      <c r="J11" s="104"/>
      <c r="K11" s="101"/>
      <c r="L11" s="104"/>
    </row>
    <row r="12" spans="2:12" s="100" customFormat="1" ht="21" customHeight="1" x14ac:dyDescent="0.2">
      <c r="B12" s="100" t="s">
        <v>13</v>
      </c>
      <c r="C12" s="173"/>
      <c r="D12" s="173"/>
      <c r="E12" s="173"/>
      <c r="F12" s="101"/>
      <c r="I12" s="101"/>
      <c r="J12" s="101"/>
      <c r="K12" s="101"/>
      <c r="L12" s="101"/>
    </row>
    <row r="13" spans="2:12" s="100" customFormat="1" ht="21" customHeight="1" x14ac:dyDescent="0.2">
      <c r="B13" s="100" t="s">
        <v>14</v>
      </c>
      <c r="C13" s="102">
        <v>4556556</v>
      </c>
      <c r="D13" s="103">
        <f>C13/C17</f>
        <v>0.35518850639241811</v>
      </c>
      <c r="E13" s="102">
        <v>319161041726</v>
      </c>
      <c r="F13" s="103">
        <f>E13/E17</f>
        <v>0.49593936421315432</v>
      </c>
      <c r="H13" s="104"/>
      <c r="I13" s="104"/>
      <c r="J13" s="104"/>
      <c r="K13" s="101"/>
      <c r="L13" s="104"/>
    </row>
    <row r="14" spans="2:12" s="100" customFormat="1" ht="21" customHeight="1" x14ac:dyDescent="0.2">
      <c r="B14" s="100" t="s">
        <v>15</v>
      </c>
      <c r="C14" s="102">
        <v>8087429</v>
      </c>
      <c r="D14" s="103">
        <f>C14/C17</f>
        <v>0.6304239050424767</v>
      </c>
      <c r="E14" s="102">
        <v>323993825347</v>
      </c>
      <c r="F14" s="103">
        <v>0.50339999999999996</v>
      </c>
      <c r="H14" s="104"/>
      <c r="I14" s="104"/>
      <c r="J14" s="104"/>
      <c r="K14" s="101"/>
      <c r="L14" s="104"/>
    </row>
    <row r="15" spans="2:12" s="100" customFormat="1" ht="21" customHeight="1" x14ac:dyDescent="0.2">
      <c r="B15" s="100" t="s">
        <v>16</v>
      </c>
      <c r="C15" s="150">
        <v>7495</v>
      </c>
      <c r="D15" s="103">
        <f>C15/C17</f>
        <v>5.8424341880384525E-4</v>
      </c>
      <c r="E15" s="150">
        <v>15768859</v>
      </c>
      <c r="F15" s="103">
        <v>1E-4</v>
      </c>
      <c r="I15" s="101"/>
      <c r="J15" s="104"/>
      <c r="K15" s="101"/>
      <c r="L15" s="104"/>
    </row>
    <row r="16" spans="2:12" s="100" customFormat="1" ht="21" customHeight="1" x14ac:dyDescent="0.2">
      <c r="B16" s="100" t="s">
        <v>17</v>
      </c>
      <c r="C16" s="150">
        <v>177077</v>
      </c>
      <c r="D16" s="103">
        <f>C16/C17</f>
        <v>1.3803345146301334E-2</v>
      </c>
      <c r="E16" s="150">
        <v>377879787</v>
      </c>
      <c r="F16" s="105">
        <f>E16/E17</f>
        <v>5.8718150655326503E-4</v>
      </c>
      <c r="I16" s="101"/>
      <c r="J16" s="104"/>
      <c r="K16" s="101"/>
      <c r="L16" s="104"/>
    </row>
    <row r="17" spans="2:12" s="100" customFormat="1" ht="21" customHeight="1" x14ac:dyDescent="0.25">
      <c r="B17" s="106" t="s">
        <v>18</v>
      </c>
      <c r="C17" s="107">
        <f>SUM(C13:C16)</f>
        <v>12828557</v>
      </c>
      <c r="D17" s="108">
        <v>1</v>
      </c>
      <c r="E17" s="107">
        <f>SUM(E13:E16)</f>
        <v>643548515719</v>
      </c>
      <c r="F17" s="108">
        <v>1</v>
      </c>
      <c r="I17" s="101"/>
      <c r="J17" s="104"/>
      <c r="K17" s="101"/>
      <c r="L17" s="104"/>
    </row>
    <row r="18" spans="2:12" s="100" customFormat="1" ht="21" customHeight="1" x14ac:dyDescent="0.25">
      <c r="B18" s="109" t="s">
        <v>19</v>
      </c>
      <c r="C18" s="110">
        <f>C11+C17</f>
        <v>426591500</v>
      </c>
      <c r="D18" s="110"/>
      <c r="E18" s="110">
        <f>E11+E17</f>
        <v>2979095219820</v>
      </c>
      <c r="F18" s="110" t="s">
        <v>6</v>
      </c>
      <c r="I18" s="101"/>
      <c r="J18" s="101"/>
      <c r="K18" s="101"/>
      <c r="L18" s="101"/>
    </row>
    <row r="19" spans="2:12" s="97" customFormat="1" ht="18.75" customHeight="1" x14ac:dyDescent="0.2">
      <c r="B19" s="154" t="s">
        <v>209</v>
      </c>
      <c r="C19" s="155"/>
      <c r="D19" s="155"/>
      <c r="E19" s="155"/>
      <c r="F19" s="156"/>
      <c r="I19" s="4"/>
      <c r="J19" s="4"/>
      <c r="K19" s="4"/>
      <c r="L19" s="4"/>
    </row>
    <row r="20" spans="2:12" s="200" customFormat="1" ht="14.45" customHeight="1" x14ac:dyDescent="0.2">
      <c r="B20" s="154" t="s">
        <v>20</v>
      </c>
      <c r="C20" s="155"/>
      <c r="D20" s="155"/>
      <c r="E20" s="155"/>
      <c r="F20" s="156"/>
      <c r="I20" s="4"/>
      <c r="J20" s="4"/>
      <c r="K20" s="4"/>
      <c r="L20" s="4"/>
    </row>
    <row r="21" spans="2:12" s="97" customFormat="1" ht="12.95" customHeight="1" x14ac:dyDescent="0.2">
      <c r="B21" s="252" t="s">
        <v>21</v>
      </c>
      <c r="C21" s="252"/>
      <c r="D21" s="252"/>
      <c r="E21" s="252"/>
      <c r="F21" s="252"/>
      <c r="I21" s="4"/>
      <c r="J21" s="4"/>
      <c r="K21" s="4"/>
      <c r="L21" s="4"/>
    </row>
    <row r="23" spans="2:12" ht="21.75" customHeight="1" x14ac:dyDescent="0.2">
      <c r="B23" s="255"/>
      <c r="C23" s="255"/>
      <c r="D23" s="255"/>
      <c r="E23" s="255"/>
      <c r="F23" s="255"/>
    </row>
    <row r="24" spans="2:12" ht="25.5" customHeight="1" x14ac:dyDescent="0.2">
      <c r="B24" s="256"/>
      <c r="C24" s="256"/>
      <c r="D24" s="256"/>
      <c r="E24" s="256"/>
      <c r="F24" s="256"/>
    </row>
    <row r="25" spans="2:12" ht="25.5" customHeight="1" x14ac:dyDescent="0.2">
      <c r="B25" s="254"/>
      <c r="C25" s="254"/>
      <c r="D25" s="254"/>
      <c r="E25" s="254"/>
      <c r="F25" s="254"/>
      <c r="I25" s="1"/>
      <c r="J25" s="1"/>
    </row>
    <row r="26" spans="2:12" ht="25.5" customHeight="1" x14ac:dyDescent="0.2">
      <c r="B26" s="253"/>
      <c r="C26" s="253"/>
      <c r="D26" s="253"/>
      <c r="E26" s="253"/>
      <c r="F26" s="253"/>
      <c r="I26" s="1"/>
      <c r="J26" s="1"/>
    </row>
    <row r="27" spans="2:12" ht="25.5" customHeight="1" x14ac:dyDescent="0.2">
      <c r="B27" s="253"/>
      <c r="C27" s="253"/>
      <c r="D27" s="253"/>
      <c r="E27" s="253"/>
      <c r="F27" s="253"/>
      <c r="I27" s="1"/>
      <c r="J27" s="1"/>
    </row>
    <row r="28" spans="2:12" ht="25.5" customHeight="1" x14ac:dyDescent="0.25">
      <c r="B28" s="253"/>
      <c r="C28" s="253"/>
      <c r="D28" s="253"/>
      <c r="E28" s="253"/>
      <c r="F28" s="253"/>
      <c r="H28" s="94"/>
    </row>
    <row r="29" spans="2:12" ht="25.5" customHeight="1" x14ac:dyDescent="0.2">
      <c r="B29" s="253"/>
      <c r="C29" s="253"/>
      <c r="D29" s="253"/>
      <c r="E29" s="253"/>
      <c r="F29" s="253"/>
    </row>
    <row r="30" spans="2:12" ht="25.5" customHeight="1" x14ac:dyDescent="0.2">
      <c r="B30" s="253"/>
      <c r="C30" s="253"/>
      <c r="D30" s="253"/>
      <c r="E30" s="253"/>
      <c r="F30" s="253"/>
    </row>
    <row r="31" spans="2:12" ht="25.5" customHeight="1" x14ac:dyDescent="0.2">
      <c r="B31" s="253"/>
      <c r="C31" s="253"/>
      <c r="D31" s="253"/>
      <c r="E31" s="253"/>
      <c r="F31" s="253"/>
    </row>
    <row r="32" spans="2:12" ht="25.5" customHeight="1" x14ac:dyDescent="0.2">
      <c r="B32" s="253"/>
      <c r="C32" s="253"/>
      <c r="D32" s="253"/>
      <c r="E32" s="253"/>
      <c r="F32" s="253"/>
    </row>
    <row r="33" spans="2:6" ht="25.5" customHeight="1" x14ac:dyDescent="0.2">
      <c r="B33" s="253"/>
      <c r="C33" s="253"/>
      <c r="D33" s="253"/>
      <c r="E33" s="253"/>
      <c r="F33" s="253"/>
    </row>
  </sheetData>
  <customSheetViews>
    <customSheetView guid="{1C338248-5C2C-4A0B-8E41-C56ED2BBA321}" showGridLines="0" fitToPage="1" topLeftCell="A7">
      <selection activeCell="B11" sqref="B11"/>
      <pageMargins left="0.70866141732283472" right="0.70866141732283472" top="0.74803149606299213" bottom="0.74803149606299213" header="0.31496062992125984" footer="0.31496062992125984"/>
      <pageSetup paperSize="9" scale="66" orientation="landscape" r:id="rId1"/>
    </customSheetView>
  </customSheetViews>
  <mergeCells count="15">
    <mergeCell ref="H2:L2"/>
    <mergeCell ref="B1:F1"/>
    <mergeCell ref="B2:F2"/>
    <mergeCell ref="B21:F21"/>
    <mergeCell ref="B33:F33"/>
    <mergeCell ref="B28:F28"/>
    <mergeCell ref="B32:F32"/>
    <mergeCell ref="B27:F27"/>
    <mergeCell ref="B26:F26"/>
    <mergeCell ref="B25:F25"/>
    <mergeCell ref="B29:F29"/>
    <mergeCell ref="B30:F30"/>
    <mergeCell ref="B31:F31"/>
    <mergeCell ref="B23:F23"/>
    <mergeCell ref="B24:F24"/>
  </mergeCells>
  <pageMargins left="0.70866141732283472" right="0.70866141732283472" top="0.74803149606299213" bottom="0.74803149606299213" header="0.31496062992125984" footer="0.31496062992125984"/>
  <pageSetup paperSize="9" scale="54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showGridLines="0" topLeftCell="A10" zoomScale="110" zoomScaleNormal="110" workbookViewId="0">
      <selection activeCell="C19" sqref="C19"/>
    </sheetView>
  </sheetViews>
  <sheetFormatPr defaultColWidth="9.33203125" defaultRowHeight="12.95" customHeight="1" x14ac:dyDescent="0.2"/>
  <cols>
    <col min="1" max="1" width="2.83203125" style="5" customWidth="1"/>
    <col min="2" max="2" width="2.83203125" style="182" customWidth="1"/>
    <col min="3" max="3" width="23.83203125" style="5" customWidth="1"/>
    <col min="4" max="9" width="18.5" style="5" customWidth="1"/>
    <col min="10" max="10" width="20.5" style="5" customWidth="1"/>
    <col min="11" max="11" width="14.33203125" style="5" bestFit="1" customWidth="1"/>
    <col min="12" max="12" width="14" style="5" customWidth="1"/>
    <col min="13" max="16384" width="9.33203125" style="5"/>
  </cols>
  <sheetData>
    <row r="1" spans="3:13" ht="10.15" customHeight="1" x14ac:dyDescent="0.2"/>
    <row r="2" spans="3:13" ht="15.75" x14ac:dyDescent="0.25">
      <c r="C2" s="213" t="s">
        <v>213</v>
      </c>
    </row>
    <row r="3" spans="3:13" ht="9" customHeight="1" x14ac:dyDescent="0.2"/>
    <row r="4" spans="3:13" ht="21" customHeight="1" x14ac:dyDescent="0.2">
      <c r="C4" s="261" t="s">
        <v>41</v>
      </c>
      <c r="D4" s="260" t="s">
        <v>88</v>
      </c>
      <c r="E4" s="260"/>
      <c r="F4" s="264" t="s">
        <v>89</v>
      </c>
      <c r="G4" s="264"/>
      <c r="H4" s="260" t="s">
        <v>90</v>
      </c>
      <c r="I4" s="260"/>
    </row>
    <row r="5" spans="3:13" ht="12.95" customHeight="1" x14ac:dyDescent="0.2">
      <c r="C5" s="262"/>
      <c r="D5" s="7" t="s">
        <v>84</v>
      </c>
      <c r="E5" s="7" t="s">
        <v>85</v>
      </c>
      <c r="F5" s="31" t="s">
        <v>84</v>
      </c>
      <c r="G5" s="31" t="s">
        <v>85</v>
      </c>
      <c r="H5" s="7" t="s">
        <v>84</v>
      </c>
      <c r="I5" s="7" t="s">
        <v>85</v>
      </c>
    </row>
    <row r="6" spans="3:13" ht="12.95" customHeight="1" x14ac:dyDescent="0.2">
      <c r="C6" s="17" t="s">
        <v>52</v>
      </c>
      <c r="D6" s="4">
        <v>4318410722</v>
      </c>
      <c r="E6" s="4">
        <v>7805081278</v>
      </c>
      <c r="F6" s="22">
        <v>4679034746</v>
      </c>
      <c r="G6" s="22">
        <v>96168091340</v>
      </c>
      <c r="H6" s="4">
        <f t="shared" ref="H6:H17" si="0">D6+F6</f>
        <v>8997445468</v>
      </c>
      <c r="I6" s="4">
        <f t="shared" ref="I6:I17" si="1">E6+G6</f>
        <v>103973172618</v>
      </c>
      <c r="K6" s="238"/>
      <c r="L6" s="238"/>
      <c r="M6" s="238"/>
    </row>
    <row r="7" spans="3:13" ht="12.95" customHeight="1" x14ac:dyDescent="0.2">
      <c r="C7" s="17" t="s">
        <v>53</v>
      </c>
      <c r="D7" s="4">
        <v>4374828271</v>
      </c>
      <c r="E7" s="4">
        <v>8148828368</v>
      </c>
      <c r="F7" s="22">
        <v>3501855283</v>
      </c>
      <c r="G7" s="22">
        <v>95545691404</v>
      </c>
      <c r="H7" s="4">
        <f t="shared" si="0"/>
        <v>7876683554</v>
      </c>
      <c r="I7" s="4">
        <f t="shared" si="1"/>
        <v>103694519772</v>
      </c>
      <c r="K7" s="238"/>
      <c r="L7" s="238"/>
      <c r="M7" s="238"/>
    </row>
    <row r="8" spans="3:13" ht="12.95" customHeight="1" x14ac:dyDescent="0.2">
      <c r="C8" s="17" t="s">
        <v>54</v>
      </c>
      <c r="D8" s="4">
        <v>5201331122</v>
      </c>
      <c r="E8" s="4">
        <v>9221498111</v>
      </c>
      <c r="F8" s="22">
        <v>5032004377</v>
      </c>
      <c r="G8" s="22">
        <v>117815463260</v>
      </c>
      <c r="H8" s="4">
        <f t="shared" si="0"/>
        <v>10233335499</v>
      </c>
      <c r="I8" s="4">
        <f t="shared" si="1"/>
        <v>127036961371</v>
      </c>
      <c r="K8" s="239"/>
      <c r="L8" s="238"/>
      <c r="M8" s="238"/>
    </row>
    <row r="9" spans="3:13" ht="12.95" customHeight="1" x14ac:dyDescent="0.2">
      <c r="C9" s="17" t="s">
        <v>55</v>
      </c>
      <c r="D9" s="4">
        <v>4803226082</v>
      </c>
      <c r="E9" s="4">
        <v>8676712385</v>
      </c>
      <c r="F9" s="22">
        <v>3974100451</v>
      </c>
      <c r="G9" s="22">
        <v>111563459987</v>
      </c>
      <c r="H9" s="4">
        <f t="shared" si="0"/>
        <v>8777326533</v>
      </c>
      <c r="I9" s="4">
        <f t="shared" si="1"/>
        <v>120240172372</v>
      </c>
      <c r="L9" s="4"/>
    </row>
    <row r="10" spans="3:13" ht="12.95" customHeight="1" x14ac:dyDescent="0.2">
      <c r="C10" s="17" t="s">
        <v>56</v>
      </c>
      <c r="D10" s="4">
        <v>4848097128</v>
      </c>
      <c r="E10" s="4">
        <v>9108441199</v>
      </c>
      <c r="F10" s="22">
        <v>4670217181</v>
      </c>
      <c r="G10" s="22">
        <v>107668928169</v>
      </c>
      <c r="H10" s="4">
        <f t="shared" si="0"/>
        <v>9518314309</v>
      </c>
      <c r="I10" s="4">
        <f t="shared" si="1"/>
        <v>116777369368</v>
      </c>
    </row>
    <row r="11" spans="3:13" ht="12.95" customHeight="1" x14ac:dyDescent="0.2">
      <c r="C11" s="17" t="s">
        <v>57</v>
      </c>
      <c r="D11" s="4">
        <v>5550545371</v>
      </c>
      <c r="E11" s="4">
        <v>9073336460</v>
      </c>
      <c r="F11" s="22">
        <v>4253847379</v>
      </c>
      <c r="G11" s="22">
        <v>112812323162</v>
      </c>
      <c r="H11" s="4">
        <f t="shared" si="0"/>
        <v>9804392750</v>
      </c>
      <c r="I11" s="4">
        <f t="shared" si="1"/>
        <v>121885659622</v>
      </c>
    </row>
    <row r="12" spans="3:13" ht="12.95" customHeight="1" x14ac:dyDescent="0.2">
      <c r="C12" s="17" t="s">
        <v>58</v>
      </c>
      <c r="D12" s="4">
        <v>5271513835</v>
      </c>
      <c r="E12" s="4">
        <v>9722324113</v>
      </c>
      <c r="F12" s="22">
        <v>5092349469</v>
      </c>
      <c r="G12" s="22">
        <v>131764943806</v>
      </c>
      <c r="H12" s="4">
        <f t="shared" si="0"/>
        <v>10363863304</v>
      </c>
      <c r="I12" s="4">
        <f t="shared" si="1"/>
        <v>141487267919</v>
      </c>
      <c r="J12" s="52"/>
      <c r="K12" s="52"/>
      <c r="L12" s="52"/>
      <c r="M12" s="52"/>
    </row>
    <row r="13" spans="3:13" ht="12.95" customHeight="1" x14ac:dyDescent="0.2">
      <c r="C13" s="17" t="s">
        <v>59</v>
      </c>
      <c r="D13" s="4">
        <v>4510792833</v>
      </c>
      <c r="E13" s="4">
        <v>8851003948</v>
      </c>
      <c r="F13" s="22">
        <v>3704557424</v>
      </c>
      <c r="G13" s="22">
        <v>119031186948</v>
      </c>
      <c r="H13" s="4">
        <f t="shared" si="0"/>
        <v>8215350257</v>
      </c>
      <c r="I13" s="4">
        <f t="shared" si="1"/>
        <v>127882190896</v>
      </c>
    </row>
    <row r="14" spans="3:13" ht="12.95" customHeight="1" x14ac:dyDescent="0.2">
      <c r="C14" s="17" t="s">
        <v>60</v>
      </c>
      <c r="D14" s="4">
        <v>5480020123</v>
      </c>
      <c r="E14" s="4">
        <v>10079161906</v>
      </c>
      <c r="F14" s="22">
        <v>4114344503</v>
      </c>
      <c r="G14" s="22">
        <v>121719076190</v>
      </c>
      <c r="H14" s="4">
        <f t="shared" si="0"/>
        <v>9594364626</v>
      </c>
      <c r="I14" s="4">
        <f t="shared" si="1"/>
        <v>131798238096</v>
      </c>
      <c r="K14" s="4"/>
    </row>
    <row r="15" spans="3:13" ht="12.95" customHeight="1" x14ac:dyDescent="0.2">
      <c r="C15" s="17" t="s">
        <v>61</v>
      </c>
      <c r="D15" s="55">
        <v>5859929430</v>
      </c>
      <c r="E15" s="55">
        <v>9785327585</v>
      </c>
      <c r="F15" s="22">
        <v>4043798588</v>
      </c>
      <c r="G15" s="22">
        <v>112533885269</v>
      </c>
      <c r="H15" s="4">
        <f t="shared" si="0"/>
        <v>9903728018</v>
      </c>
      <c r="I15" s="4">
        <f t="shared" si="1"/>
        <v>122319212854</v>
      </c>
    </row>
    <row r="16" spans="3:13" ht="12.95" customHeight="1" x14ac:dyDescent="0.2">
      <c r="C16" s="17" t="s">
        <v>62</v>
      </c>
      <c r="D16" s="4">
        <v>5255638527</v>
      </c>
      <c r="E16" s="4">
        <v>9894498893</v>
      </c>
      <c r="F16" s="22">
        <v>4109565949</v>
      </c>
      <c r="G16" s="22">
        <v>115497896274</v>
      </c>
      <c r="H16" s="4">
        <f t="shared" si="0"/>
        <v>9365204476</v>
      </c>
      <c r="I16" s="4">
        <f t="shared" si="1"/>
        <v>125392395167</v>
      </c>
    </row>
    <row r="17" spans="3:12" ht="12.95" customHeight="1" x14ac:dyDescent="0.2">
      <c r="C17" s="17" t="s">
        <v>63</v>
      </c>
      <c r="D17" s="4">
        <v>5563006919</v>
      </c>
      <c r="E17" s="4">
        <v>10944548684</v>
      </c>
      <c r="F17" s="22">
        <v>5887663722</v>
      </c>
      <c r="G17" s="22">
        <v>151789434712</v>
      </c>
      <c r="H17" s="4">
        <f t="shared" si="0"/>
        <v>11450670641</v>
      </c>
      <c r="I17" s="4">
        <f t="shared" si="1"/>
        <v>162733983396</v>
      </c>
    </row>
    <row r="18" spans="3:12" ht="12.95" customHeight="1" x14ac:dyDescent="0.2">
      <c r="C18" s="9" t="s">
        <v>42</v>
      </c>
      <c r="D18" s="10">
        <f t="shared" ref="D18:I18" si="2">SUM(D6:D17)</f>
        <v>61037340363</v>
      </c>
      <c r="E18" s="10">
        <f t="shared" si="2"/>
        <v>111310762930</v>
      </c>
      <c r="F18" s="26">
        <f>SUM(F6:F17)</f>
        <v>53063339072</v>
      </c>
      <c r="G18" s="26">
        <f>SUM(G6:G17)</f>
        <v>1393910380521</v>
      </c>
      <c r="H18" s="10">
        <f t="shared" si="2"/>
        <v>114100679435</v>
      </c>
      <c r="I18" s="10">
        <f t="shared" si="2"/>
        <v>1505221143451</v>
      </c>
      <c r="J18" s="55"/>
      <c r="K18" s="52"/>
      <c r="L18" s="52"/>
    </row>
    <row r="19" spans="3:12" s="200" customFormat="1" ht="12.95" customHeight="1" x14ac:dyDescent="0.2">
      <c r="C19" s="200" t="s">
        <v>214</v>
      </c>
      <c r="D19" s="203"/>
      <c r="E19" s="203"/>
      <c r="F19" s="204"/>
      <c r="G19" s="204"/>
      <c r="H19" s="203"/>
      <c r="I19" s="203"/>
      <c r="J19" s="55"/>
      <c r="K19" s="202"/>
      <c r="L19" s="202"/>
    </row>
    <row r="20" spans="3:12" ht="12.95" customHeight="1" x14ac:dyDescent="0.2">
      <c r="C20" s="17" t="s">
        <v>21</v>
      </c>
      <c r="D20" s="205"/>
      <c r="E20" s="205"/>
      <c r="F20" s="205"/>
      <c r="G20" s="205"/>
      <c r="H20" s="205"/>
      <c r="I20" s="205"/>
    </row>
    <row r="21" spans="3:12" ht="12.95" customHeight="1" x14ac:dyDescent="0.2">
      <c r="D21" s="205"/>
      <c r="E21" s="205"/>
      <c r="F21" s="205"/>
      <c r="G21" s="205"/>
      <c r="H21" s="205"/>
      <c r="I21" s="205"/>
    </row>
    <row r="22" spans="3:12" ht="12.95" customHeight="1" x14ac:dyDescent="0.2">
      <c r="C22" s="15" t="s">
        <v>91</v>
      </c>
      <c r="G22" s="138"/>
      <c r="H22" s="15" t="s">
        <v>92</v>
      </c>
    </row>
    <row r="23" spans="3:12" ht="12.95" customHeight="1" x14ac:dyDescent="0.2">
      <c r="G23" s="138"/>
      <c r="H23" s="5" t="s">
        <v>93</v>
      </c>
    </row>
  </sheetData>
  <customSheetViews>
    <customSheetView guid="{1C338248-5C2C-4A0B-8E41-C56ED2BBA321}" scale="110" showGridLines="0">
      <selection activeCell="N7" sqref="N7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4:C5"/>
    <mergeCell ref="D4:E4"/>
    <mergeCell ref="F4:G4"/>
    <mergeCell ref="H4:I4"/>
  </mergeCells>
  <pageMargins left="0.7" right="0.7" top="0.75" bottom="0.75" header="0.3" footer="0.3"/>
  <pageSetup paperSize="9" orientation="portrait" horizontalDpi="1200" verticalDpi="12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showGridLines="0" topLeftCell="A10" zoomScale="140" zoomScaleNormal="140" workbookViewId="0">
      <selection activeCell="C21" sqref="C21"/>
    </sheetView>
  </sheetViews>
  <sheetFormatPr defaultColWidth="9.33203125" defaultRowHeight="12.95" customHeight="1" x14ac:dyDescent="0.2"/>
  <cols>
    <col min="1" max="1" width="2.83203125" style="5" customWidth="1"/>
    <col min="2" max="2" width="25.1640625" style="5" customWidth="1"/>
    <col min="3" max="3" width="19.6640625" style="5" customWidth="1"/>
    <col min="4" max="4" width="25.5" style="5" customWidth="1"/>
    <col min="5" max="5" width="15.6640625" style="5" customWidth="1"/>
    <col min="6" max="6" width="14.83203125" style="5" bestFit="1" customWidth="1"/>
    <col min="7" max="7" width="13.5" style="5" bestFit="1" customWidth="1"/>
    <col min="8" max="8" width="14.5" style="5" bestFit="1" customWidth="1"/>
    <col min="9" max="9" width="12.1640625" style="5" customWidth="1"/>
    <col min="10" max="16384" width="9.33203125" style="5"/>
  </cols>
  <sheetData>
    <row r="2" spans="2:10" ht="12.95" customHeight="1" x14ac:dyDescent="0.2">
      <c r="B2" s="15" t="s">
        <v>94</v>
      </c>
    </row>
    <row r="4" spans="2:10" ht="11.25" x14ac:dyDescent="0.2">
      <c r="B4" s="8" t="s">
        <v>215</v>
      </c>
      <c r="C4" s="7" t="s">
        <v>47</v>
      </c>
      <c r="D4" s="7" t="s">
        <v>48</v>
      </c>
      <c r="E4" s="152"/>
      <c r="I4" s="152"/>
      <c r="J4" s="152"/>
    </row>
    <row r="5" spans="2:10" ht="12.95" customHeight="1" x14ac:dyDescent="0.2">
      <c r="B5" s="5" t="s">
        <v>95</v>
      </c>
      <c r="C5" s="40">
        <v>217168</v>
      </c>
      <c r="D5" s="40">
        <v>16370717</v>
      </c>
      <c r="E5" s="55"/>
      <c r="F5" s="4"/>
      <c r="G5" s="4"/>
      <c r="H5" s="4"/>
      <c r="I5" s="157"/>
      <c r="J5" s="157"/>
    </row>
    <row r="6" spans="2:10" ht="12.95" customHeight="1" x14ac:dyDescent="0.2">
      <c r="B6" s="5" t="s">
        <v>96</v>
      </c>
      <c r="C6" s="4">
        <v>21733267</v>
      </c>
      <c r="D6" s="40">
        <v>102301585</v>
      </c>
      <c r="E6" s="4"/>
      <c r="F6" s="4"/>
      <c r="G6" s="4"/>
      <c r="H6" s="4"/>
      <c r="I6" s="157"/>
      <c r="J6" s="157"/>
    </row>
    <row r="7" spans="2:10" ht="12.95" customHeight="1" x14ac:dyDescent="0.2">
      <c r="B7" s="5" t="s">
        <v>97</v>
      </c>
      <c r="C7" s="4">
        <v>0</v>
      </c>
      <c r="D7" s="40">
        <v>597929</v>
      </c>
      <c r="F7" s="4"/>
      <c r="G7" s="4"/>
      <c r="H7" s="4"/>
      <c r="I7" s="157"/>
      <c r="J7" s="157"/>
    </row>
    <row r="8" spans="2:10" ht="12.95" customHeight="1" x14ac:dyDescent="0.2">
      <c r="B8" s="206" t="s">
        <v>98</v>
      </c>
      <c r="C8" s="55">
        <v>106883063</v>
      </c>
      <c r="D8" s="40">
        <v>11569544</v>
      </c>
      <c r="E8" s="4"/>
      <c r="F8" s="246"/>
      <c r="G8" s="4"/>
      <c r="H8" s="55"/>
      <c r="I8" s="4"/>
      <c r="J8" s="4"/>
    </row>
    <row r="9" spans="2:10" ht="12.95" customHeight="1" x14ac:dyDescent="0.2">
      <c r="B9" s="5" t="s">
        <v>99</v>
      </c>
      <c r="C9" s="4">
        <v>70265</v>
      </c>
      <c r="D9" s="40">
        <v>0</v>
      </c>
      <c r="E9" s="4"/>
      <c r="F9" s="4"/>
      <c r="G9" s="43"/>
      <c r="H9" s="4"/>
      <c r="I9" s="4"/>
      <c r="J9" s="4"/>
    </row>
    <row r="10" spans="2:10" ht="12.95" customHeight="1" x14ac:dyDescent="0.2">
      <c r="B10" s="5" t="s">
        <v>100</v>
      </c>
      <c r="C10" s="4">
        <v>462780</v>
      </c>
      <c r="D10" s="55">
        <v>0</v>
      </c>
      <c r="E10" s="4"/>
      <c r="F10" s="4"/>
      <c r="G10" s="43"/>
      <c r="H10" s="4"/>
      <c r="I10" s="4"/>
      <c r="J10" s="4"/>
    </row>
    <row r="11" spans="2:10" ht="12.95" customHeight="1" x14ac:dyDescent="0.2">
      <c r="B11" s="19" t="s">
        <v>101</v>
      </c>
      <c r="C11" s="153">
        <v>705030</v>
      </c>
      <c r="D11" s="153">
        <v>735771</v>
      </c>
      <c r="E11" s="55"/>
      <c r="F11" s="55"/>
      <c r="G11" s="151"/>
      <c r="H11" s="4"/>
      <c r="I11" s="4"/>
      <c r="J11" s="4"/>
    </row>
    <row r="12" spans="2:10" ht="12.95" customHeight="1" x14ac:dyDescent="0.2">
      <c r="B12" s="17" t="s">
        <v>102</v>
      </c>
      <c r="C12" s="4"/>
      <c r="D12" s="40"/>
      <c r="I12" s="4"/>
      <c r="J12" s="4"/>
    </row>
    <row r="13" spans="2:10" s="117" customFormat="1" ht="12.95" customHeight="1" x14ac:dyDescent="0.2">
      <c r="B13" s="17" t="s">
        <v>216</v>
      </c>
      <c r="C13" s="4"/>
      <c r="D13" s="4"/>
      <c r="I13" s="4"/>
      <c r="J13" s="4"/>
    </row>
    <row r="14" spans="2:10" s="117" customFormat="1" ht="12.95" customHeight="1" x14ac:dyDescent="0.2">
      <c r="B14" s="17" t="s">
        <v>21</v>
      </c>
      <c r="C14" s="4"/>
      <c r="D14" s="4"/>
      <c r="I14" s="4"/>
      <c r="J14" s="4"/>
    </row>
    <row r="15" spans="2:10" ht="12.95" customHeight="1" x14ac:dyDescent="0.2">
      <c r="I15" s="4"/>
      <c r="J15" s="4"/>
    </row>
    <row r="16" spans="2:10" ht="12.95" customHeight="1" x14ac:dyDescent="0.2">
      <c r="B16" s="15" t="s">
        <v>103</v>
      </c>
      <c r="H16" s="4"/>
      <c r="I16" s="4"/>
      <c r="J16" s="4"/>
    </row>
    <row r="17" spans="2:10" ht="12.95" customHeight="1" x14ac:dyDescent="0.2">
      <c r="H17" s="4"/>
      <c r="I17" s="4"/>
      <c r="J17" s="4"/>
    </row>
    <row r="18" spans="2:10" ht="11.25" x14ac:dyDescent="0.2">
      <c r="B18" s="8" t="s">
        <v>104</v>
      </c>
      <c r="C18" s="7" t="s">
        <v>47</v>
      </c>
      <c r="D18" s="7" t="s">
        <v>48</v>
      </c>
      <c r="H18" s="4"/>
      <c r="I18" s="4"/>
      <c r="J18" s="4"/>
    </row>
    <row r="19" spans="2:10" ht="12.95" customHeight="1" x14ac:dyDescent="0.2">
      <c r="B19" s="5" t="s">
        <v>95</v>
      </c>
      <c r="C19" s="40">
        <v>59157424</v>
      </c>
      <c r="D19" s="4">
        <v>80629575571</v>
      </c>
      <c r="E19" s="4"/>
      <c r="F19" s="4"/>
      <c r="G19" s="4"/>
      <c r="H19" s="4"/>
      <c r="I19" s="4"/>
      <c r="J19" s="4"/>
    </row>
    <row r="20" spans="2:10" ht="12.95" customHeight="1" x14ac:dyDescent="0.2">
      <c r="B20" s="200" t="s">
        <v>96</v>
      </c>
      <c r="C20" s="4">
        <v>25949931898</v>
      </c>
      <c r="D20" s="4">
        <v>1172229877657</v>
      </c>
      <c r="E20" s="4"/>
      <c r="F20" s="4"/>
      <c r="G20" s="4"/>
      <c r="H20" s="4"/>
      <c r="I20" s="4"/>
      <c r="J20" s="4"/>
    </row>
    <row r="21" spans="2:10" ht="12.95" customHeight="1" x14ac:dyDescent="0.2">
      <c r="B21" s="5" t="s">
        <v>97</v>
      </c>
      <c r="C21" s="4">
        <v>0</v>
      </c>
      <c r="D21" s="4">
        <v>34654818903</v>
      </c>
      <c r="E21" s="4"/>
      <c r="F21" s="4"/>
      <c r="G21" s="4"/>
      <c r="H21" s="4"/>
      <c r="I21" s="4"/>
    </row>
    <row r="22" spans="2:10" ht="12.95" customHeight="1" x14ac:dyDescent="0.2">
      <c r="B22" s="200" t="s">
        <v>98</v>
      </c>
      <c r="C22" s="55">
        <v>83120870360</v>
      </c>
      <c r="D22" s="55">
        <v>39332863357</v>
      </c>
      <c r="E22" s="4"/>
      <c r="F22" s="4"/>
      <c r="G22" s="4"/>
      <c r="H22" s="55"/>
      <c r="I22" s="4"/>
    </row>
    <row r="23" spans="2:10" ht="12.95" customHeight="1" x14ac:dyDescent="0.2">
      <c r="B23" s="5" t="s">
        <v>99</v>
      </c>
      <c r="C23" s="4">
        <v>71033870</v>
      </c>
      <c r="D23" s="4">
        <v>0</v>
      </c>
      <c r="E23" s="4"/>
      <c r="F23" s="4"/>
      <c r="G23" s="43"/>
      <c r="H23" s="43"/>
      <c r="I23" s="4"/>
    </row>
    <row r="24" spans="2:10" ht="12.95" customHeight="1" x14ac:dyDescent="0.2">
      <c r="B24" s="5" t="s">
        <v>100</v>
      </c>
      <c r="C24" s="4">
        <v>97340559</v>
      </c>
      <c r="D24" s="55">
        <v>0</v>
      </c>
      <c r="E24" s="4"/>
      <c r="F24" s="4"/>
      <c r="G24" s="43"/>
      <c r="H24" s="43"/>
      <c r="I24" s="4"/>
    </row>
    <row r="25" spans="2:10" ht="12.95" customHeight="1" x14ac:dyDescent="0.2">
      <c r="B25" s="19" t="s">
        <v>101</v>
      </c>
      <c r="C25" s="153">
        <v>2012428819</v>
      </c>
      <c r="D25" s="20">
        <v>67063245033</v>
      </c>
      <c r="E25" s="4"/>
      <c r="F25" s="4"/>
      <c r="G25" s="43"/>
      <c r="H25" s="43"/>
    </row>
    <row r="26" spans="2:10" ht="12.95" customHeight="1" x14ac:dyDescent="0.2">
      <c r="B26" s="17" t="s">
        <v>105</v>
      </c>
    </row>
    <row r="27" spans="2:10" s="117" customFormat="1" ht="12.95" customHeight="1" x14ac:dyDescent="0.2">
      <c r="B27" s="17" t="s">
        <v>216</v>
      </c>
    </row>
    <row r="28" spans="2:10" ht="12.95" customHeight="1" x14ac:dyDescent="0.2">
      <c r="B28" s="17" t="s">
        <v>21</v>
      </c>
    </row>
  </sheetData>
  <customSheetViews>
    <customSheetView guid="{1C338248-5C2C-4A0B-8E41-C56ED2BBA321}" scale="140" showGridLines="0" fitToPage="1" topLeftCell="A16">
      <selection activeCell="F13" sqref="F13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zoomScale="140" zoomScaleNormal="140" workbookViewId="0">
      <selection activeCell="B11" sqref="B11"/>
    </sheetView>
  </sheetViews>
  <sheetFormatPr defaultColWidth="9.33203125" defaultRowHeight="12.95" customHeight="1" x14ac:dyDescent="0.2"/>
  <cols>
    <col min="1" max="1" width="2.83203125" style="5" customWidth="1"/>
    <col min="2" max="2" width="24.1640625" style="5" customWidth="1"/>
    <col min="3" max="3" width="15.83203125" style="5" customWidth="1"/>
    <col min="4" max="4" width="17.33203125" style="5" customWidth="1"/>
    <col min="5" max="5" width="16.1640625" style="5" customWidth="1"/>
    <col min="6" max="6" width="19.1640625" style="5" customWidth="1"/>
    <col min="7" max="16384" width="9.33203125" style="5"/>
  </cols>
  <sheetData>
    <row r="2" spans="2:6" ht="12.95" customHeight="1" x14ac:dyDescent="0.2">
      <c r="B2" s="198" t="s">
        <v>106</v>
      </c>
    </row>
    <row r="4" spans="2:6" ht="13.15" customHeight="1" x14ac:dyDescent="0.2">
      <c r="B4" s="266" t="s">
        <v>107</v>
      </c>
      <c r="C4" s="268" t="s">
        <v>47</v>
      </c>
      <c r="D4" s="268"/>
      <c r="E4" s="260" t="s">
        <v>48</v>
      </c>
      <c r="F4" s="260"/>
    </row>
    <row r="5" spans="2:6" ht="22.5" x14ac:dyDescent="0.2">
      <c r="B5" s="267"/>
      <c r="C5" s="120" t="s">
        <v>2</v>
      </c>
      <c r="D5" s="120" t="s">
        <v>4</v>
      </c>
      <c r="E5" s="7" t="s">
        <v>2</v>
      </c>
      <c r="F5" s="7" t="s">
        <v>4</v>
      </c>
    </row>
    <row r="6" spans="2:6" ht="12.95" customHeight="1" x14ac:dyDescent="0.2">
      <c r="B6" s="5" t="s">
        <v>96</v>
      </c>
      <c r="C6" s="55">
        <v>15</v>
      </c>
      <c r="D6" s="55">
        <v>18432.66653407424</v>
      </c>
      <c r="E6" s="4">
        <v>519.73533535872866</v>
      </c>
      <c r="F6" s="4">
        <v>5955423.7461871421</v>
      </c>
    </row>
    <row r="7" spans="2:6" ht="12.95" customHeight="1" x14ac:dyDescent="0.2">
      <c r="B7" s="5" t="s">
        <v>98</v>
      </c>
      <c r="C7" s="55">
        <v>57</v>
      </c>
      <c r="D7" s="55">
        <v>44674.421022986229</v>
      </c>
      <c r="E7" s="4">
        <v>86.852570021545091</v>
      </c>
      <c r="F7" s="4">
        <v>295271.81614605623</v>
      </c>
    </row>
    <row r="8" spans="2:6" ht="12.95" customHeight="1" x14ac:dyDescent="0.2">
      <c r="B8" s="19" t="s">
        <v>100</v>
      </c>
      <c r="C8" s="62">
        <v>11</v>
      </c>
      <c r="D8" s="62">
        <v>2213.7444906870437</v>
      </c>
      <c r="E8" s="62">
        <v>0</v>
      </c>
      <c r="F8" s="62">
        <v>0</v>
      </c>
    </row>
    <row r="9" spans="2:6" ht="12.95" customHeight="1" x14ac:dyDescent="0.2">
      <c r="B9" s="126" t="s">
        <v>217</v>
      </c>
    </row>
    <row r="10" spans="2:6" ht="12.95" customHeight="1" x14ac:dyDescent="0.2">
      <c r="B10" s="17" t="s">
        <v>21</v>
      </c>
    </row>
    <row r="11" spans="2:6" s="117" customFormat="1" ht="12.95" customHeight="1" x14ac:dyDescent="0.2">
      <c r="B11" s="17"/>
      <c r="C11" s="245"/>
    </row>
    <row r="12" spans="2:6" s="242" customFormat="1" ht="12.95" customHeight="1" x14ac:dyDescent="0.25">
      <c r="B12" s="121"/>
    </row>
    <row r="13" spans="2:6" s="242" customFormat="1" ht="12.95" customHeight="1" x14ac:dyDescent="0.2">
      <c r="B13" s="243"/>
    </row>
    <row r="14" spans="2:6" s="242" customFormat="1" ht="12.95" customHeight="1" x14ac:dyDescent="0.2">
      <c r="D14" s="124"/>
    </row>
    <row r="15" spans="2:6" ht="12.95" customHeight="1" x14ac:dyDescent="0.2">
      <c r="C15" s="161"/>
      <c r="D15" s="161"/>
      <c r="E15" s="161"/>
    </row>
  </sheetData>
  <customSheetViews>
    <customSheetView guid="{1C338248-5C2C-4A0B-8E41-C56ED2BBA321}" scale="130" showGridLines="0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4:B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zoomScale="120" zoomScaleNormal="120" workbookViewId="0">
      <selection activeCell="F28" sqref="F28"/>
    </sheetView>
  </sheetViews>
  <sheetFormatPr defaultColWidth="9.33203125" defaultRowHeight="12.95" customHeight="1" x14ac:dyDescent="0.2"/>
  <cols>
    <col min="1" max="1" width="4" style="182" customWidth="1"/>
    <col min="2" max="2" width="16.33203125" style="46" customWidth="1"/>
    <col min="3" max="3" width="24.83203125" style="46" customWidth="1"/>
    <col min="4" max="4" width="39.5" style="46" customWidth="1"/>
    <col min="5" max="6" width="18.5" style="46" customWidth="1"/>
    <col min="7" max="7" width="24.83203125" style="46" customWidth="1"/>
    <col min="8" max="8" width="12.83203125" style="46" customWidth="1"/>
    <col min="9" max="9" width="13.6640625" style="46" customWidth="1"/>
    <col min="10" max="10" width="18.6640625" style="46" customWidth="1"/>
    <col min="11" max="11" width="27.1640625" style="46" customWidth="1"/>
    <col min="12" max="16384" width="9.33203125" style="46"/>
  </cols>
  <sheetData>
    <row r="1" spans="1:9" s="162" customFormat="1" ht="12.95" customHeight="1" x14ac:dyDescent="0.2">
      <c r="A1" s="182"/>
    </row>
    <row r="2" spans="1:9" ht="17.25" x14ac:dyDescent="0.2">
      <c r="B2" s="195" t="s">
        <v>108</v>
      </c>
      <c r="C2" s="195"/>
      <c r="D2" s="195"/>
      <c r="E2" s="195"/>
      <c r="F2" s="195"/>
      <c r="G2" s="195"/>
      <c r="H2" s="195"/>
      <c r="I2" s="190"/>
    </row>
    <row r="4" spans="1:9" ht="15.6" customHeight="1" x14ac:dyDescent="0.2">
      <c r="B4" s="261"/>
      <c r="C4" s="260"/>
      <c r="D4" s="260"/>
    </row>
    <row r="5" spans="1:9" ht="13.9" customHeight="1" x14ac:dyDescent="0.2">
      <c r="B5" s="262"/>
      <c r="C5" s="48" t="s">
        <v>2</v>
      </c>
      <c r="D5" s="47" t="s">
        <v>51</v>
      </c>
    </row>
    <row r="6" spans="1:9" s="133" customFormat="1" ht="10.9" customHeight="1" x14ac:dyDescent="0.2">
      <c r="A6" s="182"/>
      <c r="B6" s="248">
        <v>43466</v>
      </c>
      <c r="C6" s="113">
        <v>1416803</v>
      </c>
      <c r="D6" s="113">
        <v>5702222836</v>
      </c>
      <c r="E6" s="160"/>
      <c r="F6" s="160"/>
    </row>
    <row r="7" spans="1:9" s="133" customFormat="1" ht="10.9" customHeight="1" x14ac:dyDescent="0.2">
      <c r="A7" s="182"/>
      <c r="B7" s="248">
        <v>43497</v>
      </c>
      <c r="C7" s="113">
        <v>1397120</v>
      </c>
      <c r="D7" s="113">
        <v>6765777843</v>
      </c>
      <c r="E7" s="160"/>
      <c r="F7" s="160"/>
    </row>
    <row r="8" spans="1:9" s="133" customFormat="1" ht="10.9" customHeight="1" x14ac:dyDescent="0.2">
      <c r="A8" s="182"/>
      <c r="B8" s="248">
        <v>43525</v>
      </c>
      <c r="C8" s="113">
        <v>1420240</v>
      </c>
      <c r="D8" s="113">
        <v>6352130688</v>
      </c>
      <c r="E8" s="160"/>
    </row>
    <row r="9" spans="1:9" s="133" customFormat="1" ht="10.9" customHeight="1" x14ac:dyDescent="0.2">
      <c r="A9" s="182"/>
      <c r="B9" s="248">
        <v>43556</v>
      </c>
      <c r="C9" s="113">
        <v>1414147</v>
      </c>
      <c r="D9" s="113">
        <v>5988100566</v>
      </c>
      <c r="E9" s="160"/>
    </row>
    <row r="10" spans="1:9" s="133" customFormat="1" ht="10.9" customHeight="1" x14ac:dyDescent="0.2">
      <c r="A10" s="182"/>
      <c r="B10" s="248">
        <v>43586</v>
      </c>
      <c r="C10" s="113">
        <v>1423546</v>
      </c>
      <c r="D10" s="113">
        <v>5959826533</v>
      </c>
    </row>
    <row r="11" spans="1:9" s="133" customFormat="1" ht="10.9" customHeight="1" x14ac:dyDescent="0.2">
      <c r="A11" s="182"/>
      <c r="B11" s="248">
        <v>43617</v>
      </c>
      <c r="C11" s="113">
        <v>1461385</v>
      </c>
      <c r="D11" s="113">
        <v>5692191832</v>
      </c>
    </row>
    <row r="12" spans="1:9" s="133" customFormat="1" ht="10.9" customHeight="1" x14ac:dyDescent="0.2">
      <c r="A12" s="182"/>
      <c r="B12" s="248">
        <v>43647</v>
      </c>
      <c r="C12" s="113">
        <v>1478326</v>
      </c>
      <c r="D12" s="113">
        <v>6288916337</v>
      </c>
    </row>
    <row r="13" spans="1:9" s="133" customFormat="1" ht="10.9" customHeight="1" x14ac:dyDescent="0.2">
      <c r="A13" s="182"/>
      <c r="B13" s="248">
        <v>43678</v>
      </c>
      <c r="C13" s="113">
        <v>1391864</v>
      </c>
      <c r="D13" s="113">
        <v>5720187876</v>
      </c>
    </row>
    <row r="14" spans="1:9" s="133" customFormat="1" ht="10.9" customHeight="1" x14ac:dyDescent="0.2">
      <c r="A14" s="182"/>
      <c r="B14" s="248">
        <v>43709</v>
      </c>
      <c r="C14" s="113">
        <v>1408677</v>
      </c>
      <c r="D14" s="113">
        <v>5979876245</v>
      </c>
      <c r="F14" s="46"/>
    </row>
    <row r="15" spans="1:9" s="133" customFormat="1" ht="10.9" customHeight="1" x14ac:dyDescent="0.2">
      <c r="A15" s="182"/>
      <c r="B15" s="248">
        <v>43739</v>
      </c>
      <c r="C15" s="113">
        <v>1421421</v>
      </c>
      <c r="D15" s="113">
        <v>6039884928</v>
      </c>
      <c r="F15" s="46"/>
    </row>
    <row r="16" spans="1:9" s="133" customFormat="1" ht="10.9" customHeight="1" x14ac:dyDescent="0.2">
      <c r="A16" s="182"/>
      <c r="B16" s="248">
        <v>43770</v>
      </c>
      <c r="C16" s="113">
        <v>1408260</v>
      </c>
      <c r="D16" s="113">
        <v>6219778989</v>
      </c>
    </row>
    <row r="17" spans="1:8" s="133" customFormat="1" ht="10.9" customHeight="1" x14ac:dyDescent="0.2">
      <c r="A17" s="182"/>
      <c r="B17" s="248">
        <v>43800</v>
      </c>
      <c r="C17" s="113">
        <v>1520353</v>
      </c>
      <c r="D17" s="113">
        <v>6799548771</v>
      </c>
    </row>
    <row r="18" spans="1:8" s="174" customFormat="1" ht="10.9" customHeight="1" x14ac:dyDescent="0.2">
      <c r="A18" s="182"/>
      <c r="B18" s="248">
        <v>43831</v>
      </c>
      <c r="C18" s="113">
        <v>1447236</v>
      </c>
      <c r="D18" s="113">
        <v>6428411842</v>
      </c>
    </row>
    <row r="19" spans="1:8" s="174" customFormat="1" ht="10.9" customHeight="1" x14ac:dyDescent="0.2">
      <c r="A19" s="182"/>
      <c r="B19" s="248">
        <v>43862</v>
      </c>
      <c r="C19" s="113">
        <v>1385305</v>
      </c>
      <c r="D19" s="113">
        <v>6053056627</v>
      </c>
    </row>
    <row r="20" spans="1:8" s="174" customFormat="1" ht="10.9" customHeight="1" x14ac:dyDescent="0.2">
      <c r="A20" s="182"/>
      <c r="B20" s="248">
        <v>43891</v>
      </c>
      <c r="C20" s="113">
        <v>1385694</v>
      </c>
      <c r="D20" s="113">
        <v>6439188660</v>
      </c>
    </row>
    <row r="21" spans="1:8" s="174" customFormat="1" ht="10.9" customHeight="1" x14ac:dyDescent="0.2">
      <c r="A21" s="182"/>
      <c r="B21" s="248">
        <v>43922</v>
      </c>
      <c r="C21" s="113">
        <v>1339386</v>
      </c>
      <c r="D21" s="113">
        <v>5989561601</v>
      </c>
    </row>
    <row r="22" spans="1:8" s="174" customFormat="1" ht="10.9" customHeight="1" x14ac:dyDescent="0.2">
      <c r="A22" s="182"/>
      <c r="B22" s="248">
        <v>43952</v>
      </c>
      <c r="C22" s="113">
        <v>1334897</v>
      </c>
      <c r="D22" s="113">
        <v>5581534479</v>
      </c>
    </row>
    <row r="23" spans="1:8" s="174" customFormat="1" ht="10.9" customHeight="1" x14ac:dyDescent="0.2">
      <c r="A23" s="182"/>
      <c r="B23" s="248">
        <v>43983</v>
      </c>
      <c r="C23" s="113">
        <v>1407526</v>
      </c>
      <c r="D23" s="113">
        <v>6148085596</v>
      </c>
    </row>
    <row r="24" spans="1:8" s="174" customFormat="1" ht="10.9" customHeight="1" x14ac:dyDescent="0.2">
      <c r="A24" s="182"/>
      <c r="B24" s="248">
        <v>44013</v>
      </c>
      <c r="C24" s="113">
        <v>1412474</v>
      </c>
      <c r="D24" s="113">
        <v>6517965690</v>
      </c>
    </row>
    <row r="25" spans="1:8" s="174" customFormat="1" ht="10.9" customHeight="1" x14ac:dyDescent="0.2">
      <c r="A25" s="182"/>
      <c r="B25" s="248">
        <v>44044</v>
      </c>
      <c r="C25" s="113">
        <v>1359067</v>
      </c>
      <c r="D25" s="113">
        <v>6094206783</v>
      </c>
    </row>
    <row r="26" spans="1:8" s="174" customFormat="1" ht="10.9" customHeight="1" x14ac:dyDescent="0.2">
      <c r="A26" s="182"/>
      <c r="B26" s="248">
        <v>44075</v>
      </c>
      <c r="C26" s="113">
        <v>1369059</v>
      </c>
      <c r="D26" s="113">
        <v>6337726375</v>
      </c>
    </row>
    <row r="27" spans="1:8" s="174" customFormat="1" ht="10.9" customHeight="1" x14ac:dyDescent="0.2">
      <c r="A27" s="182"/>
      <c r="B27" s="248">
        <v>44105</v>
      </c>
      <c r="C27" s="113">
        <v>1375170</v>
      </c>
      <c r="D27" s="113">
        <v>5936407403</v>
      </c>
    </row>
    <row r="28" spans="1:8" s="174" customFormat="1" ht="10.9" customHeight="1" x14ac:dyDescent="0.2">
      <c r="A28" s="182"/>
      <c r="B28" s="248">
        <v>44136</v>
      </c>
      <c r="C28" s="113">
        <v>1367898</v>
      </c>
      <c r="D28" s="113">
        <v>6697155078</v>
      </c>
    </row>
    <row r="29" spans="1:8" s="174" customFormat="1" ht="10.9" customHeight="1" x14ac:dyDescent="0.2">
      <c r="A29" s="182"/>
      <c r="B29" s="248">
        <v>44166</v>
      </c>
      <c r="C29" s="113">
        <v>1478546</v>
      </c>
      <c r="D29" s="113">
        <v>6910716407</v>
      </c>
    </row>
    <row r="30" spans="1:8" s="219" customFormat="1" ht="10.9" customHeight="1" x14ac:dyDescent="0.2">
      <c r="B30" s="248">
        <v>44197</v>
      </c>
      <c r="C30" s="113">
        <v>1358187</v>
      </c>
      <c r="D30" s="113">
        <v>6136810327</v>
      </c>
      <c r="E30" s="238"/>
      <c r="F30" s="238"/>
      <c r="G30" s="238"/>
      <c r="H30" s="234"/>
    </row>
    <row r="31" spans="1:8" s="219" customFormat="1" ht="10.9" customHeight="1" x14ac:dyDescent="0.2">
      <c r="B31" s="248">
        <v>44228</v>
      </c>
      <c r="C31" s="113">
        <v>1355763</v>
      </c>
      <c r="D31" s="113">
        <v>6073753185</v>
      </c>
      <c r="E31" s="238"/>
      <c r="F31" s="238"/>
      <c r="G31" s="238"/>
      <c r="H31" s="234"/>
    </row>
    <row r="32" spans="1:8" s="219" customFormat="1" ht="10.9" customHeight="1" x14ac:dyDescent="0.2">
      <c r="B32" s="248">
        <v>44256</v>
      </c>
      <c r="C32" s="113">
        <v>1379911</v>
      </c>
      <c r="D32" s="113">
        <v>6840040752</v>
      </c>
      <c r="E32" s="239"/>
      <c r="F32" s="238"/>
      <c r="G32" s="238"/>
      <c r="H32" s="234"/>
    </row>
    <row r="33" spans="2:8" s="219" customFormat="1" ht="10.9" customHeight="1" x14ac:dyDescent="0.2">
      <c r="B33" s="248">
        <v>44287</v>
      </c>
      <c r="C33" s="113">
        <v>1594368</v>
      </c>
      <c r="D33" s="113">
        <v>6488679348</v>
      </c>
    </row>
    <row r="34" spans="2:8" s="219" customFormat="1" ht="10.9" customHeight="1" x14ac:dyDescent="0.2">
      <c r="B34" s="248">
        <v>44317</v>
      </c>
      <c r="C34" s="113">
        <v>1350096</v>
      </c>
      <c r="D34" s="113">
        <v>6985259416</v>
      </c>
    </row>
    <row r="35" spans="2:8" s="219" customFormat="1" ht="10.9" customHeight="1" x14ac:dyDescent="0.2">
      <c r="B35" s="248">
        <v>44348</v>
      </c>
      <c r="C35" s="113">
        <v>1385789</v>
      </c>
      <c r="D35" s="113">
        <v>5922968879</v>
      </c>
    </row>
    <row r="36" spans="2:8" s="219" customFormat="1" ht="10.9" customHeight="1" x14ac:dyDescent="0.2">
      <c r="B36" s="248">
        <v>44378</v>
      </c>
      <c r="C36" s="113">
        <v>1376942</v>
      </c>
      <c r="D36" s="113">
        <v>7466635437</v>
      </c>
    </row>
    <row r="37" spans="2:8" s="219" customFormat="1" ht="10.9" customHeight="1" x14ac:dyDescent="0.2">
      <c r="B37" s="248">
        <v>44409</v>
      </c>
      <c r="C37" s="113">
        <v>1326488</v>
      </c>
      <c r="D37" s="113">
        <v>6964898377</v>
      </c>
    </row>
    <row r="38" spans="2:8" s="219" customFormat="1" ht="10.9" customHeight="1" x14ac:dyDescent="0.2">
      <c r="B38" s="248">
        <v>44440</v>
      </c>
      <c r="C38" s="113">
        <v>1345179</v>
      </c>
      <c r="D38" s="113">
        <v>6915176957</v>
      </c>
    </row>
    <row r="39" spans="2:8" s="219" customFormat="1" ht="10.9" customHeight="1" x14ac:dyDescent="0.2">
      <c r="B39" s="248">
        <v>44470</v>
      </c>
      <c r="C39" s="113">
        <v>1346345</v>
      </c>
      <c r="D39" s="113">
        <v>6244719483</v>
      </c>
    </row>
    <row r="40" spans="2:8" s="219" customFormat="1" ht="10.9" customHeight="1" x14ac:dyDescent="0.2">
      <c r="B40" s="248">
        <v>44501</v>
      </c>
      <c r="C40" s="113">
        <v>1339109</v>
      </c>
      <c r="D40" s="113">
        <v>7104565773</v>
      </c>
    </row>
    <row r="41" spans="2:8" s="219" customFormat="1" ht="10.9" customHeight="1" x14ac:dyDescent="0.2">
      <c r="B41" s="248">
        <v>44531</v>
      </c>
      <c r="C41" s="223">
        <v>1429708</v>
      </c>
      <c r="D41" s="223">
        <v>7545225061</v>
      </c>
    </row>
    <row r="42" spans="2:8" ht="12.95" customHeight="1" x14ac:dyDescent="0.2">
      <c r="B42" s="162" t="s">
        <v>109</v>
      </c>
    </row>
    <row r="43" spans="2:8" ht="12.95" customHeight="1" x14ac:dyDescent="0.2">
      <c r="B43" s="16" t="s">
        <v>21</v>
      </c>
    </row>
    <row r="44" spans="2:8" ht="12.95" customHeight="1" x14ac:dyDescent="0.25">
      <c r="C44" s="61"/>
      <c r="D44" s="49"/>
      <c r="E44" s="49"/>
      <c r="F44" s="49"/>
      <c r="G44" s="49"/>
      <c r="H44" s="49"/>
    </row>
    <row r="47" spans="2:8" ht="11.25" x14ac:dyDescent="0.2">
      <c r="D47" s="4"/>
      <c r="E47" s="4"/>
    </row>
    <row r="48" spans="2:8" ht="11.25" x14ac:dyDescent="0.2">
      <c r="D48" s="41"/>
      <c r="E48" s="41"/>
    </row>
    <row r="49" spans="1:5" ht="11.25" x14ac:dyDescent="0.2">
      <c r="D49" s="51"/>
      <c r="E49" s="51"/>
    </row>
    <row r="64" spans="1:5" s="118" customFormat="1" ht="12.95" customHeight="1" x14ac:dyDescent="0.2">
      <c r="A64" s="182"/>
    </row>
  </sheetData>
  <customSheetViews>
    <customSheetView guid="{1C338248-5C2C-4A0B-8E41-C56ED2BBA321}" showGridLines="0">
      <selection activeCell="D43" sqref="D43"/>
      <pageMargins left="0.7" right="0.7" top="0.75" bottom="0.75" header="0.3" footer="0.3"/>
      <pageSetup paperSize="9" orientation="portrait" r:id="rId1"/>
    </customSheetView>
  </customSheetViews>
  <mergeCells count="2">
    <mergeCell ref="B4:B5"/>
    <mergeCell ref="C4:D4"/>
  </mergeCell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zoomScaleNormal="100" workbookViewId="0">
      <selection activeCell="K31" sqref="K31"/>
    </sheetView>
  </sheetViews>
  <sheetFormatPr defaultColWidth="9.33203125" defaultRowHeight="11.25" x14ac:dyDescent="0.2"/>
  <cols>
    <col min="1" max="1" width="3.6640625" style="182" customWidth="1"/>
    <col min="2" max="2" width="16.33203125" style="46" customWidth="1"/>
    <col min="3" max="3" width="24.83203125" style="46" customWidth="1"/>
    <col min="4" max="4" width="39.5" style="46" customWidth="1"/>
    <col min="5" max="5" width="22" style="46" customWidth="1"/>
    <col min="6" max="6" width="12.6640625" style="46" customWidth="1"/>
    <col min="7" max="7" width="9.1640625" style="46" customWidth="1"/>
    <col min="8" max="8" width="11.5" style="46" customWidth="1"/>
    <col min="9" max="9" width="11.6640625" style="46" customWidth="1"/>
    <col min="10" max="10" width="12" style="46" customWidth="1"/>
    <col min="11" max="11" width="13.6640625" style="46" customWidth="1"/>
    <col min="12" max="16384" width="9.33203125" style="46"/>
  </cols>
  <sheetData>
    <row r="1" spans="1:7" s="162" customFormat="1" x14ac:dyDescent="0.2">
      <c r="A1" s="182"/>
    </row>
    <row r="2" spans="1:7" ht="15.75" x14ac:dyDescent="0.25">
      <c r="B2" s="61" t="s">
        <v>110</v>
      </c>
      <c r="C2" s="49"/>
      <c r="D2" s="49"/>
      <c r="E2" s="49"/>
      <c r="F2" s="49"/>
      <c r="G2" s="49"/>
    </row>
    <row r="4" spans="1:7" ht="13.9" customHeight="1" x14ac:dyDescent="0.2">
      <c r="B4" s="261"/>
      <c r="C4" s="260"/>
      <c r="D4" s="260"/>
    </row>
    <row r="5" spans="1:7" ht="34.5" customHeight="1" x14ac:dyDescent="0.2">
      <c r="B5" s="262"/>
      <c r="C5" s="48" t="s">
        <v>210</v>
      </c>
      <c r="D5" s="47" t="s">
        <v>51</v>
      </c>
    </row>
    <row r="6" spans="1:7" s="137" customFormat="1" ht="10.9" customHeight="1" x14ac:dyDescent="0.2">
      <c r="A6" s="182"/>
      <c r="B6" s="249">
        <v>43466</v>
      </c>
      <c r="C6" s="78">
        <v>4861422</v>
      </c>
      <c r="D6" s="78">
        <v>4282942033</v>
      </c>
    </row>
    <row r="7" spans="1:7" s="137" customFormat="1" ht="10.9" customHeight="1" x14ac:dyDescent="0.2">
      <c r="A7" s="182"/>
      <c r="B7" s="249">
        <v>43497</v>
      </c>
      <c r="C7" s="78">
        <v>4716094</v>
      </c>
      <c r="D7" s="78">
        <v>4272069404</v>
      </c>
    </row>
    <row r="8" spans="1:7" s="137" customFormat="1" ht="10.9" customHeight="1" x14ac:dyDescent="0.2">
      <c r="A8" s="182"/>
      <c r="B8" s="249">
        <v>43525</v>
      </c>
      <c r="C8" s="78">
        <v>5283688</v>
      </c>
      <c r="D8" s="78">
        <v>4827361832</v>
      </c>
    </row>
    <row r="9" spans="1:7" s="137" customFormat="1" ht="10.9" customHeight="1" x14ac:dyDescent="0.2">
      <c r="A9" s="182"/>
      <c r="B9" s="249">
        <v>43556</v>
      </c>
      <c r="C9" s="78">
        <v>5399494</v>
      </c>
      <c r="D9" s="78">
        <v>5016591295</v>
      </c>
    </row>
    <row r="10" spans="1:7" s="137" customFormat="1" ht="10.9" customHeight="1" x14ac:dyDescent="0.2">
      <c r="A10" s="182"/>
      <c r="B10" s="249">
        <v>43586</v>
      </c>
      <c r="C10" s="78">
        <v>5652733</v>
      </c>
      <c r="D10" s="78">
        <v>5301046907</v>
      </c>
    </row>
    <row r="11" spans="1:7" s="137" customFormat="1" ht="10.9" customHeight="1" x14ac:dyDescent="0.2">
      <c r="A11" s="182"/>
      <c r="B11" s="249">
        <v>43617</v>
      </c>
      <c r="C11" s="78">
        <v>5317488</v>
      </c>
      <c r="D11" s="78">
        <v>5084852727</v>
      </c>
    </row>
    <row r="12" spans="1:7" s="137" customFormat="1" ht="10.9" customHeight="1" x14ac:dyDescent="0.2">
      <c r="A12" s="182"/>
      <c r="B12" s="249">
        <v>43647</v>
      </c>
      <c r="C12" s="78">
        <v>5913972</v>
      </c>
      <c r="D12" s="78">
        <v>6015809953</v>
      </c>
    </row>
    <row r="13" spans="1:7" s="137" customFormat="1" ht="10.9" customHeight="1" x14ac:dyDescent="0.2">
      <c r="A13" s="182"/>
      <c r="B13" s="249">
        <v>43678</v>
      </c>
      <c r="C13" s="78">
        <v>5494016</v>
      </c>
      <c r="D13" s="78">
        <v>5460250334</v>
      </c>
    </row>
    <row r="14" spans="1:7" s="137" customFormat="1" ht="10.9" customHeight="1" x14ac:dyDescent="0.2">
      <c r="A14" s="182"/>
      <c r="B14" s="249">
        <v>43709</v>
      </c>
      <c r="C14" s="78">
        <v>6017732</v>
      </c>
      <c r="D14" s="78">
        <v>5964543337</v>
      </c>
    </row>
    <row r="15" spans="1:7" s="137" customFormat="1" ht="10.9" customHeight="1" x14ac:dyDescent="0.2">
      <c r="A15" s="182"/>
      <c r="B15" s="249">
        <v>43739</v>
      </c>
      <c r="C15" s="78">
        <v>6354348</v>
      </c>
      <c r="D15" s="78">
        <v>6224254874</v>
      </c>
    </row>
    <row r="16" spans="1:7" s="137" customFormat="1" ht="10.9" customHeight="1" x14ac:dyDescent="0.2">
      <c r="A16" s="182"/>
      <c r="B16" s="249">
        <v>43770</v>
      </c>
      <c r="C16" s="78">
        <v>6399435</v>
      </c>
      <c r="D16" s="78">
        <v>6249483304</v>
      </c>
    </row>
    <row r="17" spans="1:9" s="137" customFormat="1" ht="10.9" customHeight="1" x14ac:dyDescent="0.2">
      <c r="A17" s="182"/>
      <c r="B17" s="249">
        <v>43800</v>
      </c>
      <c r="C17" s="78">
        <v>6839033</v>
      </c>
      <c r="D17" s="78">
        <v>6889027456</v>
      </c>
    </row>
    <row r="18" spans="1:9" s="174" customFormat="1" ht="10.9" customHeight="1" x14ac:dyDescent="0.2">
      <c r="A18" s="182"/>
      <c r="B18" s="249">
        <v>43831</v>
      </c>
      <c r="C18" s="78">
        <v>6665571</v>
      </c>
      <c r="D18" s="78">
        <v>6285643573</v>
      </c>
    </row>
    <row r="19" spans="1:9" s="174" customFormat="1" ht="10.9" customHeight="1" x14ac:dyDescent="0.2">
      <c r="A19" s="182"/>
      <c r="B19" s="249">
        <v>43862</v>
      </c>
      <c r="C19" s="78">
        <v>6630380</v>
      </c>
      <c r="D19" s="78">
        <v>6584837088</v>
      </c>
    </row>
    <row r="20" spans="1:9" s="174" customFormat="1" ht="10.9" customHeight="1" x14ac:dyDescent="0.2">
      <c r="A20" s="182"/>
      <c r="B20" s="249">
        <v>43891</v>
      </c>
      <c r="C20" s="78">
        <v>7128912</v>
      </c>
      <c r="D20" s="141">
        <v>7411047265</v>
      </c>
    </row>
    <row r="21" spans="1:9" s="174" customFormat="1" ht="10.9" customHeight="1" x14ac:dyDescent="0.2">
      <c r="A21" s="182"/>
      <c r="B21" s="249">
        <v>43922</v>
      </c>
      <c r="C21" s="78">
        <v>7424201</v>
      </c>
      <c r="D21" s="141">
        <v>5779051158</v>
      </c>
    </row>
    <row r="22" spans="1:9" s="174" customFormat="1" ht="10.9" customHeight="1" x14ac:dyDescent="0.2">
      <c r="A22" s="182"/>
      <c r="B22" s="249">
        <v>43952</v>
      </c>
      <c r="C22" s="78">
        <v>7215453</v>
      </c>
      <c r="D22" s="78">
        <v>5868764123</v>
      </c>
    </row>
    <row r="23" spans="1:9" s="174" customFormat="1" ht="10.9" customHeight="1" x14ac:dyDescent="0.2">
      <c r="A23" s="182"/>
      <c r="B23" s="249">
        <v>43983</v>
      </c>
      <c r="C23" s="78">
        <v>7844657</v>
      </c>
      <c r="D23" s="78">
        <v>6770969784</v>
      </c>
    </row>
    <row r="24" spans="1:9" s="174" customFormat="1" ht="10.9" customHeight="1" x14ac:dyDescent="0.2">
      <c r="A24" s="182"/>
      <c r="B24" s="249">
        <v>44013</v>
      </c>
      <c r="C24" s="78">
        <v>8243807</v>
      </c>
      <c r="D24" s="78">
        <v>7836330100</v>
      </c>
    </row>
    <row r="25" spans="1:9" s="174" customFormat="1" ht="10.9" customHeight="1" x14ac:dyDescent="0.2">
      <c r="A25" s="182"/>
      <c r="B25" s="249">
        <v>44044</v>
      </c>
      <c r="C25" s="78">
        <v>7780444</v>
      </c>
      <c r="D25" s="78">
        <v>7009305876</v>
      </c>
    </row>
    <row r="26" spans="1:9" s="174" customFormat="1" ht="10.9" customHeight="1" x14ac:dyDescent="0.2">
      <c r="A26" s="182"/>
      <c r="B26" s="249">
        <v>44075</v>
      </c>
      <c r="C26" s="78">
        <v>8393926</v>
      </c>
      <c r="D26" s="78">
        <v>7818546791</v>
      </c>
    </row>
    <row r="27" spans="1:9" s="174" customFormat="1" ht="10.9" customHeight="1" x14ac:dyDescent="0.2">
      <c r="A27" s="182"/>
      <c r="B27" s="249">
        <v>44105</v>
      </c>
      <c r="C27" s="78">
        <v>8814951</v>
      </c>
      <c r="D27" s="78">
        <v>8215533115</v>
      </c>
    </row>
    <row r="28" spans="1:9" s="174" customFormat="1" ht="10.9" customHeight="1" x14ac:dyDescent="0.2">
      <c r="A28" s="182"/>
      <c r="B28" s="249">
        <v>44136</v>
      </c>
      <c r="C28" s="78">
        <v>8805204</v>
      </c>
      <c r="D28" s="78">
        <v>7913536837</v>
      </c>
    </row>
    <row r="29" spans="1:9" s="174" customFormat="1" ht="10.9" customHeight="1" x14ac:dyDescent="0.2">
      <c r="A29" s="182"/>
      <c r="B29" s="249">
        <v>44166</v>
      </c>
      <c r="C29" s="78">
        <v>9413529</v>
      </c>
      <c r="D29" s="78">
        <v>8936218836</v>
      </c>
    </row>
    <row r="30" spans="1:9" s="219" customFormat="1" ht="10.9" customHeight="1" x14ac:dyDescent="0.2">
      <c r="B30" s="249">
        <v>44197</v>
      </c>
      <c r="C30" s="78">
        <v>8656347</v>
      </c>
      <c r="D30" s="78">
        <v>7644554464</v>
      </c>
    </row>
    <row r="31" spans="1:9" s="219" customFormat="1" ht="10.9" customHeight="1" x14ac:dyDescent="0.2">
      <c r="B31" s="249">
        <v>44228</v>
      </c>
      <c r="C31" s="78">
        <v>8710257</v>
      </c>
      <c r="D31" s="78">
        <v>8309111833</v>
      </c>
    </row>
    <row r="32" spans="1:9" s="219" customFormat="1" ht="10.9" customHeight="1" x14ac:dyDescent="0.2">
      <c r="B32" s="249">
        <v>44256</v>
      </c>
      <c r="C32" s="78">
        <v>9779056</v>
      </c>
      <c r="D32" s="78">
        <v>9560632073</v>
      </c>
      <c r="E32" s="238"/>
      <c r="F32" s="238"/>
      <c r="G32" s="238"/>
      <c r="H32" s="234"/>
      <c r="I32" s="234"/>
    </row>
    <row r="33" spans="2:9" s="219" customFormat="1" ht="10.9" customHeight="1" x14ac:dyDescent="0.2">
      <c r="B33" s="249">
        <v>44287</v>
      </c>
      <c r="C33" s="78">
        <v>9259536</v>
      </c>
      <c r="D33" s="78">
        <v>9145813310</v>
      </c>
      <c r="E33" s="238"/>
      <c r="F33" s="238"/>
      <c r="G33" s="238"/>
      <c r="H33" s="234"/>
      <c r="I33" s="234"/>
    </row>
    <row r="34" spans="2:9" s="219" customFormat="1" ht="10.9" customHeight="1" x14ac:dyDescent="0.2">
      <c r="B34" s="249">
        <v>44317</v>
      </c>
      <c r="C34" s="78">
        <v>9762298</v>
      </c>
      <c r="D34" s="78">
        <v>10248535665</v>
      </c>
      <c r="E34" s="239"/>
      <c r="F34" s="238"/>
      <c r="G34" s="238"/>
      <c r="H34" s="234"/>
      <c r="I34" s="234"/>
    </row>
    <row r="35" spans="2:9" s="219" customFormat="1" ht="10.9" customHeight="1" x14ac:dyDescent="0.2">
      <c r="B35" s="249">
        <v>44348</v>
      </c>
      <c r="C35" s="78">
        <v>9729747</v>
      </c>
      <c r="D35" s="78">
        <v>9816135479</v>
      </c>
    </row>
    <row r="36" spans="2:9" s="219" customFormat="1" ht="10.9" customHeight="1" x14ac:dyDescent="0.2">
      <c r="B36" s="249">
        <v>44378</v>
      </c>
      <c r="C36" s="78">
        <v>10009506</v>
      </c>
      <c r="D36" s="78">
        <v>11033611509</v>
      </c>
    </row>
    <row r="37" spans="2:9" s="219" customFormat="1" ht="10.9" customHeight="1" x14ac:dyDescent="0.2">
      <c r="B37" s="249">
        <v>44409</v>
      </c>
      <c r="C37" s="78">
        <v>9735165</v>
      </c>
      <c r="D37" s="78">
        <v>10353728729</v>
      </c>
    </row>
    <row r="38" spans="2:9" s="219" customFormat="1" ht="10.9" customHeight="1" x14ac:dyDescent="0.2">
      <c r="B38" s="249">
        <v>44440</v>
      </c>
      <c r="C38" s="78">
        <v>10236039</v>
      </c>
      <c r="D38" s="78">
        <v>11295931183</v>
      </c>
    </row>
    <row r="39" spans="2:9" s="219" customFormat="1" ht="10.9" customHeight="1" x14ac:dyDescent="0.2">
      <c r="B39" s="249">
        <v>44470</v>
      </c>
      <c r="C39" s="78">
        <v>10452313</v>
      </c>
      <c r="D39" s="78">
        <v>11190687514</v>
      </c>
    </row>
    <row r="40" spans="2:9" s="219" customFormat="1" ht="10.9" customHeight="1" x14ac:dyDescent="0.2">
      <c r="B40" s="249">
        <v>44501</v>
      </c>
      <c r="C40" s="78">
        <v>10780992</v>
      </c>
      <c r="D40" s="78">
        <v>11293860232</v>
      </c>
    </row>
    <row r="41" spans="2:9" s="219" customFormat="1" ht="10.9" customHeight="1" x14ac:dyDescent="0.2">
      <c r="B41" s="249">
        <v>44531</v>
      </c>
      <c r="C41" s="224">
        <v>11341351</v>
      </c>
      <c r="D41" s="224">
        <v>12561131726</v>
      </c>
    </row>
    <row r="42" spans="2:9" ht="15" customHeight="1" x14ac:dyDescent="0.2">
      <c r="B42" s="162" t="s">
        <v>109</v>
      </c>
      <c r="C42" s="93"/>
      <c r="D42" s="93"/>
    </row>
    <row r="43" spans="2:9" x14ac:dyDescent="0.2">
      <c r="B43" s="50" t="s">
        <v>21</v>
      </c>
    </row>
    <row r="45" spans="2:9" ht="15.75" x14ac:dyDescent="0.25">
      <c r="C45" s="61"/>
      <c r="D45" s="49"/>
      <c r="E45" s="49"/>
      <c r="F45" s="49"/>
      <c r="G45" s="49"/>
      <c r="H45" s="49"/>
    </row>
    <row r="48" spans="2:9" x14ac:dyDescent="0.2">
      <c r="D48" s="4"/>
      <c r="E48" s="4"/>
    </row>
    <row r="49" spans="4:9" ht="15" x14ac:dyDescent="0.2">
      <c r="D49" s="41"/>
      <c r="E49" s="93"/>
      <c r="F49" s="93"/>
      <c r="G49" s="93"/>
      <c r="H49" s="93"/>
      <c r="I49" s="93"/>
    </row>
    <row r="50" spans="4:9" x14ac:dyDescent="0.2">
      <c r="D50" s="51"/>
      <c r="E50" s="51"/>
    </row>
    <row r="53" spans="4:9" ht="15" x14ac:dyDescent="0.2">
      <c r="H53" s="178"/>
      <c r="I53" s="178"/>
    </row>
  </sheetData>
  <customSheetViews>
    <customSheetView guid="{1C338248-5C2C-4A0B-8E41-C56ED2BBA321}" showGridLines="0">
      <selection activeCell="C46" sqref="C46"/>
      <pageMargins left="0.7" right="0.7" top="0.75" bottom="0.75" header="0.3" footer="0.3"/>
      <pageSetup paperSize="9" orientation="portrait" r:id="rId1"/>
    </customSheetView>
  </customSheetViews>
  <mergeCells count="2">
    <mergeCell ref="C4:D4"/>
    <mergeCell ref="B4:B5"/>
  </mergeCell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showGridLines="0" zoomScale="120" zoomScaleNormal="120" workbookViewId="0">
      <selection activeCell="D25" sqref="D25"/>
    </sheetView>
  </sheetViews>
  <sheetFormatPr defaultColWidth="9.33203125" defaultRowHeight="12.95" customHeight="1" x14ac:dyDescent="0.2"/>
  <cols>
    <col min="1" max="1" width="2.83203125" style="5" customWidth="1"/>
    <col min="2" max="2" width="23" style="5" customWidth="1"/>
    <col min="3" max="3" width="22.83203125" style="5" customWidth="1"/>
    <col min="4" max="4" width="23.5" style="5" customWidth="1"/>
    <col min="5" max="6" width="9.33203125" style="5"/>
    <col min="7" max="7" width="13.33203125" style="5" customWidth="1"/>
    <col min="8" max="16384" width="9.33203125" style="5"/>
  </cols>
  <sheetData>
    <row r="2" spans="2:4" ht="12.75" x14ac:dyDescent="0.2">
      <c r="B2" s="199" t="s">
        <v>111</v>
      </c>
      <c r="C2" s="201"/>
      <c r="D2" s="201"/>
    </row>
    <row r="5" spans="2:4" ht="11.25" x14ac:dyDescent="0.2">
      <c r="B5" s="8" t="s">
        <v>41</v>
      </c>
      <c r="C5" s="7" t="s">
        <v>47</v>
      </c>
      <c r="D5" s="7" t="s">
        <v>112</v>
      </c>
    </row>
    <row r="6" spans="2:4" ht="12.95" customHeight="1" x14ac:dyDescent="0.2">
      <c r="B6" s="17" t="s">
        <v>52</v>
      </c>
      <c r="C6" s="4">
        <v>2153537</v>
      </c>
      <c r="D6" s="55">
        <v>53560</v>
      </c>
    </row>
    <row r="7" spans="2:4" ht="12.95" customHeight="1" x14ac:dyDescent="0.2">
      <c r="B7" s="17" t="s">
        <v>53</v>
      </c>
      <c r="C7" s="4">
        <v>2147337</v>
      </c>
      <c r="D7" s="4">
        <v>49301</v>
      </c>
    </row>
    <row r="8" spans="2:4" ht="12.95" customHeight="1" x14ac:dyDescent="0.2">
      <c r="B8" s="17" t="s">
        <v>54</v>
      </c>
      <c r="C8" s="4">
        <v>2180720</v>
      </c>
      <c r="D8" s="4">
        <v>52538</v>
      </c>
    </row>
    <row r="9" spans="2:4" ht="12.95" customHeight="1" x14ac:dyDescent="0.2">
      <c r="B9" s="17" t="s">
        <v>55</v>
      </c>
      <c r="C9" s="4">
        <v>2167899</v>
      </c>
      <c r="D9" s="4">
        <v>57116</v>
      </c>
    </row>
    <row r="10" spans="2:4" ht="12.95" customHeight="1" x14ac:dyDescent="0.2">
      <c r="B10" s="17" t="s">
        <v>56</v>
      </c>
      <c r="C10" s="4">
        <v>2174853</v>
      </c>
      <c r="D10" s="4">
        <v>49916</v>
      </c>
    </row>
    <row r="11" spans="2:4" ht="12.95" customHeight="1" x14ac:dyDescent="0.2">
      <c r="B11" s="17" t="s">
        <v>57</v>
      </c>
      <c r="C11" s="4">
        <v>2179556</v>
      </c>
      <c r="D11" s="4">
        <v>50621</v>
      </c>
    </row>
    <row r="12" spans="2:4" ht="12.95" customHeight="1" x14ac:dyDescent="0.2">
      <c r="B12" s="17" t="s">
        <v>58</v>
      </c>
      <c r="C12" s="4">
        <v>2183481</v>
      </c>
      <c r="D12" s="4">
        <v>58877</v>
      </c>
    </row>
    <row r="13" spans="2:4" ht="12.95" customHeight="1" x14ac:dyDescent="0.2">
      <c r="B13" s="17" t="s">
        <v>59</v>
      </c>
      <c r="C13" s="4">
        <v>2177327</v>
      </c>
      <c r="D13" s="4">
        <v>51100</v>
      </c>
    </row>
    <row r="14" spans="2:4" ht="12.95" customHeight="1" x14ac:dyDescent="0.2">
      <c r="B14" s="17" t="s">
        <v>60</v>
      </c>
      <c r="C14" s="4">
        <v>2187375</v>
      </c>
      <c r="D14" s="4">
        <v>52117</v>
      </c>
    </row>
    <row r="15" spans="2:4" ht="12.95" customHeight="1" x14ac:dyDescent="0.2">
      <c r="B15" s="17" t="s">
        <v>61</v>
      </c>
      <c r="C15" s="4">
        <v>2188613</v>
      </c>
      <c r="D15" s="4">
        <v>56994</v>
      </c>
    </row>
    <row r="16" spans="2:4" ht="12.95" customHeight="1" x14ac:dyDescent="0.2">
      <c r="B16" s="17" t="s">
        <v>62</v>
      </c>
      <c r="C16" s="4">
        <v>2196776</v>
      </c>
      <c r="D16" s="4">
        <v>54035</v>
      </c>
    </row>
    <row r="17" spans="2:4" ht="12.95" customHeight="1" x14ac:dyDescent="0.2">
      <c r="B17" s="68" t="s">
        <v>63</v>
      </c>
      <c r="C17" s="20">
        <v>2194767</v>
      </c>
      <c r="D17" s="20">
        <v>52676</v>
      </c>
    </row>
    <row r="18" spans="2:4" ht="12.95" customHeight="1" x14ac:dyDescent="0.2">
      <c r="B18" s="17" t="s">
        <v>21</v>
      </c>
    </row>
    <row r="20" spans="2:4" ht="12.95" customHeight="1" x14ac:dyDescent="0.2">
      <c r="B20" s="269"/>
      <c r="C20" s="269"/>
    </row>
    <row r="21" spans="2:4" ht="12.95" customHeight="1" x14ac:dyDescent="0.2">
      <c r="B21" s="17"/>
    </row>
    <row r="22" spans="2:4" ht="12.95" customHeight="1" x14ac:dyDescent="0.2">
      <c r="B22" s="17"/>
    </row>
  </sheetData>
  <customSheetViews>
    <customSheetView guid="{1C338248-5C2C-4A0B-8E41-C56ED2BBA321}" scale="120" showGridLines="0">
      <selection activeCell="K23" sqref="K23"/>
      <pageMargins left="0.7" right="0.7" top="0.75" bottom="0.75" header="0.3" footer="0.3"/>
      <pageSetup paperSize="9" orientation="portrait" r:id="rId1"/>
    </customSheetView>
  </customSheetViews>
  <mergeCells count="1">
    <mergeCell ref="B20:C20"/>
  </mergeCells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7"/>
  <sheetViews>
    <sheetView showGridLines="0" topLeftCell="A7" zoomScale="120" zoomScaleNormal="120" workbookViewId="0">
      <selection activeCell="V35" sqref="V35"/>
    </sheetView>
  </sheetViews>
  <sheetFormatPr defaultColWidth="9.33203125" defaultRowHeight="12.95" customHeight="1" x14ac:dyDescent="0.2"/>
  <cols>
    <col min="1" max="1" width="2.83203125" style="5" customWidth="1"/>
    <col min="2" max="2" width="21.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5" style="5" customWidth="1"/>
    <col min="7" max="7" width="18.33203125" style="5" customWidth="1"/>
    <col min="8" max="8" width="19.33203125" style="5" customWidth="1"/>
    <col min="9" max="9" width="9.33203125" style="5"/>
    <col min="10" max="10" width="9.5" style="5" bestFit="1" customWidth="1"/>
    <col min="11" max="11" width="15" style="5" bestFit="1" customWidth="1"/>
    <col min="12" max="16384" width="9.33203125" style="5"/>
  </cols>
  <sheetData>
    <row r="2" spans="2:18" ht="15.75" x14ac:dyDescent="0.25">
      <c r="B2" s="13" t="s">
        <v>113</v>
      </c>
    </row>
    <row r="4" spans="2:18" ht="12.95" customHeight="1" x14ac:dyDescent="0.2">
      <c r="B4" s="261" t="s">
        <v>41</v>
      </c>
      <c r="C4" s="260" t="s">
        <v>47</v>
      </c>
      <c r="D4" s="260"/>
      <c r="E4" s="264" t="s">
        <v>48</v>
      </c>
      <c r="F4" s="264"/>
      <c r="G4" s="260" t="s">
        <v>42</v>
      </c>
      <c r="H4" s="260"/>
      <c r="J4" s="5" t="s">
        <v>93</v>
      </c>
    </row>
    <row r="5" spans="2:18" ht="22.5" x14ac:dyDescent="0.2">
      <c r="B5" s="262"/>
      <c r="C5" s="7" t="s">
        <v>2</v>
      </c>
      <c r="D5" s="7" t="s">
        <v>51</v>
      </c>
      <c r="E5" s="21" t="s">
        <v>210</v>
      </c>
      <c r="F5" s="21" t="s">
        <v>51</v>
      </c>
      <c r="G5" s="7" t="s">
        <v>218</v>
      </c>
      <c r="H5" s="7" t="s">
        <v>50</v>
      </c>
    </row>
    <row r="6" spans="2:18" ht="12.95" customHeight="1" x14ac:dyDescent="0.2">
      <c r="B6" s="17" t="s">
        <v>52</v>
      </c>
      <c r="C6" s="55">
        <v>1953650</v>
      </c>
      <c r="D6" s="55">
        <v>1226625811</v>
      </c>
      <c r="E6" s="22">
        <v>57759</v>
      </c>
      <c r="F6" s="22">
        <v>3316310909</v>
      </c>
      <c r="G6" s="4">
        <f>C6+E6</f>
        <v>2011409</v>
      </c>
      <c r="H6" s="4">
        <f>D6+F6</f>
        <v>4542936720</v>
      </c>
      <c r="J6" s="255"/>
      <c r="K6" s="255"/>
      <c r="L6" s="255"/>
      <c r="M6" s="255"/>
      <c r="N6" s="255"/>
    </row>
    <row r="7" spans="2:18" ht="12.95" customHeight="1" x14ac:dyDescent="0.2">
      <c r="B7" s="17" t="s">
        <v>53</v>
      </c>
      <c r="C7" s="55">
        <v>1939017</v>
      </c>
      <c r="D7" s="55">
        <v>1242120310</v>
      </c>
      <c r="E7" s="22">
        <v>54344</v>
      </c>
      <c r="F7" s="22">
        <v>3502676674</v>
      </c>
      <c r="G7" s="4">
        <f t="shared" ref="G7:G17" si="0">C7+E7</f>
        <v>1993361</v>
      </c>
      <c r="H7" s="4">
        <f t="shared" ref="H7:H17" si="1">D7+F7</f>
        <v>4744796984</v>
      </c>
      <c r="J7" s="263"/>
      <c r="K7" s="263"/>
      <c r="L7" s="263"/>
      <c r="M7" s="263"/>
      <c r="N7" s="263"/>
      <c r="O7" s="263"/>
      <c r="P7" s="263"/>
      <c r="Q7" s="263"/>
    </row>
    <row r="8" spans="2:18" ht="12.95" customHeight="1" x14ac:dyDescent="0.2">
      <c r="B8" s="17" t="s">
        <v>54</v>
      </c>
      <c r="C8" s="55">
        <v>2022876</v>
      </c>
      <c r="D8" s="55">
        <v>1263658985</v>
      </c>
      <c r="E8" s="22">
        <v>60938</v>
      </c>
      <c r="F8" s="22">
        <v>4091681914</v>
      </c>
      <c r="G8" s="4">
        <f t="shared" si="0"/>
        <v>2083814</v>
      </c>
      <c r="H8" s="4">
        <f t="shared" si="1"/>
        <v>5355340899</v>
      </c>
      <c r="J8" s="270"/>
      <c r="K8" s="270"/>
      <c r="L8" s="270"/>
      <c r="M8" s="270"/>
      <c r="N8" s="270"/>
      <c r="O8" s="270"/>
      <c r="P8" s="270"/>
      <c r="Q8" s="270"/>
      <c r="R8" s="270"/>
    </row>
    <row r="9" spans="2:18" ht="12.95" customHeight="1" x14ac:dyDescent="0.2">
      <c r="B9" s="17" t="s">
        <v>55</v>
      </c>
      <c r="C9" s="55">
        <v>1973678</v>
      </c>
      <c r="D9" s="55">
        <v>1237029420</v>
      </c>
      <c r="E9" s="22">
        <v>63977</v>
      </c>
      <c r="F9" s="22">
        <v>4007189718</v>
      </c>
      <c r="G9" s="4">
        <f t="shared" si="0"/>
        <v>2037655</v>
      </c>
      <c r="H9" s="4">
        <f t="shared" si="1"/>
        <v>5244219138</v>
      </c>
      <c r="J9" s="142"/>
    </row>
    <row r="10" spans="2:18" ht="12.95" customHeight="1" x14ac:dyDescent="0.2">
      <c r="B10" s="17" t="s">
        <v>56</v>
      </c>
      <c r="C10" s="55">
        <v>1998417</v>
      </c>
      <c r="D10" s="55">
        <v>1275620506</v>
      </c>
      <c r="E10" s="22">
        <v>57540</v>
      </c>
      <c r="F10" s="22">
        <v>4058405550</v>
      </c>
      <c r="G10" s="4">
        <f t="shared" si="0"/>
        <v>2055957</v>
      </c>
      <c r="H10" s="4">
        <f t="shared" si="1"/>
        <v>5334026056</v>
      </c>
    </row>
    <row r="11" spans="2:18" ht="12.95" customHeight="1" x14ac:dyDescent="0.2">
      <c r="B11" s="17" t="s">
        <v>57</v>
      </c>
      <c r="C11" s="55">
        <v>1989930</v>
      </c>
      <c r="D11" s="55">
        <v>1289793227</v>
      </c>
      <c r="E11" s="22">
        <v>57914</v>
      </c>
      <c r="F11" s="22">
        <v>3364364512</v>
      </c>
      <c r="G11" s="4">
        <f t="shared" si="0"/>
        <v>2047844</v>
      </c>
      <c r="H11" s="4">
        <f t="shared" si="1"/>
        <v>4654157739</v>
      </c>
    </row>
    <row r="12" spans="2:18" ht="12.95" customHeight="1" x14ac:dyDescent="0.2">
      <c r="B12" s="17" t="s">
        <v>58</v>
      </c>
      <c r="C12" s="55">
        <v>1993069</v>
      </c>
      <c r="D12" s="55">
        <v>1326345333</v>
      </c>
      <c r="E12" s="22">
        <v>65885</v>
      </c>
      <c r="F12" s="22">
        <v>4078281074</v>
      </c>
      <c r="G12" s="4">
        <f t="shared" si="0"/>
        <v>2058954</v>
      </c>
      <c r="H12" s="4">
        <f t="shared" si="1"/>
        <v>5404626407</v>
      </c>
    </row>
    <row r="13" spans="2:18" ht="12.95" customHeight="1" x14ac:dyDescent="0.2">
      <c r="B13" s="17" t="s">
        <v>59</v>
      </c>
      <c r="C13" s="55">
        <v>1987391</v>
      </c>
      <c r="D13" s="55">
        <v>1302879425</v>
      </c>
      <c r="E13" s="22">
        <v>58999</v>
      </c>
      <c r="F13" s="22">
        <v>4198297400</v>
      </c>
      <c r="G13" s="4">
        <f t="shared" si="0"/>
        <v>2046390</v>
      </c>
      <c r="H13" s="4">
        <f t="shared" si="1"/>
        <v>5501176825</v>
      </c>
    </row>
    <row r="14" spans="2:18" ht="12.95" customHeight="1" x14ac:dyDescent="0.2">
      <c r="B14" s="17" t="s">
        <v>60</v>
      </c>
      <c r="C14" s="55">
        <v>1996021</v>
      </c>
      <c r="D14" s="55">
        <v>1295827715</v>
      </c>
      <c r="E14" s="225">
        <v>59738</v>
      </c>
      <c r="F14" s="22">
        <v>4063350682</v>
      </c>
      <c r="G14" s="4">
        <f t="shared" si="0"/>
        <v>2055759</v>
      </c>
      <c r="H14" s="4">
        <f t="shared" si="1"/>
        <v>5359178397</v>
      </c>
    </row>
    <row r="15" spans="2:18" ht="12.95" customHeight="1" x14ac:dyDescent="0.2">
      <c r="B15" s="17" t="s">
        <v>61</v>
      </c>
      <c r="C15" s="55">
        <v>1986952</v>
      </c>
      <c r="D15" s="55">
        <v>1297853000</v>
      </c>
      <c r="E15" s="22">
        <v>63794</v>
      </c>
      <c r="F15" s="22">
        <v>3859901062</v>
      </c>
      <c r="G15" s="4">
        <f t="shared" si="0"/>
        <v>2050746</v>
      </c>
      <c r="H15" s="4">
        <f t="shared" si="1"/>
        <v>5157754062</v>
      </c>
    </row>
    <row r="16" spans="2:18" ht="12.95" customHeight="1" x14ac:dyDescent="0.2">
      <c r="B16" s="17" t="s">
        <v>62</v>
      </c>
      <c r="C16" s="55">
        <v>2018797</v>
      </c>
      <c r="D16" s="55">
        <v>1337623778</v>
      </c>
      <c r="E16" s="22">
        <v>62755</v>
      </c>
      <c r="F16" s="22">
        <v>3928638443</v>
      </c>
      <c r="G16" s="4">
        <f t="shared" si="0"/>
        <v>2081552</v>
      </c>
      <c r="H16" s="4">
        <f t="shared" si="1"/>
        <v>5266262221</v>
      </c>
      <c r="J16" s="4"/>
      <c r="K16" s="4"/>
    </row>
    <row r="17" spans="2:14" ht="12.95" customHeight="1" x14ac:dyDescent="0.2">
      <c r="B17" s="17" t="s">
        <v>63</v>
      </c>
      <c r="C17" s="55">
        <v>2021473</v>
      </c>
      <c r="D17" s="55">
        <v>1359422344</v>
      </c>
      <c r="E17" s="22">
        <v>60338</v>
      </c>
      <c r="F17" s="22">
        <v>4430620485</v>
      </c>
      <c r="G17" s="4">
        <f t="shared" si="0"/>
        <v>2081811</v>
      </c>
      <c r="H17" s="4">
        <f t="shared" si="1"/>
        <v>5790042829</v>
      </c>
    </row>
    <row r="18" spans="2:14" ht="12.95" customHeight="1" x14ac:dyDescent="0.2">
      <c r="B18" s="9" t="s">
        <v>42</v>
      </c>
      <c r="C18" s="10">
        <f t="shared" ref="C18:G18" si="2">SUM(C6:C17)</f>
        <v>23881271</v>
      </c>
      <c r="D18" s="10">
        <f>SUM(D6:D17)</f>
        <v>15454799854</v>
      </c>
      <c r="E18" s="26">
        <f>SUM(E6:E17)</f>
        <v>723981</v>
      </c>
      <c r="F18" s="26">
        <f t="shared" si="2"/>
        <v>46899718423</v>
      </c>
      <c r="G18" s="10">
        <f t="shared" si="2"/>
        <v>24605252</v>
      </c>
      <c r="H18" s="10">
        <f>SUM(H6:H17)</f>
        <v>62354518277</v>
      </c>
      <c r="I18" s="1"/>
      <c r="J18" s="1"/>
      <c r="K18" s="1"/>
    </row>
    <row r="19" spans="2:14" ht="12.95" customHeight="1" x14ac:dyDescent="0.2">
      <c r="B19" s="16" t="s">
        <v>114</v>
      </c>
      <c r="C19" s="4"/>
      <c r="D19" s="4"/>
      <c r="E19" s="4"/>
      <c r="F19" s="4"/>
      <c r="G19" s="4"/>
      <c r="H19" s="4"/>
      <c r="I19" s="38"/>
      <c r="J19" s="1"/>
      <c r="K19" s="1"/>
    </row>
    <row r="20" spans="2:14" ht="12.95" customHeight="1" x14ac:dyDescent="0.2">
      <c r="B20" s="17" t="s">
        <v>21</v>
      </c>
      <c r="C20" s="4"/>
      <c r="D20" s="4"/>
      <c r="E20" s="4"/>
      <c r="F20" s="4"/>
      <c r="G20" s="4"/>
      <c r="H20" s="4"/>
      <c r="I20" s="38"/>
      <c r="J20" s="38"/>
    </row>
    <row r="21" spans="2:14" s="91" customFormat="1" ht="12.95" customHeight="1" x14ac:dyDescent="0.2">
      <c r="C21" s="4"/>
      <c r="D21" s="4"/>
      <c r="E21" s="4"/>
      <c r="F21" s="4"/>
      <c r="G21" s="4"/>
      <c r="H21" s="4"/>
    </row>
    <row r="22" spans="2:14" ht="12.95" customHeight="1" x14ac:dyDescent="0.2">
      <c r="B22" s="15" t="s">
        <v>115</v>
      </c>
      <c r="C22" s="4"/>
      <c r="D22" s="4"/>
      <c r="E22" s="4"/>
      <c r="F22" s="4"/>
      <c r="G22" s="144" t="s">
        <v>116</v>
      </c>
      <c r="H22" s="4"/>
      <c r="N22" s="15" t="s">
        <v>117</v>
      </c>
    </row>
    <row r="23" spans="2:14" ht="12.95" customHeight="1" x14ac:dyDescent="0.2">
      <c r="B23" s="34"/>
      <c r="C23" s="4"/>
      <c r="D23" s="4"/>
      <c r="E23" s="4"/>
      <c r="F23" s="4"/>
      <c r="G23" s="4"/>
      <c r="H23" s="4"/>
    </row>
    <row r="24" spans="2:14" ht="12.95" customHeight="1" x14ac:dyDescent="0.2">
      <c r="C24" s="4"/>
      <c r="D24" s="4"/>
      <c r="E24" s="4"/>
      <c r="F24" s="4"/>
      <c r="G24" s="4"/>
      <c r="H24" s="4"/>
    </row>
    <row r="25" spans="2:14" ht="12.95" customHeight="1" x14ac:dyDescent="0.2">
      <c r="C25" s="4"/>
      <c r="D25" s="4"/>
      <c r="E25" s="4"/>
      <c r="F25" s="4"/>
      <c r="G25" s="4"/>
      <c r="H25" s="4"/>
    </row>
    <row r="26" spans="2:14" ht="12.95" customHeight="1" x14ac:dyDescent="0.2">
      <c r="C26" s="4"/>
      <c r="D26" s="4"/>
      <c r="E26" s="4"/>
      <c r="F26" s="4"/>
      <c r="G26" s="4"/>
      <c r="H26" s="4"/>
    </row>
    <row r="27" spans="2:14" ht="12.95" customHeight="1" x14ac:dyDescent="0.2">
      <c r="C27" s="4"/>
      <c r="D27" s="4"/>
      <c r="E27" s="4"/>
      <c r="F27" s="4"/>
      <c r="G27" s="4"/>
      <c r="H27" s="4"/>
    </row>
    <row r="28" spans="2:14" ht="12.95" customHeight="1" x14ac:dyDescent="0.2">
      <c r="C28" s="4"/>
      <c r="D28" s="4"/>
      <c r="E28" s="4"/>
      <c r="F28" s="4"/>
      <c r="G28" s="4"/>
      <c r="H28" s="4"/>
    </row>
    <row r="29" spans="2:14" ht="12.95" customHeight="1" x14ac:dyDescent="0.2">
      <c r="C29" s="4"/>
      <c r="D29" s="4"/>
      <c r="E29" s="4"/>
      <c r="F29" s="4"/>
      <c r="G29" s="4"/>
      <c r="H29" s="4"/>
    </row>
    <row r="30" spans="2:14" ht="12.95" customHeight="1" x14ac:dyDescent="0.2">
      <c r="C30" s="4"/>
      <c r="D30" s="4"/>
      <c r="E30" s="4"/>
      <c r="F30" s="4"/>
      <c r="G30" s="4"/>
      <c r="H30" s="4"/>
    </row>
    <row r="31" spans="2:14" ht="12.95" customHeight="1" x14ac:dyDescent="0.2">
      <c r="C31" s="4"/>
      <c r="D31" s="4"/>
      <c r="E31" s="4"/>
      <c r="F31" s="4"/>
      <c r="G31" s="4"/>
      <c r="H31" s="4"/>
    </row>
    <row r="32" spans="2:14" ht="12.95" customHeight="1" x14ac:dyDescent="0.2">
      <c r="C32" s="4"/>
      <c r="D32" s="4"/>
      <c r="E32" s="4"/>
      <c r="F32" s="4"/>
      <c r="G32" s="4"/>
      <c r="H32" s="4"/>
    </row>
    <row r="45" spans="2:8" ht="12.95" customHeight="1" x14ac:dyDescent="0.2">
      <c r="B45" s="15"/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</sheetData>
  <customSheetViews>
    <customSheetView guid="{1C338248-5C2C-4A0B-8E41-C56ED2BBA321}" scale="120" showGridLines="0">
      <selection activeCell="K16" sqref="K16"/>
      <pageMargins left="0.7" right="0.7" top="0.75" bottom="0.75" header="0.3" footer="0.3"/>
      <pageSetup paperSize="9" orientation="portrait" r:id="rId1"/>
    </customSheetView>
  </customSheetViews>
  <mergeCells count="7">
    <mergeCell ref="B4:B5"/>
    <mergeCell ref="J6:N6"/>
    <mergeCell ref="J7:Q7"/>
    <mergeCell ref="J8:R8"/>
    <mergeCell ref="C4:D4"/>
    <mergeCell ref="E4:F4"/>
    <mergeCell ref="G4:H4"/>
  </mergeCell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showGridLines="0" zoomScale="110" zoomScaleNormal="110" workbookViewId="0">
      <selection activeCell="F34" sqref="F34"/>
    </sheetView>
  </sheetViews>
  <sheetFormatPr defaultColWidth="9.33203125" defaultRowHeight="12.95" customHeight="1" x14ac:dyDescent="0.2"/>
  <cols>
    <col min="1" max="1" width="3.6640625" style="182" customWidth="1"/>
    <col min="2" max="2" width="16.33203125" style="46" customWidth="1"/>
    <col min="3" max="3" width="24.83203125" style="46" customWidth="1"/>
    <col min="4" max="4" width="39.5" style="46" customWidth="1"/>
    <col min="5" max="5" width="22.83203125" style="46" customWidth="1"/>
    <col min="6" max="6" width="12.6640625" style="46" customWidth="1"/>
    <col min="7" max="8" width="9.1640625" style="46" customWidth="1"/>
    <col min="9" max="10" width="13.6640625" style="46" customWidth="1"/>
    <col min="11" max="11" width="21.5" style="46" customWidth="1"/>
    <col min="12" max="16384" width="9.33203125" style="46"/>
  </cols>
  <sheetData>
    <row r="2" spans="1:7" ht="15.75" x14ac:dyDescent="0.25">
      <c r="B2" s="61" t="s">
        <v>118</v>
      </c>
      <c r="C2" s="49"/>
      <c r="D2" s="49"/>
      <c r="E2" s="49"/>
      <c r="F2" s="49"/>
      <c r="G2" s="49"/>
    </row>
    <row r="4" spans="1:7" ht="11.25" customHeight="1" x14ac:dyDescent="0.2">
      <c r="B4" s="261"/>
      <c r="C4" s="260"/>
      <c r="D4" s="260"/>
    </row>
    <row r="5" spans="1:7" ht="29.25" customHeight="1" x14ac:dyDescent="0.2">
      <c r="B5" s="262"/>
      <c r="C5" s="48" t="s">
        <v>2</v>
      </c>
      <c r="D5" s="47" t="s">
        <v>51</v>
      </c>
    </row>
    <row r="6" spans="1:7" s="137" customFormat="1" ht="11.25" x14ac:dyDescent="0.2">
      <c r="A6" s="182"/>
      <c r="B6" s="249">
        <v>43466</v>
      </c>
      <c r="C6" s="78">
        <v>2575</v>
      </c>
      <c r="D6" s="78">
        <v>1819680075</v>
      </c>
    </row>
    <row r="7" spans="1:7" s="137" customFormat="1" ht="11.25" x14ac:dyDescent="0.2">
      <c r="A7" s="182"/>
      <c r="B7" s="249">
        <v>43497</v>
      </c>
      <c r="C7" s="78">
        <v>2516</v>
      </c>
      <c r="D7" s="78">
        <v>1935053586</v>
      </c>
    </row>
    <row r="8" spans="1:7" s="137" customFormat="1" ht="11.25" x14ac:dyDescent="0.2">
      <c r="A8" s="182"/>
      <c r="B8" s="249">
        <v>43525</v>
      </c>
      <c r="C8" s="78">
        <v>2528</v>
      </c>
      <c r="D8" s="78">
        <v>1702469335</v>
      </c>
    </row>
    <row r="9" spans="1:7" s="137" customFormat="1" ht="11.25" x14ac:dyDescent="0.2">
      <c r="A9" s="182"/>
      <c r="B9" s="249">
        <v>43556</v>
      </c>
      <c r="C9" s="78">
        <v>2897</v>
      </c>
      <c r="D9" s="78">
        <v>1882974450</v>
      </c>
    </row>
    <row r="10" spans="1:7" s="137" customFormat="1" ht="11.25" x14ac:dyDescent="0.2">
      <c r="A10" s="182"/>
      <c r="B10" s="249">
        <v>43586</v>
      </c>
      <c r="C10" s="78">
        <v>3123</v>
      </c>
      <c r="D10" s="78">
        <v>2845179098</v>
      </c>
    </row>
    <row r="11" spans="1:7" s="137" customFormat="1" ht="11.25" x14ac:dyDescent="0.2">
      <c r="A11" s="182"/>
      <c r="B11" s="249">
        <v>43617</v>
      </c>
      <c r="C11" s="78">
        <v>2727</v>
      </c>
      <c r="D11" s="78">
        <v>2481452673</v>
      </c>
    </row>
    <row r="12" spans="1:7" s="137" customFormat="1" ht="11.25" x14ac:dyDescent="0.2">
      <c r="A12" s="182"/>
      <c r="B12" s="249">
        <v>43647</v>
      </c>
      <c r="C12" s="78">
        <v>3602</v>
      </c>
      <c r="D12" s="78">
        <v>3745350701</v>
      </c>
    </row>
    <row r="13" spans="1:7" s="137" customFormat="1" ht="11.25" x14ac:dyDescent="0.2">
      <c r="A13" s="182"/>
      <c r="B13" s="249">
        <v>43678</v>
      </c>
      <c r="C13" s="78">
        <v>3142</v>
      </c>
      <c r="D13" s="78">
        <v>2277188769</v>
      </c>
    </row>
    <row r="14" spans="1:7" s="137" customFormat="1" ht="11.25" x14ac:dyDescent="0.2">
      <c r="A14" s="182"/>
      <c r="B14" s="249">
        <v>43709</v>
      </c>
      <c r="C14" s="78">
        <v>3282</v>
      </c>
      <c r="D14" s="78">
        <v>3170903885</v>
      </c>
    </row>
    <row r="15" spans="1:7" s="137" customFormat="1" ht="11.25" x14ac:dyDescent="0.2">
      <c r="A15" s="182"/>
      <c r="B15" s="249">
        <v>43739</v>
      </c>
      <c r="C15" s="78">
        <v>3314</v>
      </c>
      <c r="D15" s="78">
        <v>2692117538</v>
      </c>
    </row>
    <row r="16" spans="1:7" s="137" customFormat="1" ht="11.25" x14ac:dyDescent="0.2">
      <c r="A16" s="182"/>
      <c r="B16" s="249">
        <v>43770</v>
      </c>
      <c r="C16" s="78">
        <v>3078</v>
      </c>
      <c r="D16" s="78">
        <v>2342283395</v>
      </c>
    </row>
    <row r="17" spans="1:13" s="137" customFormat="1" ht="11.25" x14ac:dyDescent="0.2">
      <c r="A17" s="182"/>
      <c r="B17" s="249">
        <v>43800</v>
      </c>
      <c r="C17" s="78">
        <v>3306</v>
      </c>
      <c r="D17" s="78">
        <v>2493378450</v>
      </c>
    </row>
    <row r="18" spans="1:13" s="174" customFormat="1" ht="11.25" x14ac:dyDescent="0.2">
      <c r="A18" s="182"/>
      <c r="B18" s="249">
        <v>43831</v>
      </c>
      <c r="C18" s="78">
        <v>2873</v>
      </c>
      <c r="D18" s="78">
        <v>2310372848</v>
      </c>
    </row>
    <row r="19" spans="1:13" s="174" customFormat="1" ht="11.25" x14ac:dyDescent="0.2">
      <c r="A19" s="182"/>
      <c r="B19" s="249">
        <v>43862</v>
      </c>
      <c r="C19" s="78">
        <v>2738</v>
      </c>
      <c r="D19" s="78">
        <v>2171806718</v>
      </c>
    </row>
    <row r="20" spans="1:13" s="174" customFormat="1" ht="11.25" x14ac:dyDescent="0.2">
      <c r="A20" s="182"/>
      <c r="B20" s="249">
        <v>43891</v>
      </c>
      <c r="C20" s="78">
        <v>2838</v>
      </c>
      <c r="D20" s="78">
        <v>1928665816</v>
      </c>
    </row>
    <row r="21" spans="1:13" s="174" customFormat="1" ht="11.25" x14ac:dyDescent="0.2">
      <c r="A21" s="182"/>
      <c r="B21" s="249">
        <v>43922</v>
      </c>
      <c r="C21" s="78">
        <v>2774</v>
      </c>
      <c r="D21" s="78">
        <v>1582811963</v>
      </c>
    </row>
    <row r="22" spans="1:13" s="174" customFormat="1" ht="11.25" x14ac:dyDescent="0.2">
      <c r="A22" s="182"/>
      <c r="B22" s="249">
        <v>43952</v>
      </c>
      <c r="C22" s="78">
        <v>2888</v>
      </c>
      <c r="D22" s="78">
        <v>1950328445</v>
      </c>
    </row>
    <row r="23" spans="1:13" s="174" customFormat="1" ht="11.25" x14ac:dyDescent="0.2">
      <c r="A23" s="182"/>
      <c r="B23" s="249">
        <v>43983</v>
      </c>
      <c r="C23" s="78">
        <v>3205</v>
      </c>
      <c r="D23" s="78">
        <v>2383467180</v>
      </c>
    </row>
    <row r="24" spans="1:13" s="174" customFormat="1" ht="11.25" x14ac:dyDescent="0.2">
      <c r="A24" s="182"/>
      <c r="B24" s="249">
        <v>44013</v>
      </c>
      <c r="C24" s="78">
        <v>3770</v>
      </c>
      <c r="D24" s="78">
        <v>2361201311</v>
      </c>
    </row>
    <row r="25" spans="1:13" s="174" customFormat="1" ht="11.25" x14ac:dyDescent="0.2">
      <c r="A25" s="182"/>
      <c r="B25" s="249">
        <v>44044</v>
      </c>
      <c r="C25" s="78">
        <v>3773</v>
      </c>
      <c r="D25" s="78">
        <v>2189400804</v>
      </c>
    </row>
    <row r="26" spans="1:13" s="174" customFormat="1" ht="11.25" x14ac:dyDescent="0.2">
      <c r="A26" s="182"/>
      <c r="B26" s="249">
        <v>44075</v>
      </c>
      <c r="C26" s="78">
        <v>3621</v>
      </c>
      <c r="D26" s="78">
        <v>2061125819</v>
      </c>
    </row>
    <row r="27" spans="1:13" s="174" customFormat="1" ht="11.25" x14ac:dyDescent="0.2">
      <c r="A27" s="182"/>
      <c r="B27" s="249">
        <v>44105</v>
      </c>
      <c r="C27" s="78">
        <v>3756</v>
      </c>
      <c r="D27" s="78">
        <v>2024252052</v>
      </c>
    </row>
    <row r="28" spans="1:13" s="174" customFormat="1" ht="11.25" x14ac:dyDescent="0.2">
      <c r="A28" s="182"/>
      <c r="B28" s="249">
        <v>44136</v>
      </c>
      <c r="C28" s="78">
        <v>3510</v>
      </c>
      <c r="D28" s="78">
        <v>2591673780</v>
      </c>
    </row>
    <row r="29" spans="1:13" s="174" customFormat="1" ht="12.75" x14ac:dyDescent="0.2">
      <c r="A29" s="182"/>
      <c r="B29" s="249">
        <v>44166</v>
      </c>
      <c r="C29" s="78">
        <v>3922</v>
      </c>
      <c r="D29" s="78">
        <v>2461814913</v>
      </c>
      <c r="E29" s="255"/>
      <c r="F29" s="255"/>
      <c r="G29" s="255"/>
      <c r="H29" s="255"/>
      <c r="I29" s="255"/>
      <c r="J29" s="234"/>
      <c r="K29" s="234"/>
      <c r="L29" s="234"/>
      <c r="M29" s="234"/>
    </row>
    <row r="30" spans="1:13" s="219" customFormat="1" ht="12.75" x14ac:dyDescent="0.2">
      <c r="B30" s="249">
        <v>44197</v>
      </c>
      <c r="C30" s="78">
        <v>3167</v>
      </c>
      <c r="D30" s="78">
        <v>2356388371</v>
      </c>
      <c r="E30" s="263"/>
      <c r="F30" s="263"/>
      <c r="G30" s="263"/>
      <c r="H30" s="263"/>
      <c r="I30" s="263"/>
      <c r="J30" s="263"/>
      <c r="K30" s="263"/>
      <c r="L30" s="263"/>
      <c r="M30" s="234"/>
    </row>
    <row r="31" spans="1:13" s="219" customFormat="1" ht="12.75" x14ac:dyDescent="0.2">
      <c r="B31" s="249">
        <v>44228</v>
      </c>
      <c r="C31" s="78">
        <v>3190</v>
      </c>
      <c r="D31" s="78">
        <v>2037488637</v>
      </c>
      <c r="E31" s="270"/>
      <c r="F31" s="270"/>
      <c r="G31" s="270"/>
      <c r="H31" s="270"/>
      <c r="I31" s="270"/>
      <c r="J31" s="270"/>
      <c r="K31" s="270"/>
      <c r="L31" s="270"/>
      <c r="M31" s="270"/>
    </row>
    <row r="32" spans="1:13" s="219" customFormat="1" ht="11.25" x14ac:dyDescent="0.2">
      <c r="B32" s="249">
        <v>44256</v>
      </c>
      <c r="C32" s="78">
        <v>4033</v>
      </c>
      <c r="D32" s="78">
        <v>2283553178</v>
      </c>
    </row>
    <row r="33" spans="2:6" s="219" customFormat="1" ht="11.25" x14ac:dyDescent="0.2">
      <c r="B33" s="249">
        <v>44287</v>
      </c>
      <c r="C33" s="78">
        <v>3864</v>
      </c>
      <c r="D33" s="78">
        <v>2508891464</v>
      </c>
    </row>
    <row r="34" spans="2:6" s="219" customFormat="1" ht="11.25" x14ac:dyDescent="0.2">
      <c r="B34" s="249">
        <v>44317</v>
      </c>
      <c r="C34" s="78">
        <v>4156</v>
      </c>
      <c r="D34" s="78">
        <v>2965267330</v>
      </c>
    </row>
    <row r="35" spans="2:6" s="219" customFormat="1" ht="11.25" x14ac:dyDescent="0.2">
      <c r="B35" s="249">
        <v>44348</v>
      </c>
      <c r="C35" s="78">
        <v>3933</v>
      </c>
      <c r="D35" s="78">
        <v>2676105891</v>
      </c>
    </row>
    <row r="36" spans="2:6" s="219" customFormat="1" ht="11.25" x14ac:dyDescent="0.2">
      <c r="B36" s="249">
        <v>44378</v>
      </c>
      <c r="C36" s="78">
        <v>4350</v>
      </c>
      <c r="D36" s="78">
        <v>3128906713</v>
      </c>
    </row>
    <row r="37" spans="2:6" s="219" customFormat="1" ht="11.25" x14ac:dyDescent="0.2">
      <c r="B37" s="249">
        <v>44409</v>
      </c>
      <c r="C37" s="78">
        <v>3775</v>
      </c>
      <c r="D37" s="78">
        <v>2737749760</v>
      </c>
    </row>
    <row r="38" spans="2:6" s="219" customFormat="1" ht="11.25" x14ac:dyDescent="0.2">
      <c r="B38" s="249">
        <v>44440</v>
      </c>
      <c r="C38" s="78">
        <v>4018</v>
      </c>
      <c r="D38" s="78">
        <v>3092154424</v>
      </c>
    </row>
    <row r="39" spans="2:6" s="219" customFormat="1" ht="11.25" x14ac:dyDescent="0.2">
      <c r="B39" s="249">
        <v>44470</v>
      </c>
      <c r="C39" s="78">
        <v>3823</v>
      </c>
      <c r="D39" s="78">
        <v>2500557784</v>
      </c>
    </row>
    <row r="40" spans="2:6" s="219" customFormat="1" ht="11.25" x14ac:dyDescent="0.2">
      <c r="B40" s="249">
        <v>44501</v>
      </c>
      <c r="C40" s="78">
        <v>3980</v>
      </c>
      <c r="D40" s="78">
        <v>2426944789</v>
      </c>
    </row>
    <row r="41" spans="2:6" s="219" customFormat="1" ht="11.25" x14ac:dyDescent="0.2">
      <c r="B41" s="249">
        <v>44531</v>
      </c>
      <c r="C41" s="224">
        <v>4729</v>
      </c>
      <c r="D41" s="224">
        <v>3629108008</v>
      </c>
    </row>
    <row r="42" spans="2:6" ht="15" customHeight="1" x14ac:dyDescent="0.2">
      <c r="B42" s="162" t="s">
        <v>119</v>
      </c>
      <c r="C42" s="93"/>
      <c r="D42" s="93"/>
    </row>
    <row r="43" spans="2:6" ht="12.95" customHeight="1" x14ac:dyDescent="0.2">
      <c r="B43" s="50" t="s">
        <v>21</v>
      </c>
      <c r="C43" s="92"/>
      <c r="D43" s="92"/>
    </row>
    <row r="44" spans="2:6" ht="12.95" customHeight="1" x14ac:dyDescent="0.25">
      <c r="C44" s="4"/>
      <c r="D44" s="145"/>
      <c r="E44" s="49"/>
      <c r="F44" s="49"/>
    </row>
    <row r="45" spans="2:6" ht="12.95" customHeight="1" x14ac:dyDescent="0.2">
      <c r="C45" s="4"/>
      <c r="D45" s="4"/>
    </row>
    <row r="46" spans="2:6" ht="12.95" customHeight="1" x14ac:dyDescent="0.2">
      <c r="C46" s="4"/>
      <c r="D46" s="4"/>
    </row>
    <row r="47" spans="2:6" ht="12.95" customHeight="1" x14ac:dyDescent="0.2">
      <c r="C47" s="4"/>
      <c r="D47" s="4"/>
    </row>
    <row r="48" spans="2:6" ht="11.25" x14ac:dyDescent="0.2">
      <c r="C48" s="4"/>
      <c r="D48" s="4"/>
      <c r="E48" s="4"/>
    </row>
    <row r="49" spans="3:5" ht="11.25" x14ac:dyDescent="0.2">
      <c r="C49" s="4"/>
      <c r="D49" s="4"/>
      <c r="E49" s="41"/>
    </row>
    <row r="50" spans="3:5" ht="11.25" x14ac:dyDescent="0.2">
      <c r="C50" s="4"/>
      <c r="D50" s="179"/>
      <c r="E50" s="51"/>
    </row>
    <row r="51" spans="3:5" ht="12.95" customHeight="1" x14ac:dyDescent="0.2">
      <c r="C51" s="4"/>
      <c r="D51" s="4"/>
    </row>
    <row r="52" spans="3:5" ht="12.95" customHeight="1" x14ac:dyDescent="0.2">
      <c r="C52" s="4"/>
      <c r="D52" s="4"/>
    </row>
    <row r="53" spans="3:5" ht="12.95" customHeight="1" x14ac:dyDescent="0.2">
      <c r="C53" s="4"/>
      <c r="D53" s="4"/>
    </row>
    <row r="54" spans="3:5" ht="12.95" customHeight="1" x14ac:dyDescent="0.2">
      <c r="C54" s="4"/>
      <c r="D54" s="4"/>
    </row>
    <row r="55" spans="3:5" ht="12.95" customHeight="1" x14ac:dyDescent="0.2">
      <c r="C55" s="4"/>
      <c r="D55" s="4"/>
    </row>
    <row r="56" spans="3:5" ht="12.95" customHeight="1" x14ac:dyDescent="0.2">
      <c r="C56" s="4"/>
      <c r="D56" s="4"/>
    </row>
    <row r="57" spans="3:5" ht="12.95" customHeight="1" x14ac:dyDescent="0.2">
      <c r="C57" s="93"/>
      <c r="D57" s="93"/>
    </row>
    <row r="58" spans="3:5" ht="12.95" customHeight="1" x14ac:dyDescent="0.2">
      <c r="C58" s="93"/>
      <c r="D58" s="93"/>
    </row>
    <row r="59" spans="3:5" ht="12.95" customHeight="1" x14ac:dyDescent="0.2">
      <c r="C59" s="93"/>
      <c r="D59" s="93"/>
    </row>
    <row r="60" spans="3:5" ht="12.95" customHeight="1" x14ac:dyDescent="0.2">
      <c r="C60" s="92"/>
      <c r="D60" s="92"/>
    </row>
    <row r="61" spans="3:5" ht="12.95" customHeight="1" x14ac:dyDescent="0.2">
      <c r="C61" s="178"/>
      <c r="D61" s="178"/>
    </row>
    <row r="62" spans="3:5" ht="12.95" customHeight="1" x14ac:dyDescent="0.2">
      <c r="C62" s="92"/>
      <c r="D62" s="92"/>
    </row>
  </sheetData>
  <customSheetViews>
    <customSheetView guid="{1C338248-5C2C-4A0B-8E41-C56ED2BBA321}" showGridLines="0">
      <selection activeCell="E62" sqref="E62"/>
      <pageMargins left="0.7" right="0.7" top="0.75" bottom="0.75" header="0.3" footer="0.3"/>
      <pageSetup paperSize="9" orientation="portrait" r:id="rId1"/>
    </customSheetView>
  </customSheetViews>
  <mergeCells count="5">
    <mergeCell ref="B4:B5"/>
    <mergeCell ref="C4:D4"/>
    <mergeCell ref="E29:I29"/>
    <mergeCell ref="E30:L30"/>
    <mergeCell ref="E31:M31"/>
  </mergeCell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8"/>
  <sheetViews>
    <sheetView showGridLines="0" zoomScaleNormal="100" workbookViewId="0">
      <selection activeCell="N10" sqref="N10"/>
    </sheetView>
  </sheetViews>
  <sheetFormatPr defaultColWidth="9.33203125" defaultRowHeight="12.95" customHeight="1" x14ac:dyDescent="0.2"/>
  <cols>
    <col min="1" max="1" width="2.83203125" style="6" customWidth="1"/>
    <col min="2" max="2" width="14.5" style="6" customWidth="1"/>
    <col min="3" max="3" width="17.33203125" style="6" customWidth="1"/>
    <col min="4" max="4" width="20.5" style="6" customWidth="1"/>
    <col min="5" max="5" width="18.33203125" style="6" customWidth="1"/>
    <col min="6" max="6" width="20.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18" ht="15.75" x14ac:dyDescent="0.25">
      <c r="B2" s="13" t="s">
        <v>120</v>
      </c>
    </row>
    <row r="3" spans="2:18" ht="12.95" customHeight="1" x14ac:dyDescent="0.2">
      <c r="B3" s="6" t="s">
        <v>40</v>
      </c>
    </row>
    <row r="5" spans="2:18" ht="12.95" customHeight="1" x14ac:dyDescent="0.2">
      <c r="B5" s="261" t="s">
        <v>41</v>
      </c>
      <c r="C5" s="260" t="s">
        <v>47</v>
      </c>
      <c r="D5" s="260"/>
      <c r="E5" s="264" t="s">
        <v>48</v>
      </c>
      <c r="F5" s="264"/>
      <c r="G5" s="260" t="s">
        <v>42</v>
      </c>
      <c r="H5" s="260"/>
    </row>
    <row r="6" spans="2:18" ht="22.5" x14ac:dyDescent="0.2">
      <c r="B6" s="262"/>
      <c r="C6" s="14" t="s">
        <v>2</v>
      </c>
      <c r="D6" s="14" t="s">
        <v>51</v>
      </c>
      <c r="E6" s="25" t="s">
        <v>210</v>
      </c>
      <c r="F6" s="25" t="s">
        <v>51</v>
      </c>
      <c r="G6" s="14" t="s">
        <v>2</v>
      </c>
      <c r="H6" s="14" t="s">
        <v>51</v>
      </c>
    </row>
    <row r="7" spans="2:18" ht="12.95" customHeight="1" x14ac:dyDescent="0.2">
      <c r="B7" s="17" t="s">
        <v>52</v>
      </c>
      <c r="C7" s="4">
        <v>37955</v>
      </c>
      <c r="D7" s="4">
        <v>638645045</v>
      </c>
      <c r="E7" s="22">
        <v>291240</v>
      </c>
      <c r="F7" s="22">
        <v>16704148286</v>
      </c>
      <c r="G7" s="4">
        <f t="shared" ref="G7:G18" si="0">C7+E7</f>
        <v>329195</v>
      </c>
      <c r="H7" s="4">
        <f t="shared" ref="H7:H18" si="1">D7+F7</f>
        <v>17342793331</v>
      </c>
      <c r="J7" s="255"/>
      <c r="K7" s="255"/>
      <c r="L7" s="255"/>
      <c r="M7" s="255"/>
      <c r="N7" s="255"/>
      <c r="O7" s="234"/>
      <c r="P7" s="234"/>
      <c r="Q7" s="234"/>
      <c r="R7" s="234"/>
    </row>
    <row r="8" spans="2:18" ht="12.95" customHeight="1" x14ac:dyDescent="0.2">
      <c r="B8" s="17" t="s">
        <v>53</v>
      </c>
      <c r="C8" s="4">
        <v>41849</v>
      </c>
      <c r="D8" s="4">
        <v>676544967</v>
      </c>
      <c r="E8" s="22">
        <v>303718</v>
      </c>
      <c r="F8" s="22">
        <v>18072958251</v>
      </c>
      <c r="G8" s="4">
        <f t="shared" si="0"/>
        <v>345567</v>
      </c>
      <c r="H8" s="4">
        <f t="shared" si="1"/>
        <v>18749503218</v>
      </c>
      <c r="J8" s="263"/>
      <c r="K8" s="263"/>
      <c r="L8" s="263"/>
      <c r="M8" s="263"/>
      <c r="N8" s="263"/>
      <c r="O8" s="263"/>
      <c r="P8" s="263"/>
      <c r="Q8" s="263"/>
      <c r="R8" s="234"/>
    </row>
    <row r="9" spans="2:18" ht="12.95" customHeight="1" x14ac:dyDescent="0.2">
      <c r="B9" s="17" t="s">
        <v>54</v>
      </c>
      <c r="C9" s="4">
        <v>46977</v>
      </c>
      <c r="D9" s="4">
        <v>869998941</v>
      </c>
      <c r="E9" s="22">
        <v>335730</v>
      </c>
      <c r="F9" s="22">
        <v>22394413825</v>
      </c>
      <c r="G9" s="4">
        <f t="shared" si="0"/>
        <v>382707</v>
      </c>
      <c r="H9" s="4">
        <f t="shared" si="1"/>
        <v>23264412766</v>
      </c>
      <c r="J9" s="270"/>
      <c r="K9" s="270"/>
      <c r="L9" s="270"/>
      <c r="M9" s="270"/>
      <c r="N9" s="270"/>
      <c r="O9" s="270"/>
      <c r="P9" s="270"/>
      <c r="Q9" s="270"/>
      <c r="R9" s="270"/>
    </row>
    <row r="10" spans="2:18" ht="12.95" customHeight="1" x14ac:dyDescent="0.2">
      <c r="B10" s="17" t="s">
        <v>55</v>
      </c>
      <c r="C10" s="4">
        <v>43193</v>
      </c>
      <c r="D10" s="4">
        <v>682760061</v>
      </c>
      <c r="E10" s="22">
        <v>327794</v>
      </c>
      <c r="F10" s="22">
        <v>21136411749</v>
      </c>
      <c r="G10" s="4">
        <f t="shared" si="0"/>
        <v>370987</v>
      </c>
      <c r="H10" s="4">
        <f t="shared" si="1"/>
        <v>21819171810</v>
      </c>
    </row>
    <row r="11" spans="2:18" ht="12.95" customHeight="1" x14ac:dyDescent="0.2">
      <c r="B11" s="17" t="s">
        <v>56</v>
      </c>
      <c r="C11" s="4">
        <v>44871</v>
      </c>
      <c r="D11" s="4">
        <v>730343321</v>
      </c>
      <c r="E11" s="22">
        <v>330029</v>
      </c>
      <c r="F11" s="22">
        <v>21134176343</v>
      </c>
      <c r="G11" s="4">
        <f t="shared" si="0"/>
        <v>374900</v>
      </c>
      <c r="H11" s="4">
        <f t="shared" si="1"/>
        <v>21864519664</v>
      </c>
    </row>
    <row r="12" spans="2:18" ht="12.95" customHeight="1" x14ac:dyDescent="0.2">
      <c r="B12" s="17" t="s">
        <v>57</v>
      </c>
      <c r="C12" s="4">
        <v>41714</v>
      </c>
      <c r="D12" s="40">
        <v>734393114</v>
      </c>
      <c r="E12" s="22">
        <v>332848</v>
      </c>
      <c r="F12" s="22">
        <v>21754552705</v>
      </c>
      <c r="G12" s="4">
        <f t="shared" si="0"/>
        <v>374562</v>
      </c>
      <c r="H12" s="4">
        <f t="shared" si="1"/>
        <v>22488945819</v>
      </c>
    </row>
    <row r="13" spans="2:18" ht="12.95" customHeight="1" x14ac:dyDescent="0.2">
      <c r="B13" s="17" t="s">
        <v>58</v>
      </c>
      <c r="C13" s="4">
        <v>42287</v>
      </c>
      <c r="D13" s="4">
        <v>803230139</v>
      </c>
      <c r="E13" s="22">
        <v>342707</v>
      </c>
      <c r="F13" s="22">
        <v>23022108680</v>
      </c>
      <c r="G13" s="4">
        <f t="shared" si="0"/>
        <v>384994</v>
      </c>
      <c r="H13" s="4">
        <f t="shared" si="1"/>
        <v>23825338819</v>
      </c>
    </row>
    <row r="14" spans="2:18" ht="12.95" customHeight="1" x14ac:dyDescent="0.2">
      <c r="B14" s="17" t="s">
        <v>59</v>
      </c>
      <c r="C14" s="4">
        <v>43655</v>
      </c>
      <c r="D14" s="40">
        <v>810662929</v>
      </c>
      <c r="E14" s="22">
        <v>322717</v>
      </c>
      <c r="F14" s="22">
        <v>21652254573</v>
      </c>
      <c r="G14" s="4">
        <f t="shared" si="0"/>
        <v>366372</v>
      </c>
      <c r="H14" s="4">
        <f t="shared" si="1"/>
        <v>22462917502</v>
      </c>
    </row>
    <row r="15" spans="2:18" ht="12.95" customHeight="1" x14ac:dyDescent="0.2">
      <c r="B15" s="17" t="s">
        <v>60</v>
      </c>
      <c r="C15" s="4">
        <v>48483</v>
      </c>
      <c r="D15" s="4">
        <v>915728398</v>
      </c>
      <c r="E15" s="22">
        <v>343058</v>
      </c>
      <c r="F15" s="22">
        <v>23584725066</v>
      </c>
      <c r="G15" s="4">
        <f t="shared" si="0"/>
        <v>391541</v>
      </c>
      <c r="H15" s="4">
        <f t="shared" si="1"/>
        <v>24500453464</v>
      </c>
    </row>
    <row r="16" spans="2:18" ht="12.95" customHeight="1" x14ac:dyDescent="0.2">
      <c r="B16" s="17" t="s">
        <v>61</v>
      </c>
      <c r="C16" s="4">
        <v>47445</v>
      </c>
      <c r="D16" s="4">
        <v>1046521791</v>
      </c>
      <c r="E16" s="22">
        <v>341768</v>
      </c>
      <c r="F16" s="22">
        <v>25007453960</v>
      </c>
      <c r="G16" s="4">
        <f t="shared" si="0"/>
        <v>389213</v>
      </c>
      <c r="H16" s="4">
        <f t="shared" si="1"/>
        <v>26053975751</v>
      </c>
    </row>
    <row r="17" spans="2:16" ht="12.95" customHeight="1" x14ac:dyDescent="0.2">
      <c r="B17" s="17" t="s">
        <v>62</v>
      </c>
      <c r="C17" s="4">
        <v>50629</v>
      </c>
      <c r="D17" s="4">
        <v>1087632821</v>
      </c>
      <c r="E17" s="22">
        <v>341206</v>
      </c>
      <c r="F17" s="22">
        <v>24490286574</v>
      </c>
      <c r="G17" s="4">
        <f t="shared" si="0"/>
        <v>391835</v>
      </c>
      <c r="H17" s="4">
        <f t="shared" si="1"/>
        <v>25577919395</v>
      </c>
    </row>
    <row r="18" spans="2:16" ht="12.95" customHeight="1" x14ac:dyDescent="0.2">
      <c r="B18" s="17" t="s">
        <v>63</v>
      </c>
      <c r="C18" s="4">
        <v>52270</v>
      </c>
      <c r="D18" s="4">
        <v>1001433492</v>
      </c>
      <c r="E18" s="22">
        <v>347723</v>
      </c>
      <c r="F18" s="22">
        <v>34407699064</v>
      </c>
      <c r="G18" s="4">
        <f t="shared" si="0"/>
        <v>399993</v>
      </c>
      <c r="H18" s="4">
        <f t="shared" si="1"/>
        <v>35409132556</v>
      </c>
    </row>
    <row r="19" spans="2:16" ht="12.95" customHeight="1" x14ac:dyDescent="0.2">
      <c r="B19" s="9" t="s">
        <v>121</v>
      </c>
      <c r="C19" s="10">
        <f t="shared" ref="C19:H19" si="2">SUM(C7:C18)</f>
        <v>541328</v>
      </c>
      <c r="D19" s="10">
        <f t="shared" si="2"/>
        <v>9997895019</v>
      </c>
      <c r="E19" s="26">
        <f t="shared" si="2"/>
        <v>3960538</v>
      </c>
      <c r="F19" s="26">
        <f t="shared" si="2"/>
        <v>273361189076</v>
      </c>
      <c r="G19" s="10">
        <f t="shared" si="2"/>
        <v>4501866</v>
      </c>
      <c r="H19" s="10">
        <f t="shared" si="2"/>
        <v>283359084095</v>
      </c>
    </row>
    <row r="20" spans="2:16" ht="12.95" customHeight="1" x14ac:dyDescent="0.2">
      <c r="B20" s="162" t="s">
        <v>122</v>
      </c>
      <c r="C20" s="4"/>
      <c r="D20" s="4"/>
      <c r="E20" s="4"/>
      <c r="F20" s="4"/>
      <c r="G20" s="4"/>
      <c r="H20" s="4"/>
      <c r="I20" s="39"/>
      <c r="J20" s="39"/>
    </row>
    <row r="21" spans="2:16" s="200" customFormat="1" ht="12.95" customHeight="1" x14ac:dyDescent="0.2">
      <c r="B21" s="17" t="s">
        <v>123</v>
      </c>
      <c r="C21" s="4"/>
      <c r="D21" s="4"/>
      <c r="E21" s="4"/>
      <c r="F21" s="4"/>
      <c r="G21" s="4"/>
      <c r="H21" s="4"/>
    </row>
    <row r="22" spans="2:16" ht="12.95" customHeight="1" x14ac:dyDescent="0.2">
      <c r="B22" s="17" t="s">
        <v>21</v>
      </c>
      <c r="C22" s="4"/>
      <c r="D22" s="4"/>
      <c r="E22" s="4"/>
      <c r="F22" s="4"/>
      <c r="G22" s="4"/>
      <c r="H22" s="4"/>
      <c r="I22" s="39"/>
      <c r="J22" s="39"/>
    </row>
    <row r="23" spans="2:16" s="162" customFormat="1" ht="12.95" customHeight="1" x14ac:dyDescent="0.2">
      <c r="B23" s="17"/>
      <c r="C23" s="4"/>
      <c r="D23" s="4"/>
      <c r="E23" s="4"/>
      <c r="F23" s="4"/>
      <c r="G23" s="4"/>
      <c r="H23" s="4"/>
    </row>
    <row r="24" spans="2:16" ht="12.95" customHeight="1" x14ac:dyDescent="0.2">
      <c r="B24" s="24" t="s">
        <v>124</v>
      </c>
      <c r="H24" s="144" t="s">
        <v>125</v>
      </c>
      <c r="P24" s="24" t="s">
        <v>126</v>
      </c>
    </row>
    <row r="25" spans="2:16" ht="13.15" customHeight="1" x14ac:dyDescent="0.2">
      <c r="B25" s="34" t="s">
        <v>127</v>
      </c>
    </row>
    <row r="42" spans="2:8" ht="12.95" customHeight="1" x14ac:dyDescent="0.2"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C44" s="4"/>
      <c r="D44" s="4"/>
      <c r="E44" s="4"/>
      <c r="F44" s="4"/>
      <c r="G44" s="4"/>
      <c r="H44" s="4"/>
    </row>
    <row r="47" spans="2:8" ht="12.95" customHeight="1" x14ac:dyDescent="0.2">
      <c r="B47" s="24"/>
    </row>
    <row r="48" spans="2:8" ht="12.95" customHeight="1" x14ac:dyDescent="0.2">
      <c r="G48" s="6" t="s">
        <v>93</v>
      </c>
    </row>
  </sheetData>
  <customSheetViews>
    <customSheetView guid="{1C338248-5C2C-4A0B-8E41-C56ED2BBA321}" scale="110" showGridLines="0">
      <selection activeCell="D22" sqref="D22"/>
      <pageMargins left="0.7" right="0.7" top="0.75" bottom="0.75" header="0.3" footer="0.3"/>
      <pageSetup paperSize="9" orientation="portrait" horizontalDpi="1200" verticalDpi="1200" r:id="rId1"/>
    </customSheetView>
  </customSheetViews>
  <mergeCells count="7">
    <mergeCell ref="B5:B6"/>
    <mergeCell ref="J7:N7"/>
    <mergeCell ref="J8:Q8"/>
    <mergeCell ref="J9:R9"/>
    <mergeCell ref="C5:D5"/>
    <mergeCell ref="E5:F5"/>
    <mergeCell ref="G5:H5"/>
  </mergeCells>
  <pageMargins left="0.7" right="0.7" top="0.75" bottom="0.75" header="0.3" footer="0.3"/>
  <pageSetup paperSize="9" orientation="portrait" horizontalDpi="1200" verticalDpi="1200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showGridLines="0" zoomScale="150" zoomScaleNormal="150" workbookViewId="0">
      <selection activeCell="C19" sqref="C19"/>
    </sheetView>
  </sheetViews>
  <sheetFormatPr defaultColWidth="9.33203125" defaultRowHeight="12.95" customHeight="1" x14ac:dyDescent="0.2"/>
  <cols>
    <col min="1" max="1" width="2.83203125" style="182" customWidth="1"/>
    <col min="2" max="2" width="18.33203125" style="182" customWidth="1"/>
    <col min="3" max="3" width="35.83203125" style="182" customWidth="1"/>
    <col min="4" max="4" width="9.33203125" style="182" customWidth="1"/>
    <col min="5" max="5" width="14.83203125" style="182" customWidth="1"/>
    <col min="6" max="7" width="9.33203125" style="182"/>
    <col min="8" max="8" width="16.5" style="182" customWidth="1"/>
    <col min="9" max="16384" width="9.33203125" style="182"/>
  </cols>
  <sheetData>
    <row r="2" spans="2:13" ht="12.75" x14ac:dyDescent="0.2">
      <c r="B2" s="199" t="s">
        <v>128</v>
      </c>
    </row>
    <row r="5" spans="2:13" ht="22.5" x14ac:dyDescent="0.2">
      <c r="B5" s="188" t="s">
        <v>129</v>
      </c>
      <c r="C5" s="187" t="s">
        <v>219</v>
      </c>
    </row>
    <row r="6" spans="2:13" ht="12.95" customHeight="1" x14ac:dyDescent="0.2">
      <c r="B6" s="182" t="s">
        <v>130</v>
      </c>
      <c r="C6" s="1">
        <v>0.92697153851362224</v>
      </c>
      <c r="D6" s="4"/>
      <c r="E6" s="1"/>
      <c r="F6" s="4"/>
      <c r="G6" s="4"/>
      <c r="H6" s="4"/>
      <c r="I6" s="1"/>
      <c r="J6" s="4"/>
      <c r="K6" s="4"/>
      <c r="L6" s="4"/>
    </row>
    <row r="7" spans="2:13" ht="12.95" customHeight="1" x14ac:dyDescent="0.2">
      <c r="B7" s="182" t="s">
        <v>131</v>
      </c>
      <c r="C7" s="1">
        <v>2.4941282301329293E-2</v>
      </c>
      <c r="D7" s="4"/>
      <c r="E7" s="1"/>
      <c r="F7" s="4"/>
      <c r="G7" s="4"/>
      <c r="H7" s="4"/>
      <c r="I7" s="1"/>
      <c r="J7" s="4"/>
      <c r="K7" s="4"/>
      <c r="L7" s="4"/>
    </row>
    <row r="8" spans="2:13" ht="12.95" customHeight="1" x14ac:dyDescent="0.2">
      <c r="B8" s="182" t="s">
        <v>132</v>
      </c>
      <c r="C8" s="1">
        <v>4.6343234956090331E-3</v>
      </c>
      <c r="D8" s="4"/>
      <c r="E8" s="1"/>
      <c r="F8" s="4"/>
      <c r="G8" s="4"/>
      <c r="H8" s="55"/>
      <c r="I8" s="149"/>
      <c r="J8" s="55"/>
      <c r="K8" s="55"/>
      <c r="L8" s="55"/>
      <c r="M8" s="185"/>
    </row>
    <row r="9" spans="2:13" ht="12.95" customHeight="1" x14ac:dyDescent="0.2">
      <c r="B9" s="182" t="s">
        <v>133</v>
      </c>
      <c r="C9" s="1">
        <v>3.5219627495447236E-3</v>
      </c>
      <c r="D9" s="4"/>
      <c r="E9" s="1"/>
      <c r="F9" s="4"/>
      <c r="G9" s="4"/>
      <c r="H9" s="4"/>
      <c r="I9" s="1"/>
      <c r="J9" s="4"/>
      <c r="K9" s="4"/>
      <c r="L9" s="4"/>
    </row>
    <row r="10" spans="2:13" ht="12.95" customHeight="1" x14ac:dyDescent="0.2">
      <c r="B10" s="19" t="s">
        <v>101</v>
      </c>
      <c r="C10" s="84">
        <v>0.04</v>
      </c>
      <c r="D10" s="4"/>
      <c r="E10" s="1"/>
      <c r="F10" s="4"/>
      <c r="G10" s="4"/>
      <c r="H10" s="4"/>
      <c r="I10" s="1"/>
      <c r="J10" s="4"/>
      <c r="K10" s="4"/>
      <c r="L10" s="4"/>
    </row>
    <row r="11" spans="2:13" s="200" customFormat="1" ht="12.95" customHeight="1" x14ac:dyDescent="0.2">
      <c r="B11" s="207" t="s">
        <v>134</v>
      </c>
      <c r="C11" s="208"/>
      <c r="D11" s="4"/>
      <c r="E11" s="1"/>
      <c r="F11" s="4"/>
      <c r="G11" s="4"/>
      <c r="H11" s="4"/>
      <c r="I11" s="1"/>
      <c r="J11" s="4"/>
      <c r="K11" s="4"/>
      <c r="L11" s="4"/>
    </row>
    <row r="12" spans="2:13" ht="12.95" customHeight="1" x14ac:dyDescent="0.2">
      <c r="B12" s="209" t="s">
        <v>21</v>
      </c>
      <c r="C12" s="210"/>
      <c r="D12" s="4"/>
      <c r="H12" s="4"/>
      <c r="I12" s="4"/>
      <c r="J12" s="4"/>
      <c r="K12" s="4"/>
      <c r="L12" s="4"/>
    </row>
    <row r="13" spans="2:13" ht="12.95" customHeight="1" x14ac:dyDescent="0.2">
      <c r="C13" s="1"/>
    </row>
    <row r="14" spans="2:13" ht="12.95" customHeight="1" x14ac:dyDescent="0.2">
      <c r="B14" s="63"/>
    </row>
    <row r="18" spans="2:11" ht="12.95" customHeight="1" x14ac:dyDescent="0.2">
      <c r="J18" s="45"/>
      <c r="K18" s="44"/>
    </row>
    <row r="24" spans="2:11" ht="12.95" customHeight="1" x14ac:dyDescent="0.2">
      <c r="B24" s="255"/>
      <c r="C24" s="255"/>
      <c r="D24" s="255"/>
      <c r="E24" s="255"/>
      <c r="F24" s="255"/>
      <c r="G24" s="234"/>
      <c r="H24" s="234"/>
      <c r="I24" s="234"/>
      <c r="J24" s="234"/>
    </row>
    <row r="25" spans="2:11" ht="12.95" customHeight="1" x14ac:dyDescent="0.2">
      <c r="B25" s="263"/>
      <c r="C25" s="263"/>
      <c r="D25" s="263"/>
      <c r="E25" s="263"/>
      <c r="F25" s="263"/>
      <c r="G25" s="263"/>
      <c r="H25" s="263"/>
      <c r="I25" s="263"/>
      <c r="J25" s="234"/>
    </row>
    <row r="26" spans="2:11" ht="12.95" customHeight="1" x14ac:dyDescent="0.2">
      <c r="B26" s="270"/>
      <c r="C26" s="270"/>
      <c r="D26" s="270"/>
      <c r="E26" s="270"/>
      <c r="F26" s="270"/>
      <c r="G26" s="270"/>
      <c r="H26" s="270"/>
      <c r="I26" s="270"/>
      <c r="J26" s="270"/>
    </row>
    <row r="27" spans="2:11" ht="12.95" customHeight="1" x14ac:dyDescent="0.2">
      <c r="B27" s="219"/>
      <c r="C27" s="4"/>
      <c r="E27" s="4"/>
      <c r="G27" s="1"/>
      <c r="H27" s="1"/>
    </row>
    <row r="28" spans="2:11" ht="12.95" customHeight="1" x14ac:dyDescent="0.2">
      <c r="B28" s="219"/>
      <c r="C28" s="4"/>
      <c r="E28" s="4"/>
      <c r="G28" s="1"/>
      <c r="H28" s="1"/>
      <c r="J28" s="33"/>
    </row>
    <row r="29" spans="2:11" ht="12.95" customHeight="1" x14ac:dyDescent="0.2">
      <c r="B29" s="231"/>
      <c r="C29" s="4"/>
      <c r="E29" s="4"/>
      <c r="G29" s="1"/>
      <c r="H29" s="1"/>
    </row>
    <row r="30" spans="2:11" ht="12.95" customHeight="1" x14ac:dyDescent="0.2">
      <c r="B30" s="226"/>
      <c r="C30" s="116"/>
      <c r="D30" s="34"/>
      <c r="E30" s="116"/>
      <c r="G30" s="1"/>
    </row>
    <row r="31" spans="2:11" ht="12.95" customHeight="1" x14ac:dyDescent="0.2">
      <c r="G31" s="1"/>
    </row>
    <row r="32" spans="2:11" ht="12.95" customHeight="1" x14ac:dyDescent="0.2">
      <c r="G32" s="1"/>
    </row>
    <row r="34" spans="10:10" ht="12.95" customHeight="1" x14ac:dyDescent="0.2">
      <c r="J34" s="33"/>
    </row>
  </sheetData>
  <customSheetViews>
    <customSheetView guid="{1C338248-5C2C-4A0B-8E41-C56ED2BBA321}" scale="110" showGridLines="0">
      <selection activeCell="N14" sqref="N14"/>
      <pageMargins left="0.7" right="0.7" top="0.75" bottom="0.75" header="0.3" footer="0.3"/>
      <pageSetup paperSize="9" orientation="portrait" r:id="rId1"/>
    </customSheetView>
  </customSheetViews>
  <mergeCells count="3">
    <mergeCell ref="B24:F24"/>
    <mergeCell ref="B25:I25"/>
    <mergeCell ref="B26:J26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C13" zoomScaleNormal="100" workbookViewId="0">
      <selection activeCell="F34" sqref="F34"/>
    </sheetView>
  </sheetViews>
  <sheetFormatPr defaultColWidth="9.33203125" defaultRowHeight="12.95" customHeight="1" x14ac:dyDescent="0.2"/>
  <cols>
    <col min="1" max="1" width="6" style="182" customWidth="1"/>
    <col min="2" max="2" width="51.5" style="5" customWidth="1"/>
    <col min="3" max="3" width="15" style="5" customWidth="1"/>
    <col min="4" max="4" width="9.6640625" style="5" bestFit="1" customWidth="1"/>
    <col min="5" max="5" width="22.1640625" style="5" customWidth="1"/>
    <col min="6" max="6" width="9.33203125" style="5"/>
    <col min="7" max="7" width="4.83203125" style="5" customWidth="1"/>
    <col min="8" max="15" width="9.33203125" style="5"/>
    <col min="16" max="16" width="16" style="5" customWidth="1"/>
    <col min="17" max="17" width="17.83203125" style="5" customWidth="1"/>
    <col min="18" max="16384" width="9.33203125" style="5"/>
  </cols>
  <sheetData>
    <row r="1" spans="2:18" s="182" customFormat="1" ht="12.95" customHeight="1" x14ac:dyDescent="0.2"/>
    <row r="2" spans="2:18" s="182" customFormat="1" ht="12.95" customHeight="1" x14ac:dyDescent="0.2">
      <c r="H2" s="63" t="s">
        <v>22</v>
      </c>
      <c r="R2" s="63" t="s">
        <v>23</v>
      </c>
    </row>
    <row r="4" spans="2:18" ht="23.25" customHeight="1" x14ac:dyDescent="0.2">
      <c r="B4" s="8" t="s">
        <v>24</v>
      </c>
      <c r="C4" s="7" t="s">
        <v>2</v>
      </c>
      <c r="D4" s="7" t="s">
        <v>3</v>
      </c>
      <c r="E4" s="7" t="s">
        <v>4</v>
      </c>
      <c r="F4" s="7" t="s">
        <v>3</v>
      </c>
    </row>
    <row r="5" spans="2:18" ht="12.95" customHeight="1" x14ac:dyDescent="0.2">
      <c r="B5" s="5" t="s">
        <v>5</v>
      </c>
      <c r="C5" s="4" t="s">
        <v>6</v>
      </c>
      <c r="D5" s="4" t="s">
        <v>6</v>
      </c>
      <c r="E5" s="4" t="s">
        <v>6</v>
      </c>
      <c r="F5" s="4" t="s">
        <v>6</v>
      </c>
    </row>
    <row r="6" spans="2:18" ht="12.95" customHeight="1" x14ac:dyDescent="0.2">
      <c r="B6" s="5" t="s">
        <v>25</v>
      </c>
      <c r="C6" s="36">
        <v>356115102</v>
      </c>
      <c r="D6" s="42">
        <v>0.8606742291080427</v>
      </c>
      <c r="E6" s="36">
        <v>2254514852280</v>
      </c>
      <c r="F6" s="42">
        <v>0.96530497477155319</v>
      </c>
    </row>
    <row r="7" spans="2:18" ht="12.95" customHeight="1" x14ac:dyDescent="0.2">
      <c r="B7" s="5" t="s">
        <v>26</v>
      </c>
      <c r="C7" s="36">
        <v>24680635</v>
      </c>
      <c r="D7" s="214">
        <v>5.9649215613782017E-2</v>
      </c>
      <c r="E7" s="36">
        <v>62655838900</v>
      </c>
      <c r="F7" s="244">
        <v>2.6700000000000002E-2</v>
      </c>
    </row>
    <row r="8" spans="2:18" ht="12.95" customHeight="1" x14ac:dyDescent="0.2">
      <c r="B8" s="5" t="s">
        <v>27</v>
      </c>
      <c r="C8" s="36">
        <v>12813576</v>
      </c>
      <c r="D8" s="42">
        <v>3.0968399216940026E-2</v>
      </c>
      <c r="E8" s="36">
        <v>4561468089</v>
      </c>
      <c r="F8" s="42">
        <v>1.953062244908437E-3</v>
      </c>
    </row>
    <row r="9" spans="2:18" ht="12.95" customHeight="1" x14ac:dyDescent="0.2">
      <c r="B9" s="5" t="s">
        <v>28</v>
      </c>
      <c r="C9" s="36">
        <v>20117260</v>
      </c>
      <c r="D9" s="42">
        <v>4.8620255487693588E-2</v>
      </c>
      <c r="E9" s="36">
        <v>13741833881</v>
      </c>
      <c r="F9" s="42">
        <v>5.8837761012745472E-3</v>
      </c>
    </row>
    <row r="10" spans="2:18" ht="12.95" customHeight="1" x14ac:dyDescent="0.2">
      <c r="B10" s="5" t="s">
        <v>29</v>
      </c>
      <c r="C10" s="85">
        <v>36370</v>
      </c>
      <c r="D10" s="86">
        <v>8.7900573541695835E-5</v>
      </c>
      <c r="E10" s="85">
        <v>72710951</v>
      </c>
      <c r="F10" s="86">
        <v>1E-4</v>
      </c>
    </row>
    <row r="11" spans="2:18" ht="12.95" customHeight="1" x14ac:dyDescent="0.2">
      <c r="B11" s="11" t="s">
        <v>12</v>
      </c>
      <c r="C11" s="12">
        <f>SUM(C6:C10)</f>
        <v>413762943</v>
      </c>
      <c r="D11" s="193">
        <v>1</v>
      </c>
      <c r="E11" s="12">
        <v>2335546704101</v>
      </c>
      <c r="F11" s="193">
        <v>1</v>
      </c>
    </row>
    <row r="12" spans="2:18" ht="12.95" customHeight="1" x14ac:dyDescent="0.2">
      <c r="B12" s="5" t="s">
        <v>13</v>
      </c>
      <c r="C12" s="4"/>
      <c r="D12" s="4"/>
      <c r="E12" s="4"/>
      <c r="F12" s="4"/>
    </row>
    <row r="13" spans="2:18" ht="12.95" customHeight="1" x14ac:dyDescent="0.2">
      <c r="B13" s="5" t="s">
        <v>30</v>
      </c>
      <c r="C13" s="36">
        <v>4556556</v>
      </c>
      <c r="D13" s="42">
        <v>0.35518850639241811</v>
      </c>
      <c r="E13" s="36">
        <v>319161041726</v>
      </c>
      <c r="F13" s="42">
        <v>0.49593936421315432</v>
      </c>
    </row>
    <row r="14" spans="2:18" ht="12.95" customHeight="1" x14ac:dyDescent="0.2">
      <c r="B14" s="5" t="s">
        <v>31</v>
      </c>
      <c r="C14" s="36">
        <v>8087429</v>
      </c>
      <c r="D14" s="42">
        <v>0.6304239050424767</v>
      </c>
      <c r="E14" s="36">
        <v>323993825347</v>
      </c>
      <c r="F14" s="42">
        <v>0.50339999999999996</v>
      </c>
    </row>
    <row r="15" spans="2:18" ht="12.95" customHeight="1" x14ac:dyDescent="0.2">
      <c r="B15" s="5" t="s">
        <v>29</v>
      </c>
      <c r="C15" s="85">
        <v>7495</v>
      </c>
      <c r="D15" s="86">
        <v>5.8424341880384525E-4</v>
      </c>
      <c r="E15" s="85">
        <v>15768859</v>
      </c>
      <c r="F15" s="86">
        <v>1E-4</v>
      </c>
    </row>
    <row r="16" spans="2:18" ht="12.95" customHeight="1" x14ac:dyDescent="0.2">
      <c r="B16" s="5" t="s">
        <v>32</v>
      </c>
      <c r="C16" s="85">
        <v>177077</v>
      </c>
      <c r="D16" s="86">
        <v>1.3803345146301334E-2</v>
      </c>
      <c r="E16" s="85">
        <v>377879787</v>
      </c>
      <c r="F16" s="86">
        <v>5.8718150655326503E-4</v>
      </c>
    </row>
    <row r="17" spans="2:18" ht="12.95" customHeight="1" x14ac:dyDescent="0.2">
      <c r="B17" s="11" t="s">
        <v>33</v>
      </c>
      <c r="C17" s="12">
        <v>12828557</v>
      </c>
      <c r="D17" s="194">
        <v>1</v>
      </c>
      <c r="E17" s="12">
        <v>643548515719</v>
      </c>
      <c r="F17" s="193">
        <v>1</v>
      </c>
    </row>
    <row r="18" spans="2:18" ht="12.95" customHeight="1" x14ac:dyDescent="0.2">
      <c r="B18" s="9" t="s">
        <v>19</v>
      </c>
      <c r="C18" s="10">
        <f>C11+C17</f>
        <v>426591500</v>
      </c>
      <c r="D18" s="10"/>
      <c r="E18" s="10">
        <f>E11+E17</f>
        <v>2979095219820</v>
      </c>
      <c r="F18" s="10" t="s">
        <v>6</v>
      </c>
    </row>
    <row r="20" spans="2:18" ht="12.95" customHeight="1" x14ac:dyDescent="0.2">
      <c r="B20" s="119" t="s">
        <v>34</v>
      </c>
    </row>
    <row r="21" spans="2:18" ht="12.95" customHeight="1" x14ac:dyDescent="0.2">
      <c r="B21" s="119" t="s">
        <v>35</v>
      </c>
    </row>
    <row r="22" spans="2:18" ht="12.95" customHeight="1" x14ac:dyDescent="0.2">
      <c r="B22" s="35" t="s">
        <v>21</v>
      </c>
    </row>
    <row r="25" spans="2:18" ht="25.5" customHeight="1" x14ac:dyDescent="0.2">
      <c r="B25" s="257"/>
      <c r="C25" s="257"/>
      <c r="D25" s="257"/>
      <c r="E25" s="257"/>
      <c r="F25" s="257"/>
    </row>
    <row r="26" spans="2:18" ht="12.95" customHeight="1" x14ac:dyDescent="0.2">
      <c r="B26" s="258"/>
      <c r="C26" s="258"/>
      <c r="D26" s="258"/>
      <c r="E26" s="258"/>
      <c r="F26" s="258"/>
      <c r="H26" s="63" t="s">
        <v>36</v>
      </c>
      <c r="R26" s="63" t="s">
        <v>37</v>
      </c>
    </row>
    <row r="27" spans="2:18" ht="12.75" customHeight="1" x14ac:dyDescent="0.2">
      <c r="B27" s="259"/>
      <c r="C27" s="259"/>
      <c r="D27" s="259"/>
      <c r="E27" s="259"/>
      <c r="F27" s="259"/>
    </row>
    <row r="35" spans="2:2" ht="12.95" customHeight="1" x14ac:dyDescent="0.2">
      <c r="B35" s="52"/>
    </row>
  </sheetData>
  <customSheetViews>
    <customSheetView guid="{1C338248-5C2C-4A0B-8E41-C56ED2BBA321}" scale="140" showGridLines="0" topLeftCell="B1">
      <selection activeCell="B21" sqref="B21"/>
      <pageMargins left="0.7" right="0.7" top="0.75" bottom="0.75" header="0.3" footer="0.3"/>
      <pageSetup paperSize="9" orientation="landscape" r:id="rId1"/>
    </customSheetView>
  </customSheetViews>
  <mergeCells count="3">
    <mergeCell ref="B25:F25"/>
    <mergeCell ref="B26:F26"/>
    <mergeCell ref="B27:F27"/>
  </mergeCells>
  <pageMargins left="0.7" right="0.7" top="0.75" bottom="0.75" header="0.3" footer="0.3"/>
  <pageSetup paperSize="9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showGridLines="0" zoomScale="130" zoomScaleNormal="130" workbookViewId="0">
      <selection activeCell="B26" sqref="B26:F26"/>
    </sheetView>
  </sheetViews>
  <sheetFormatPr defaultColWidth="9.33203125" defaultRowHeight="12.95" customHeight="1" x14ac:dyDescent="0.2"/>
  <cols>
    <col min="1" max="1" width="2.83203125" style="6" customWidth="1"/>
    <col min="2" max="2" width="18.33203125" style="6" customWidth="1"/>
    <col min="3" max="3" width="35.83203125" style="6" customWidth="1"/>
    <col min="4" max="4" width="9.33203125" style="6" customWidth="1"/>
    <col min="5" max="5" width="11" style="6" customWidth="1"/>
    <col min="6" max="7" width="9.33203125" style="6"/>
    <col min="8" max="8" width="16.5" style="6" customWidth="1"/>
    <col min="9" max="16384" width="9.33203125" style="6"/>
  </cols>
  <sheetData>
    <row r="2" spans="2:3" ht="15.75" x14ac:dyDescent="0.25">
      <c r="B2" s="13" t="s">
        <v>135</v>
      </c>
    </row>
    <row r="5" spans="2:3" ht="22.5" x14ac:dyDescent="0.2">
      <c r="B5" s="32" t="s">
        <v>129</v>
      </c>
      <c r="C5" s="14" t="s">
        <v>220</v>
      </c>
    </row>
    <row r="6" spans="2:3" ht="12.95" customHeight="1" x14ac:dyDescent="0.2">
      <c r="B6" s="6" t="s">
        <v>130</v>
      </c>
      <c r="C6" s="1">
        <v>0.77876188433982951</v>
      </c>
    </row>
    <row r="7" spans="2:3" ht="12.95" customHeight="1" x14ac:dyDescent="0.2">
      <c r="B7" s="6" t="s">
        <v>131</v>
      </c>
      <c r="C7" s="1">
        <v>0.1055576323672512</v>
      </c>
    </row>
    <row r="8" spans="2:3" ht="12.95" customHeight="1" x14ac:dyDescent="0.2">
      <c r="B8" s="140" t="s">
        <v>132</v>
      </c>
      <c r="C8" s="1">
        <v>4.0384156721332432E-3</v>
      </c>
    </row>
    <row r="9" spans="2:3" ht="12.95" customHeight="1" x14ac:dyDescent="0.2">
      <c r="B9" s="140" t="s">
        <v>133</v>
      </c>
      <c r="C9" s="1">
        <v>2.8940992990071652E-3</v>
      </c>
    </row>
    <row r="10" spans="2:3" ht="12.95" customHeight="1" x14ac:dyDescent="0.2">
      <c r="B10" s="19" t="s">
        <v>101</v>
      </c>
      <c r="C10" s="30">
        <v>0.10874796832177888</v>
      </c>
    </row>
    <row r="11" spans="2:3" ht="12.95" customHeight="1" x14ac:dyDescent="0.2">
      <c r="B11" s="207" t="s">
        <v>134</v>
      </c>
    </row>
    <row r="12" spans="2:3" ht="12.95" customHeight="1" x14ac:dyDescent="0.2">
      <c r="B12" s="209" t="s">
        <v>21</v>
      </c>
    </row>
    <row r="13" spans="2:3" ht="12.95" customHeight="1" x14ac:dyDescent="0.2">
      <c r="B13" s="63"/>
    </row>
    <row r="26" spans="2:10" ht="12.95" customHeight="1" x14ac:dyDescent="0.2">
      <c r="B26" s="255"/>
      <c r="C26" s="255"/>
      <c r="D26" s="255"/>
      <c r="E26" s="255"/>
      <c r="F26" s="255"/>
      <c r="G26" s="234"/>
      <c r="H26" s="234"/>
      <c r="I26" s="234"/>
      <c r="J26" s="234"/>
    </row>
    <row r="27" spans="2:10" ht="12.95" customHeight="1" x14ac:dyDescent="0.2">
      <c r="B27" s="263"/>
      <c r="C27" s="263"/>
      <c r="D27" s="263"/>
      <c r="E27" s="263"/>
      <c r="F27" s="263"/>
      <c r="G27" s="263"/>
      <c r="H27" s="263"/>
      <c r="I27" s="263"/>
      <c r="J27" s="234"/>
    </row>
    <row r="28" spans="2:10" ht="12.95" customHeight="1" x14ac:dyDescent="0.2">
      <c r="B28" s="270"/>
      <c r="C28" s="270"/>
      <c r="D28" s="270"/>
      <c r="E28" s="270"/>
      <c r="F28" s="270"/>
      <c r="G28" s="270"/>
      <c r="H28" s="270"/>
      <c r="I28" s="270"/>
      <c r="J28" s="270"/>
    </row>
    <row r="29" spans="2:10" ht="12.95" customHeight="1" x14ac:dyDescent="0.2">
      <c r="B29" s="219"/>
    </row>
    <row r="30" spans="2:10" ht="12.95" customHeight="1" x14ac:dyDescent="0.2">
      <c r="B30" s="231"/>
    </row>
    <row r="31" spans="2:10" ht="12.95" customHeight="1" x14ac:dyDescent="0.2">
      <c r="B31" s="226"/>
    </row>
  </sheetData>
  <customSheetViews>
    <customSheetView guid="{1C338248-5C2C-4A0B-8E41-C56ED2BBA321}" scale="110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3">
    <mergeCell ref="B26:F26"/>
    <mergeCell ref="B27:I27"/>
    <mergeCell ref="B28:J28"/>
  </mergeCell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6"/>
  <sheetViews>
    <sheetView showGridLines="0" zoomScale="110" zoomScaleNormal="110" workbookViewId="0">
      <selection activeCell="E30" sqref="E30:L30"/>
    </sheetView>
  </sheetViews>
  <sheetFormatPr defaultColWidth="9.33203125" defaultRowHeight="12.95" customHeight="1" x14ac:dyDescent="0.2"/>
  <cols>
    <col min="1" max="1" width="3.33203125" style="182" customWidth="1"/>
    <col min="2" max="2" width="16.33203125" style="46" customWidth="1"/>
    <col min="3" max="3" width="24.83203125" style="46" customWidth="1"/>
    <col min="4" max="4" width="39.5" style="46" customWidth="1"/>
    <col min="5" max="5" width="26.83203125" style="46" customWidth="1"/>
    <col min="6" max="6" width="13.5" style="46" customWidth="1"/>
    <col min="7" max="8" width="9.1640625" style="46" customWidth="1"/>
    <col min="9" max="11" width="13.6640625" style="46" customWidth="1"/>
    <col min="12" max="12" width="24" style="46" customWidth="1"/>
    <col min="13" max="16384" width="9.33203125" style="46"/>
  </cols>
  <sheetData>
    <row r="2" spans="1:12" ht="15.75" x14ac:dyDescent="0.25">
      <c r="B2" s="61" t="s">
        <v>136</v>
      </c>
      <c r="C2" s="49"/>
      <c r="D2" s="49"/>
      <c r="E2" s="49"/>
      <c r="F2" s="49"/>
      <c r="G2" s="49"/>
    </row>
    <row r="4" spans="1:12" ht="14.25" customHeight="1" x14ac:dyDescent="0.2">
      <c r="B4" s="261"/>
      <c r="C4" s="260"/>
      <c r="D4" s="260"/>
    </row>
    <row r="5" spans="1:12" ht="31.5" customHeight="1" x14ac:dyDescent="0.2">
      <c r="B5" s="262"/>
      <c r="C5" s="48" t="s">
        <v>210</v>
      </c>
      <c r="D5" s="47" t="s">
        <v>51</v>
      </c>
    </row>
    <row r="6" spans="1:12" s="140" customFormat="1" ht="12" customHeight="1" x14ac:dyDescent="0.25">
      <c r="A6" s="182"/>
      <c r="B6" s="249">
        <v>43466</v>
      </c>
      <c r="C6" s="78">
        <v>19140</v>
      </c>
      <c r="D6" s="78">
        <v>2209141505</v>
      </c>
      <c r="J6" s="94"/>
      <c r="K6" s="95"/>
      <c r="L6" s="95"/>
    </row>
    <row r="7" spans="1:12" s="140" customFormat="1" ht="12" customHeight="1" x14ac:dyDescent="0.25">
      <c r="A7" s="182"/>
      <c r="B7" s="249">
        <v>43497</v>
      </c>
      <c r="C7" s="78">
        <v>17474</v>
      </c>
      <c r="D7" s="78">
        <v>2189071761</v>
      </c>
      <c r="J7" s="94"/>
      <c r="K7" s="95"/>
      <c r="L7" s="95"/>
    </row>
    <row r="8" spans="1:12" s="140" customFormat="1" ht="12" customHeight="1" x14ac:dyDescent="0.25">
      <c r="A8" s="182"/>
      <c r="B8" s="249">
        <v>43525</v>
      </c>
      <c r="C8" s="78">
        <v>19425</v>
      </c>
      <c r="D8" s="78">
        <v>2395143536</v>
      </c>
      <c r="J8" s="94"/>
      <c r="K8" s="95"/>
      <c r="L8" s="95"/>
    </row>
    <row r="9" spans="1:12" s="140" customFormat="1" ht="12" customHeight="1" x14ac:dyDescent="0.25">
      <c r="A9" s="182"/>
      <c r="B9" s="249">
        <v>43556</v>
      </c>
      <c r="C9" s="78">
        <v>21071</v>
      </c>
      <c r="D9" s="78">
        <v>2885797621</v>
      </c>
      <c r="J9" s="94"/>
      <c r="K9" s="95"/>
      <c r="L9" s="95"/>
    </row>
    <row r="10" spans="1:12" s="140" customFormat="1" ht="12" customHeight="1" x14ac:dyDescent="0.25">
      <c r="A10" s="182"/>
      <c r="B10" s="249">
        <v>43586</v>
      </c>
      <c r="C10" s="78">
        <v>23391</v>
      </c>
      <c r="D10" s="78">
        <v>3282867847</v>
      </c>
      <c r="J10" s="94"/>
      <c r="K10" s="95"/>
      <c r="L10" s="95"/>
    </row>
    <row r="11" spans="1:12" s="140" customFormat="1" ht="12" customHeight="1" x14ac:dyDescent="0.25">
      <c r="A11" s="182"/>
      <c r="B11" s="249">
        <v>43617</v>
      </c>
      <c r="C11" s="78">
        <v>26460</v>
      </c>
      <c r="D11" s="78">
        <v>3173900940</v>
      </c>
      <c r="J11" s="94"/>
      <c r="K11" s="95"/>
      <c r="L11" s="95"/>
    </row>
    <row r="12" spans="1:12" s="140" customFormat="1" ht="12" customHeight="1" x14ac:dyDescent="0.25">
      <c r="A12" s="182"/>
      <c r="B12" s="249">
        <v>43647</v>
      </c>
      <c r="C12" s="78">
        <v>31286</v>
      </c>
      <c r="D12" s="78">
        <v>3660638531</v>
      </c>
      <c r="J12" s="94"/>
      <c r="K12" s="95"/>
      <c r="L12" s="95"/>
    </row>
    <row r="13" spans="1:12" s="140" customFormat="1" ht="12" customHeight="1" x14ac:dyDescent="0.25">
      <c r="A13" s="182"/>
      <c r="B13" s="249">
        <v>43678</v>
      </c>
      <c r="C13" s="78">
        <v>26386</v>
      </c>
      <c r="D13" s="78">
        <v>3267522406</v>
      </c>
      <c r="J13" s="94"/>
      <c r="K13" s="95"/>
      <c r="L13" s="95"/>
    </row>
    <row r="14" spans="1:12" s="140" customFormat="1" ht="12" customHeight="1" x14ac:dyDescent="0.25">
      <c r="A14" s="182"/>
      <c r="B14" s="249">
        <v>43709</v>
      </c>
      <c r="C14" s="78">
        <v>28373</v>
      </c>
      <c r="D14" s="78">
        <v>2189407112</v>
      </c>
      <c r="J14" s="94"/>
      <c r="K14" s="95"/>
      <c r="L14" s="95"/>
    </row>
    <row r="15" spans="1:12" s="140" customFormat="1" ht="12" customHeight="1" x14ac:dyDescent="0.25">
      <c r="A15" s="182"/>
      <c r="B15" s="249">
        <v>43739</v>
      </c>
      <c r="C15" s="78">
        <v>29930</v>
      </c>
      <c r="D15" s="78">
        <v>2565702123</v>
      </c>
      <c r="J15" s="94"/>
      <c r="K15" s="95"/>
      <c r="L15" s="95"/>
    </row>
    <row r="16" spans="1:12" s="140" customFormat="1" ht="12" customHeight="1" x14ac:dyDescent="0.25">
      <c r="A16" s="182"/>
      <c r="B16" s="249">
        <v>43770</v>
      </c>
      <c r="C16" s="78">
        <v>25974</v>
      </c>
      <c r="D16" s="78">
        <v>2318583902</v>
      </c>
      <c r="J16" s="94"/>
      <c r="K16" s="95"/>
      <c r="L16" s="95"/>
    </row>
    <row r="17" spans="1:13" s="140" customFormat="1" ht="12" customHeight="1" x14ac:dyDescent="0.25">
      <c r="A17" s="182"/>
      <c r="B17" s="249">
        <v>43800</v>
      </c>
      <c r="C17" s="78">
        <v>28005</v>
      </c>
      <c r="D17" s="78">
        <v>2213415744</v>
      </c>
      <c r="J17" s="94"/>
      <c r="K17" s="95"/>
      <c r="L17" s="95"/>
    </row>
    <row r="18" spans="1:13" s="174" customFormat="1" ht="12" customHeight="1" x14ac:dyDescent="0.25">
      <c r="A18" s="182"/>
      <c r="B18" s="249">
        <v>43831</v>
      </c>
      <c r="C18" s="78">
        <v>25951</v>
      </c>
      <c r="D18" s="78">
        <v>2770792470</v>
      </c>
      <c r="J18" s="94"/>
      <c r="K18" s="95"/>
      <c r="L18" s="95"/>
    </row>
    <row r="19" spans="1:13" s="174" customFormat="1" ht="12" customHeight="1" x14ac:dyDescent="0.25">
      <c r="A19" s="182"/>
      <c r="B19" s="249">
        <v>43862</v>
      </c>
      <c r="C19" s="78">
        <v>25225</v>
      </c>
      <c r="D19" s="141">
        <v>1995028804</v>
      </c>
      <c r="J19" s="94"/>
      <c r="K19" s="95"/>
      <c r="L19" s="95"/>
    </row>
    <row r="20" spans="1:13" s="174" customFormat="1" ht="12" customHeight="1" x14ac:dyDescent="0.25">
      <c r="A20" s="182"/>
      <c r="B20" s="249">
        <v>43891</v>
      </c>
      <c r="C20" s="78">
        <v>28202</v>
      </c>
      <c r="D20" s="78">
        <v>2627010452</v>
      </c>
      <c r="J20" s="94"/>
      <c r="K20" s="95"/>
      <c r="L20" s="95"/>
    </row>
    <row r="21" spans="1:13" s="174" customFormat="1" ht="12" customHeight="1" x14ac:dyDescent="0.25">
      <c r="A21" s="182"/>
      <c r="B21" s="249">
        <v>43922</v>
      </c>
      <c r="C21" s="78">
        <v>27722</v>
      </c>
      <c r="D21" s="78">
        <v>2191895450</v>
      </c>
      <c r="J21" s="94"/>
      <c r="K21" s="95"/>
      <c r="L21" s="95"/>
    </row>
    <row r="22" spans="1:13" s="174" customFormat="1" ht="12" customHeight="1" x14ac:dyDescent="0.25">
      <c r="A22" s="182"/>
      <c r="B22" s="249">
        <v>43952</v>
      </c>
      <c r="C22" s="78">
        <v>27719</v>
      </c>
      <c r="D22" s="78">
        <v>2283873194</v>
      </c>
      <c r="J22" s="94"/>
      <c r="K22" s="95"/>
      <c r="L22" s="95"/>
    </row>
    <row r="23" spans="1:13" s="174" customFormat="1" ht="12" customHeight="1" x14ac:dyDescent="0.25">
      <c r="A23" s="182"/>
      <c r="B23" s="249">
        <v>43983</v>
      </c>
      <c r="C23" s="78">
        <v>32261</v>
      </c>
      <c r="D23" s="78">
        <v>2398158369</v>
      </c>
      <c r="J23" s="94"/>
      <c r="K23" s="95"/>
      <c r="L23" s="95"/>
    </row>
    <row r="24" spans="1:13" s="174" customFormat="1" ht="12" customHeight="1" x14ac:dyDescent="0.25">
      <c r="A24" s="182"/>
      <c r="B24" s="249">
        <v>44013</v>
      </c>
      <c r="C24" s="78">
        <v>37342</v>
      </c>
      <c r="D24" s="78">
        <v>2175471781</v>
      </c>
      <c r="J24" s="94"/>
      <c r="K24" s="95"/>
      <c r="L24" s="95"/>
    </row>
    <row r="25" spans="1:13" s="174" customFormat="1" ht="12" customHeight="1" x14ac:dyDescent="0.25">
      <c r="A25" s="182"/>
      <c r="B25" s="249">
        <v>44044</v>
      </c>
      <c r="C25" s="78">
        <v>30214</v>
      </c>
      <c r="D25" s="78">
        <v>1692223902</v>
      </c>
      <c r="J25" s="94"/>
      <c r="K25" s="95"/>
      <c r="L25" s="95"/>
    </row>
    <row r="26" spans="1:13" s="174" customFormat="1" ht="12" customHeight="1" x14ac:dyDescent="0.25">
      <c r="A26" s="182"/>
      <c r="B26" s="249">
        <v>44075</v>
      </c>
      <c r="C26" s="78">
        <v>33709</v>
      </c>
      <c r="D26" s="78">
        <v>1928642135</v>
      </c>
      <c r="J26" s="94"/>
      <c r="K26" s="95"/>
      <c r="L26" s="95"/>
    </row>
    <row r="27" spans="1:13" s="174" customFormat="1" ht="12" customHeight="1" x14ac:dyDescent="0.25">
      <c r="A27" s="182"/>
      <c r="B27" s="249">
        <v>44105</v>
      </c>
      <c r="C27" s="78">
        <v>39562</v>
      </c>
      <c r="D27" s="78">
        <v>1971487562</v>
      </c>
      <c r="J27" s="94"/>
      <c r="K27" s="95"/>
      <c r="L27" s="95"/>
    </row>
    <row r="28" spans="1:13" s="174" customFormat="1" ht="12" customHeight="1" x14ac:dyDescent="0.25">
      <c r="A28" s="182"/>
      <c r="B28" s="249">
        <v>44136</v>
      </c>
      <c r="C28" s="78">
        <v>32690</v>
      </c>
      <c r="D28" s="78">
        <v>2019512732</v>
      </c>
      <c r="J28" s="94"/>
      <c r="K28" s="95"/>
      <c r="L28" s="95"/>
    </row>
    <row r="29" spans="1:13" s="174" customFormat="1" ht="12" customHeight="1" x14ac:dyDescent="0.2">
      <c r="A29" s="182"/>
      <c r="B29" s="249">
        <v>44166</v>
      </c>
      <c r="C29" s="78">
        <v>40436</v>
      </c>
      <c r="D29" s="78">
        <v>2405676043</v>
      </c>
      <c r="E29" s="255"/>
      <c r="F29" s="255"/>
      <c r="G29" s="255"/>
      <c r="H29" s="255"/>
      <c r="I29" s="255"/>
      <c r="J29" s="234"/>
      <c r="K29" s="234"/>
      <c r="L29" s="234"/>
      <c r="M29" s="234"/>
    </row>
    <row r="30" spans="1:13" s="219" customFormat="1" ht="12" customHeight="1" x14ac:dyDescent="0.2">
      <c r="B30" s="249">
        <v>44197</v>
      </c>
      <c r="C30" s="78">
        <v>36380</v>
      </c>
      <c r="D30" s="78">
        <v>2537038108</v>
      </c>
      <c r="E30" s="263"/>
      <c r="F30" s="263"/>
      <c r="G30" s="263"/>
      <c r="H30" s="263"/>
      <c r="I30" s="263"/>
      <c r="J30" s="263"/>
      <c r="K30" s="263"/>
      <c r="L30" s="263"/>
      <c r="M30" s="234"/>
    </row>
    <row r="31" spans="1:13" s="219" customFormat="1" ht="12" customHeight="1" x14ac:dyDescent="0.2">
      <c r="B31" s="249">
        <v>44228</v>
      </c>
      <c r="C31" s="78">
        <v>35754</v>
      </c>
      <c r="D31" s="78">
        <v>2149310847</v>
      </c>
      <c r="E31" s="270"/>
      <c r="F31" s="270"/>
      <c r="G31" s="270"/>
      <c r="H31" s="270"/>
      <c r="I31" s="270"/>
      <c r="J31" s="270"/>
      <c r="K31" s="270"/>
      <c r="L31" s="270"/>
      <c r="M31" s="270"/>
    </row>
    <row r="32" spans="1:13" s="219" customFormat="1" ht="12" customHeight="1" x14ac:dyDescent="0.25">
      <c r="B32" s="249">
        <v>44256</v>
      </c>
      <c r="C32" s="78">
        <v>45723</v>
      </c>
      <c r="D32" s="78">
        <v>2859487126</v>
      </c>
      <c r="J32" s="94"/>
      <c r="K32" s="95"/>
      <c r="L32" s="95"/>
    </row>
    <row r="33" spans="2:12" s="219" customFormat="1" ht="12" customHeight="1" x14ac:dyDescent="0.25">
      <c r="B33" s="249">
        <v>44287</v>
      </c>
      <c r="C33" s="78">
        <v>59556</v>
      </c>
      <c r="D33" s="78">
        <v>2564831348</v>
      </c>
      <c r="J33" s="94"/>
      <c r="K33" s="95"/>
      <c r="L33" s="95"/>
    </row>
    <row r="34" spans="2:12" s="219" customFormat="1" ht="12" customHeight="1" x14ac:dyDescent="0.25">
      <c r="B34" s="249">
        <v>44317</v>
      </c>
      <c r="C34" s="78">
        <v>52049</v>
      </c>
      <c r="D34" s="78">
        <v>2967204568</v>
      </c>
      <c r="J34" s="94"/>
      <c r="K34" s="95"/>
      <c r="L34" s="95"/>
    </row>
    <row r="35" spans="2:12" s="219" customFormat="1" ht="12" customHeight="1" x14ac:dyDescent="0.25">
      <c r="B35" s="249">
        <v>44348</v>
      </c>
      <c r="C35" s="78">
        <v>53903</v>
      </c>
      <c r="D35" s="78">
        <v>3071750341</v>
      </c>
      <c r="J35" s="94"/>
      <c r="K35" s="95"/>
      <c r="L35" s="95"/>
    </row>
    <row r="36" spans="2:12" s="219" customFormat="1" ht="12" customHeight="1" x14ac:dyDescent="0.25">
      <c r="B36" s="249">
        <v>44378</v>
      </c>
      <c r="C36" s="78">
        <v>54935</v>
      </c>
      <c r="D36" s="78">
        <v>3104757906</v>
      </c>
      <c r="J36" s="94"/>
      <c r="K36" s="95"/>
      <c r="L36" s="95"/>
    </row>
    <row r="37" spans="2:12" s="219" customFormat="1" ht="12" customHeight="1" x14ac:dyDescent="0.25">
      <c r="B37" s="249">
        <v>44409</v>
      </c>
      <c r="C37" s="78">
        <v>53104</v>
      </c>
      <c r="D37" s="78">
        <v>3021426763</v>
      </c>
      <c r="J37" s="94"/>
      <c r="K37" s="95"/>
      <c r="L37" s="95"/>
    </row>
    <row r="38" spans="2:12" s="219" customFormat="1" ht="12" customHeight="1" x14ac:dyDescent="0.25">
      <c r="B38" s="249">
        <v>44440</v>
      </c>
      <c r="C38" s="78">
        <v>62768</v>
      </c>
      <c r="D38" s="78">
        <v>2601926594</v>
      </c>
      <c r="J38" s="94"/>
      <c r="K38" s="95"/>
      <c r="L38" s="95"/>
    </row>
    <row r="39" spans="2:12" s="219" customFormat="1" ht="12" customHeight="1" x14ac:dyDescent="0.25">
      <c r="B39" s="249">
        <v>44470</v>
      </c>
      <c r="C39" s="78">
        <v>59431</v>
      </c>
      <c r="D39" s="78">
        <v>2520877903</v>
      </c>
      <c r="J39" s="94"/>
      <c r="K39" s="95"/>
      <c r="L39" s="95"/>
    </row>
    <row r="40" spans="2:12" s="219" customFormat="1" ht="12" customHeight="1" x14ac:dyDescent="0.25">
      <c r="B40" s="249">
        <v>44501</v>
      </c>
      <c r="C40" s="78">
        <v>50213</v>
      </c>
      <c r="D40" s="78">
        <v>2439851031</v>
      </c>
      <c r="J40" s="94"/>
      <c r="K40" s="95"/>
      <c r="L40" s="95"/>
    </row>
    <row r="41" spans="2:12" s="219" customFormat="1" ht="12" customHeight="1" x14ac:dyDescent="0.25">
      <c r="B41" s="249">
        <v>44531</v>
      </c>
      <c r="C41" s="227">
        <v>59572</v>
      </c>
      <c r="D41" s="227">
        <v>3840764260</v>
      </c>
      <c r="J41" s="94"/>
      <c r="K41" s="95"/>
      <c r="L41" s="95"/>
    </row>
    <row r="42" spans="2:12" ht="15" x14ac:dyDescent="0.2">
      <c r="B42" s="162" t="s">
        <v>137</v>
      </c>
      <c r="C42" s="93"/>
      <c r="D42" s="93"/>
    </row>
    <row r="43" spans="2:12" ht="12.95" customHeight="1" x14ac:dyDescent="0.2">
      <c r="B43" s="50" t="s">
        <v>138</v>
      </c>
      <c r="C43" s="92"/>
      <c r="D43" s="92"/>
    </row>
    <row r="44" spans="2:12" ht="15.75" customHeight="1" x14ac:dyDescent="0.25">
      <c r="B44" s="46" t="s">
        <v>21</v>
      </c>
      <c r="C44" s="93"/>
      <c r="D44" s="93"/>
      <c r="K44" s="95"/>
      <c r="L44" s="95"/>
    </row>
    <row r="45" spans="2:12" ht="12.95" customHeight="1" x14ac:dyDescent="0.25">
      <c r="C45" s="146"/>
      <c r="D45" s="147"/>
      <c r="E45" s="49"/>
      <c r="F45" s="49"/>
      <c r="K45" s="95"/>
      <c r="L45" s="95"/>
    </row>
    <row r="46" spans="2:12" ht="12.95" customHeight="1" x14ac:dyDescent="0.25">
      <c r="C46" s="4"/>
      <c r="D46" s="4"/>
      <c r="K46" s="95"/>
      <c r="L46" s="95"/>
    </row>
    <row r="47" spans="2:12" ht="12.95" customHeight="1" x14ac:dyDescent="0.2">
      <c r="C47" s="4"/>
      <c r="D47" s="4"/>
    </row>
    <row r="48" spans="2:12" ht="11.25" x14ac:dyDescent="0.2">
      <c r="C48" s="4"/>
      <c r="D48" s="4"/>
      <c r="E48" s="4"/>
    </row>
    <row r="49" spans="3:7" ht="11.25" x14ac:dyDescent="0.2">
      <c r="C49" s="4"/>
      <c r="D49" s="4"/>
      <c r="E49" s="41"/>
    </row>
    <row r="50" spans="3:7" ht="11.25" x14ac:dyDescent="0.2">
      <c r="C50" s="4"/>
      <c r="D50" s="179"/>
      <c r="E50" s="51"/>
    </row>
    <row r="51" spans="3:7" ht="12.95" customHeight="1" x14ac:dyDescent="0.2">
      <c r="C51" s="4"/>
      <c r="D51" s="4"/>
    </row>
    <row r="52" spans="3:7" ht="12.95" customHeight="1" x14ac:dyDescent="0.2">
      <c r="C52" s="4"/>
      <c r="D52" s="4"/>
    </row>
    <row r="53" spans="3:7" ht="12.95" customHeight="1" x14ac:dyDescent="0.2">
      <c r="C53" s="4"/>
      <c r="D53" s="4"/>
    </row>
    <row r="54" spans="3:7" ht="12.95" customHeight="1" x14ac:dyDescent="0.2">
      <c r="C54" s="4"/>
      <c r="D54" s="4"/>
    </row>
    <row r="55" spans="3:7" ht="12.95" customHeight="1" x14ac:dyDescent="0.2">
      <c r="C55" s="4"/>
      <c r="D55" s="4"/>
    </row>
    <row r="56" spans="3:7" ht="12.95" customHeight="1" x14ac:dyDescent="0.2">
      <c r="C56" s="4"/>
      <c r="D56" s="4"/>
    </row>
    <row r="57" spans="3:7" ht="12.95" customHeight="1" x14ac:dyDescent="0.2">
      <c r="C57" s="4"/>
      <c r="D57" s="4"/>
    </row>
    <row r="58" spans="3:7" ht="12.95" customHeight="1" x14ac:dyDescent="0.2">
      <c r="C58" s="93"/>
      <c r="D58" s="93"/>
      <c r="E58" s="92"/>
      <c r="F58" s="92"/>
      <c r="G58" s="92"/>
    </row>
    <row r="59" spans="3:7" ht="12.95" customHeight="1" x14ac:dyDescent="0.2">
      <c r="C59" s="93"/>
      <c r="D59" s="93"/>
      <c r="E59" s="92"/>
      <c r="F59" s="92"/>
      <c r="G59" s="92"/>
    </row>
    <row r="60" spans="3:7" ht="12.95" customHeight="1" x14ac:dyDescent="0.2">
      <c r="C60" s="93"/>
      <c r="D60" s="93"/>
      <c r="E60" s="92"/>
      <c r="F60" s="92"/>
      <c r="G60" s="92"/>
    </row>
    <row r="61" spans="3:7" ht="12.95" customHeight="1" x14ac:dyDescent="0.2">
      <c r="C61" s="92"/>
      <c r="D61" s="92"/>
      <c r="E61" s="92"/>
      <c r="F61" s="92"/>
      <c r="G61" s="92"/>
    </row>
    <row r="62" spans="3:7" ht="12.95" customHeight="1" x14ac:dyDescent="0.2">
      <c r="C62" s="92"/>
      <c r="D62" s="93"/>
      <c r="E62" s="92"/>
      <c r="F62" s="92"/>
      <c r="G62" s="92"/>
    </row>
    <row r="63" spans="3:7" ht="12.95" customHeight="1" x14ac:dyDescent="0.2">
      <c r="C63" s="92"/>
      <c r="D63" s="92"/>
      <c r="E63" s="92"/>
      <c r="F63" s="92"/>
      <c r="G63" s="92"/>
    </row>
    <row r="64" spans="3:7" ht="12.95" customHeight="1" x14ac:dyDescent="0.2">
      <c r="C64" s="1"/>
      <c r="D64" s="1"/>
    </row>
    <row r="65" spans="3:4" ht="12.95" customHeight="1" x14ac:dyDescent="0.2">
      <c r="C65" s="178"/>
      <c r="D65" s="178"/>
    </row>
    <row r="66" spans="3:4" ht="12.95" customHeight="1" x14ac:dyDescent="0.2">
      <c r="C66" s="1"/>
      <c r="D66" s="1"/>
    </row>
  </sheetData>
  <customSheetViews>
    <customSheetView guid="{1C338248-5C2C-4A0B-8E41-C56ED2BBA321}" showGridLines="0">
      <selection activeCell="B3" sqref="B3"/>
      <pageMargins left="0.7" right="0.7" top="0.75" bottom="0.75" header="0.3" footer="0.3"/>
      <pageSetup paperSize="9" orientation="portrait" r:id="rId1"/>
    </customSheetView>
  </customSheetViews>
  <mergeCells count="5">
    <mergeCell ref="B4:B5"/>
    <mergeCell ref="C4:D4"/>
    <mergeCell ref="E29:I29"/>
    <mergeCell ref="E30:L30"/>
    <mergeCell ref="E31:M31"/>
  </mergeCell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6"/>
  <sheetViews>
    <sheetView showGridLines="0" zoomScale="110" zoomScaleNormal="110" workbookViewId="0">
      <selection activeCell="E6" sqref="E6"/>
    </sheetView>
  </sheetViews>
  <sheetFormatPr defaultColWidth="9.33203125" defaultRowHeight="12.95" customHeight="1" x14ac:dyDescent="0.2"/>
  <cols>
    <col min="1" max="1" width="4.6640625" style="182" customWidth="1"/>
    <col min="2" max="2" width="16.33203125" style="46" customWidth="1"/>
    <col min="3" max="3" width="24.83203125" style="46" customWidth="1"/>
    <col min="4" max="4" width="39.5" style="46" customWidth="1"/>
    <col min="5" max="5" width="29.1640625" style="46" customWidth="1"/>
    <col min="6" max="6" width="21.1640625" style="46" customWidth="1"/>
    <col min="7" max="7" width="12" style="46" customWidth="1"/>
    <col min="8" max="8" width="15.6640625" style="46" customWidth="1"/>
    <col min="9" max="9" width="28.33203125" style="46" customWidth="1"/>
    <col min="10" max="11" width="13.6640625" style="46" customWidth="1"/>
    <col min="12" max="16384" width="9.33203125" style="46"/>
  </cols>
  <sheetData>
    <row r="2" spans="1:7" ht="15.75" x14ac:dyDescent="0.25">
      <c r="B2" s="61" t="s">
        <v>139</v>
      </c>
      <c r="C2" s="49"/>
      <c r="D2" s="49"/>
      <c r="E2" s="49"/>
      <c r="F2" s="49"/>
      <c r="G2" s="49"/>
    </row>
    <row r="3" spans="1:7" ht="15" x14ac:dyDescent="0.25">
      <c r="B3" s="70" t="s">
        <v>40</v>
      </c>
      <c r="C3" s="49"/>
      <c r="D3" s="49"/>
      <c r="E3" s="49"/>
      <c r="F3" s="49"/>
      <c r="G3" s="49"/>
    </row>
    <row r="5" spans="1:7" ht="11.25" customHeight="1" x14ac:dyDescent="0.2">
      <c r="B5" s="261"/>
      <c r="C5" s="260" t="s">
        <v>42</v>
      </c>
      <c r="D5" s="260"/>
    </row>
    <row r="6" spans="1:7" ht="60.75" customHeight="1" x14ac:dyDescent="0.2">
      <c r="B6" s="262"/>
      <c r="C6" s="48" t="s">
        <v>234</v>
      </c>
      <c r="D6" s="47" t="s">
        <v>43</v>
      </c>
    </row>
    <row r="7" spans="1:7" s="140" customFormat="1" ht="12.95" customHeight="1" x14ac:dyDescent="0.2">
      <c r="A7" s="182"/>
      <c r="B7" s="249">
        <v>43466</v>
      </c>
      <c r="C7" s="78">
        <v>454202</v>
      </c>
      <c r="D7" s="78">
        <v>16085839456</v>
      </c>
    </row>
    <row r="8" spans="1:7" s="140" customFormat="1" ht="12.95" customHeight="1" x14ac:dyDescent="0.2">
      <c r="A8" s="182"/>
      <c r="B8" s="249">
        <v>43497</v>
      </c>
      <c r="C8" s="78">
        <v>469910</v>
      </c>
      <c r="D8" s="78">
        <v>15339405977</v>
      </c>
    </row>
    <row r="9" spans="1:7" s="140" customFormat="1" ht="12.95" customHeight="1" x14ac:dyDescent="0.2">
      <c r="A9" s="182"/>
      <c r="B9" s="249">
        <v>43525</v>
      </c>
      <c r="C9" s="78">
        <v>501057</v>
      </c>
      <c r="D9" s="78">
        <v>17602727720</v>
      </c>
    </row>
    <row r="10" spans="1:7" s="140" customFormat="1" ht="12.95" customHeight="1" x14ac:dyDescent="0.2">
      <c r="A10" s="182"/>
      <c r="B10" s="249">
        <v>43556</v>
      </c>
      <c r="C10" s="78">
        <v>545531</v>
      </c>
      <c r="D10" s="78">
        <v>19387739732</v>
      </c>
    </row>
    <row r="11" spans="1:7" s="140" customFormat="1" ht="12.95" customHeight="1" x14ac:dyDescent="0.2">
      <c r="A11" s="182"/>
      <c r="B11" s="249">
        <v>43586</v>
      </c>
      <c r="C11" s="78">
        <v>570013</v>
      </c>
      <c r="D11" s="78">
        <v>19596768998</v>
      </c>
    </row>
    <row r="12" spans="1:7" s="140" customFormat="1" ht="12.95" customHeight="1" x14ac:dyDescent="0.2">
      <c r="A12" s="182"/>
      <c r="B12" s="249">
        <v>43617</v>
      </c>
      <c r="C12" s="78">
        <v>566451</v>
      </c>
      <c r="D12" s="78">
        <v>18750324160</v>
      </c>
    </row>
    <row r="13" spans="1:7" s="140" customFormat="1" ht="12.95" customHeight="1" x14ac:dyDescent="0.2">
      <c r="A13" s="182"/>
      <c r="B13" s="249">
        <v>43647</v>
      </c>
      <c r="C13" s="78">
        <v>684452</v>
      </c>
      <c r="D13" s="78">
        <v>22427599886</v>
      </c>
    </row>
    <row r="14" spans="1:7" s="140" customFormat="1" ht="12.95" customHeight="1" x14ac:dyDescent="0.2">
      <c r="A14" s="182"/>
      <c r="B14" s="249">
        <v>43678</v>
      </c>
      <c r="C14" s="78">
        <v>647183</v>
      </c>
      <c r="D14" s="78">
        <v>19674952453</v>
      </c>
    </row>
    <row r="15" spans="1:7" s="140" customFormat="1" ht="12.95" customHeight="1" x14ac:dyDescent="0.2">
      <c r="A15" s="182"/>
      <c r="B15" s="249">
        <v>43709</v>
      </c>
      <c r="C15" s="78">
        <v>575720</v>
      </c>
      <c r="D15" s="78">
        <v>20553837830</v>
      </c>
    </row>
    <row r="16" spans="1:7" s="140" customFormat="1" ht="12.95" customHeight="1" x14ac:dyDescent="0.2">
      <c r="A16" s="182"/>
      <c r="B16" s="249">
        <v>43739</v>
      </c>
      <c r="C16" s="78">
        <v>564400</v>
      </c>
      <c r="D16" s="78">
        <v>19789865956</v>
      </c>
    </row>
    <row r="17" spans="1:17" s="140" customFormat="1" ht="12.95" customHeight="1" x14ac:dyDescent="0.2">
      <c r="A17" s="182"/>
      <c r="B17" s="249">
        <v>43770</v>
      </c>
      <c r="C17" s="78">
        <v>502281</v>
      </c>
      <c r="D17" s="78">
        <v>17293649277</v>
      </c>
    </row>
    <row r="18" spans="1:17" s="140" customFormat="1" ht="12.95" customHeight="1" x14ac:dyDescent="0.2">
      <c r="A18" s="182"/>
      <c r="B18" s="249">
        <v>43800</v>
      </c>
      <c r="C18" s="78">
        <v>504261</v>
      </c>
      <c r="D18" s="78">
        <v>20180667488</v>
      </c>
    </row>
    <row r="19" spans="1:17" s="174" customFormat="1" ht="12.95" customHeight="1" x14ac:dyDescent="0.2">
      <c r="A19" s="182"/>
      <c r="B19" s="249">
        <v>43831</v>
      </c>
      <c r="C19" s="78">
        <v>507660</v>
      </c>
      <c r="D19" s="78">
        <v>17845924170</v>
      </c>
    </row>
    <row r="20" spans="1:17" s="174" customFormat="1" ht="12.95" customHeight="1" x14ac:dyDescent="0.2">
      <c r="A20" s="182"/>
      <c r="B20" s="249">
        <v>43862</v>
      </c>
      <c r="C20" s="78">
        <v>503747</v>
      </c>
      <c r="D20" s="78">
        <v>16425077711</v>
      </c>
    </row>
    <row r="21" spans="1:17" s="174" customFormat="1" ht="12.95" customHeight="1" x14ac:dyDescent="0.2">
      <c r="A21" s="182"/>
      <c r="B21" s="249">
        <v>43891</v>
      </c>
      <c r="C21" s="78">
        <v>482477</v>
      </c>
      <c r="D21" s="78">
        <v>19530013573</v>
      </c>
    </row>
    <row r="22" spans="1:17" s="174" customFormat="1" ht="12.95" customHeight="1" x14ac:dyDescent="0.2">
      <c r="A22" s="182"/>
      <c r="B22" s="249">
        <v>43922</v>
      </c>
      <c r="C22" s="78">
        <v>483559</v>
      </c>
      <c r="D22" s="78">
        <v>17785396029</v>
      </c>
    </row>
    <row r="23" spans="1:17" s="174" customFormat="1" ht="12.95" customHeight="1" x14ac:dyDescent="0.2">
      <c r="A23" s="182"/>
      <c r="B23" s="249">
        <v>43952</v>
      </c>
      <c r="C23" s="78">
        <v>467455</v>
      </c>
      <c r="D23" s="78">
        <v>14597611827</v>
      </c>
    </row>
    <row r="24" spans="1:17" s="174" customFormat="1" ht="12.95" customHeight="1" x14ac:dyDescent="0.2">
      <c r="A24" s="182"/>
      <c r="B24" s="249">
        <v>43983</v>
      </c>
      <c r="C24" s="78">
        <v>528809</v>
      </c>
      <c r="D24" s="78">
        <v>17582683325</v>
      </c>
    </row>
    <row r="25" spans="1:17" s="174" customFormat="1" ht="12.95" customHeight="1" x14ac:dyDescent="0.2">
      <c r="A25" s="182"/>
      <c r="B25" s="249">
        <v>44013</v>
      </c>
      <c r="C25" s="78">
        <v>624319</v>
      </c>
      <c r="D25" s="78">
        <v>18091009379</v>
      </c>
    </row>
    <row r="26" spans="1:17" s="174" customFormat="1" ht="12.95" customHeight="1" x14ac:dyDescent="0.2">
      <c r="A26" s="182"/>
      <c r="B26" s="249">
        <v>44044</v>
      </c>
      <c r="C26" s="78">
        <v>572502</v>
      </c>
      <c r="D26" s="78">
        <v>16996589315</v>
      </c>
    </row>
    <row r="27" spans="1:17" s="174" customFormat="1" ht="12.95" customHeight="1" x14ac:dyDescent="0.2">
      <c r="A27" s="182"/>
      <c r="B27" s="249">
        <v>44075</v>
      </c>
      <c r="C27" s="78">
        <v>563890</v>
      </c>
      <c r="D27" s="78">
        <v>17324981486</v>
      </c>
    </row>
    <row r="28" spans="1:17" s="174" customFormat="1" ht="12.95" customHeight="1" x14ac:dyDescent="0.2">
      <c r="A28" s="182"/>
      <c r="B28" s="249">
        <v>44105</v>
      </c>
      <c r="C28" s="78">
        <v>546704</v>
      </c>
      <c r="D28" s="78">
        <v>18382085558</v>
      </c>
      <c r="E28" s="237"/>
      <c r="F28" s="237"/>
      <c r="G28" s="237"/>
      <c r="H28" s="237"/>
      <c r="I28" s="237"/>
      <c r="J28" s="66"/>
      <c r="K28" s="66"/>
      <c r="L28" s="66"/>
      <c r="M28" s="234"/>
      <c r="N28" s="234"/>
      <c r="O28" s="234"/>
      <c r="P28" s="234"/>
      <c r="Q28" s="234"/>
    </row>
    <row r="29" spans="1:17" s="174" customFormat="1" ht="12.95" customHeight="1" x14ac:dyDescent="0.2">
      <c r="A29" s="182"/>
      <c r="B29" s="249">
        <v>44136</v>
      </c>
      <c r="C29" s="78">
        <v>506200</v>
      </c>
      <c r="D29" s="78">
        <v>18879513507</v>
      </c>
      <c r="E29" s="263"/>
      <c r="F29" s="263"/>
      <c r="G29" s="263"/>
      <c r="H29" s="263"/>
      <c r="I29" s="263"/>
      <c r="J29" s="263"/>
      <c r="K29" s="263"/>
      <c r="L29" s="263"/>
      <c r="M29" s="234"/>
      <c r="N29" s="234"/>
      <c r="O29" s="234"/>
      <c r="P29" s="234"/>
      <c r="Q29" s="234"/>
    </row>
    <row r="30" spans="1:17" s="174" customFormat="1" ht="12.95" customHeight="1" x14ac:dyDescent="0.2">
      <c r="A30" s="182"/>
      <c r="B30" s="249">
        <v>44166</v>
      </c>
      <c r="C30" s="78">
        <v>585931</v>
      </c>
      <c r="D30" s="78">
        <v>22877017943</v>
      </c>
      <c r="E30" s="257"/>
      <c r="F30" s="257"/>
      <c r="G30" s="257"/>
      <c r="H30" s="257"/>
      <c r="I30" s="257"/>
      <c r="J30" s="257"/>
      <c r="K30" s="257"/>
      <c r="L30" s="257"/>
      <c r="M30" s="234"/>
      <c r="N30" s="234"/>
      <c r="O30" s="234"/>
      <c r="P30" s="234"/>
      <c r="Q30" s="234"/>
    </row>
    <row r="31" spans="1:17" s="219" customFormat="1" ht="12.95" customHeight="1" x14ac:dyDescent="0.2">
      <c r="B31" s="249">
        <v>44197</v>
      </c>
      <c r="C31" s="78">
        <v>494463</v>
      </c>
      <c r="D31" s="78">
        <v>15673987528</v>
      </c>
    </row>
    <row r="32" spans="1:17" s="219" customFormat="1" ht="12.95" customHeight="1" x14ac:dyDescent="0.2">
      <c r="B32" s="249">
        <v>44228</v>
      </c>
      <c r="C32" s="78">
        <v>508231</v>
      </c>
      <c r="D32" s="78">
        <v>17967908149</v>
      </c>
    </row>
    <row r="33" spans="2:8" s="219" customFormat="1" ht="12.95" customHeight="1" x14ac:dyDescent="0.2">
      <c r="B33" s="249">
        <v>44256</v>
      </c>
      <c r="C33" s="78">
        <v>575726</v>
      </c>
      <c r="D33" s="78">
        <v>22855714610</v>
      </c>
    </row>
    <row r="34" spans="2:8" s="219" customFormat="1" ht="12.95" customHeight="1" x14ac:dyDescent="0.2">
      <c r="B34" s="249">
        <v>44287</v>
      </c>
      <c r="C34" s="78">
        <v>566437</v>
      </c>
      <c r="D34" s="78">
        <v>22515275382</v>
      </c>
    </row>
    <row r="35" spans="2:8" s="219" customFormat="1" ht="12.95" customHeight="1" x14ac:dyDescent="0.2">
      <c r="B35" s="249">
        <v>44317</v>
      </c>
      <c r="C35" s="78">
        <v>577547</v>
      </c>
      <c r="D35" s="78">
        <v>19849582513</v>
      </c>
    </row>
    <row r="36" spans="2:8" s="219" customFormat="1" ht="12.95" customHeight="1" x14ac:dyDescent="0.2">
      <c r="B36" s="249">
        <v>44348</v>
      </c>
      <c r="C36" s="78">
        <v>681108</v>
      </c>
      <c r="D36" s="78">
        <v>22838187709</v>
      </c>
    </row>
    <row r="37" spans="2:8" s="219" customFormat="1" ht="12.95" customHeight="1" x14ac:dyDescent="0.2">
      <c r="B37" s="249">
        <v>44378</v>
      </c>
      <c r="C37" s="78">
        <v>747272</v>
      </c>
      <c r="D37" s="78">
        <v>24208210228</v>
      </c>
    </row>
    <row r="38" spans="2:8" s="219" customFormat="1" ht="12.95" customHeight="1" x14ac:dyDescent="0.2">
      <c r="B38" s="249">
        <v>44409</v>
      </c>
      <c r="C38" s="78">
        <v>759158</v>
      </c>
      <c r="D38" s="78">
        <v>22687511376</v>
      </c>
    </row>
    <row r="39" spans="2:8" s="219" customFormat="1" ht="12.95" customHeight="1" x14ac:dyDescent="0.2">
      <c r="B39" s="249">
        <v>44440</v>
      </c>
      <c r="C39" s="78">
        <v>693430</v>
      </c>
      <c r="D39" s="78">
        <v>25118100648</v>
      </c>
    </row>
    <row r="40" spans="2:8" s="219" customFormat="1" ht="12.95" customHeight="1" x14ac:dyDescent="0.2">
      <c r="B40" s="249">
        <v>44470</v>
      </c>
      <c r="C40" s="78">
        <v>619860</v>
      </c>
      <c r="D40" s="78">
        <v>27517188225</v>
      </c>
    </row>
    <row r="41" spans="2:8" s="219" customFormat="1" ht="12.95" customHeight="1" x14ac:dyDescent="0.2">
      <c r="B41" s="249">
        <v>44501</v>
      </c>
      <c r="C41" s="78">
        <v>575442</v>
      </c>
      <c r="D41" s="78">
        <v>25493397044</v>
      </c>
    </row>
    <row r="42" spans="2:8" s="219" customFormat="1" ht="12.95" customHeight="1" x14ac:dyDescent="0.2">
      <c r="B42" s="249">
        <v>44531</v>
      </c>
      <c r="C42" s="224">
        <v>622551</v>
      </c>
      <c r="D42" s="224">
        <v>32002709765</v>
      </c>
    </row>
    <row r="43" spans="2:8" ht="15" x14ac:dyDescent="0.2">
      <c r="B43" s="162" t="s">
        <v>140</v>
      </c>
      <c r="C43" s="93"/>
      <c r="D43" s="93"/>
    </row>
    <row r="44" spans="2:8" ht="12.95" customHeight="1" x14ac:dyDescent="0.2">
      <c r="B44" s="16" t="s">
        <v>141</v>
      </c>
    </row>
    <row r="45" spans="2:8" ht="12.95" customHeight="1" x14ac:dyDescent="0.2">
      <c r="B45" s="46" t="s">
        <v>21</v>
      </c>
      <c r="C45" s="4"/>
      <c r="D45" s="4"/>
    </row>
    <row r="46" spans="2:8" ht="12.95" customHeight="1" x14ac:dyDescent="0.25">
      <c r="C46" s="96"/>
      <c r="D46" s="49"/>
      <c r="E46" s="49"/>
      <c r="F46" s="49"/>
      <c r="G46" s="49"/>
      <c r="H46" s="49"/>
    </row>
    <row r="47" spans="2:8" ht="12.95" customHeight="1" x14ac:dyDescent="0.2">
      <c r="C47" s="4"/>
      <c r="D47" s="4"/>
      <c r="E47" s="4"/>
      <c r="F47" s="4"/>
    </row>
    <row r="48" spans="2:8" ht="12.95" customHeight="1" x14ac:dyDescent="0.2">
      <c r="C48" s="4"/>
      <c r="D48" s="4"/>
      <c r="E48" s="4"/>
      <c r="F48" s="4"/>
    </row>
    <row r="49" spans="3:6" ht="11.25" x14ac:dyDescent="0.2">
      <c r="C49" s="4"/>
      <c r="D49" s="4"/>
      <c r="E49" s="4"/>
      <c r="F49" s="4"/>
    </row>
    <row r="50" spans="3:6" ht="11.25" x14ac:dyDescent="0.2">
      <c r="C50" s="4"/>
      <c r="D50" s="4"/>
      <c r="E50" s="4"/>
      <c r="F50" s="4"/>
    </row>
    <row r="51" spans="3:6" ht="11.25" x14ac:dyDescent="0.2">
      <c r="C51" s="4"/>
      <c r="D51" s="179"/>
      <c r="E51" s="179"/>
      <c r="F51" s="4"/>
    </row>
    <row r="52" spans="3:6" ht="12.95" customHeight="1" x14ac:dyDescent="0.2">
      <c r="C52" s="4"/>
      <c r="D52" s="4"/>
      <c r="E52" s="4"/>
      <c r="F52" s="4"/>
    </row>
    <row r="53" spans="3:6" ht="12.95" customHeight="1" x14ac:dyDescent="0.2">
      <c r="C53" s="4"/>
      <c r="D53" s="4"/>
      <c r="E53" s="4"/>
      <c r="F53" s="4"/>
    </row>
    <row r="54" spans="3:6" ht="12.95" customHeight="1" x14ac:dyDescent="0.2">
      <c r="C54" s="4"/>
      <c r="D54" s="4"/>
      <c r="E54" s="4"/>
      <c r="F54" s="4"/>
    </row>
    <row r="55" spans="3:6" ht="12.95" customHeight="1" x14ac:dyDescent="0.2">
      <c r="C55" s="4"/>
      <c r="D55" s="4"/>
      <c r="E55" s="4"/>
      <c r="F55" s="4"/>
    </row>
    <row r="56" spans="3:6" ht="12.95" customHeight="1" x14ac:dyDescent="0.2">
      <c r="C56" s="4"/>
      <c r="D56" s="4"/>
      <c r="E56" s="4"/>
      <c r="F56" s="4"/>
    </row>
    <row r="57" spans="3:6" ht="12.95" customHeight="1" x14ac:dyDescent="0.2">
      <c r="C57" s="4"/>
      <c r="D57" s="4"/>
      <c r="E57" s="4"/>
      <c r="F57" s="4"/>
    </row>
    <row r="58" spans="3:6" ht="12.95" customHeight="1" x14ac:dyDescent="0.2">
      <c r="C58" s="4"/>
      <c r="D58" s="4"/>
      <c r="E58" s="4"/>
      <c r="F58" s="4"/>
    </row>
    <row r="59" spans="3:6" ht="12.95" customHeight="1" x14ac:dyDescent="0.2">
      <c r="C59" s="93"/>
      <c r="D59" s="93"/>
      <c r="E59" s="93"/>
      <c r="F59" s="93"/>
    </row>
    <row r="60" spans="3:6" ht="12.95" customHeight="1" x14ac:dyDescent="0.2">
      <c r="C60" s="92"/>
      <c r="D60" s="92"/>
      <c r="E60" s="92"/>
      <c r="F60" s="92"/>
    </row>
    <row r="61" spans="3:6" ht="12.95" customHeight="1" x14ac:dyDescent="0.2">
      <c r="C61" s="93"/>
      <c r="D61" s="93"/>
      <c r="E61" s="92"/>
      <c r="F61" s="92"/>
    </row>
    <row r="62" spans="3:6" ht="12.95" customHeight="1" x14ac:dyDescent="0.2">
      <c r="C62" s="93"/>
      <c r="D62" s="93"/>
      <c r="E62" s="92"/>
      <c r="F62" s="92"/>
    </row>
    <row r="63" spans="3:6" ht="12.95" customHeight="1" x14ac:dyDescent="0.2">
      <c r="C63" s="93"/>
      <c r="D63" s="93"/>
      <c r="E63" s="178"/>
      <c r="F63" s="178"/>
    </row>
    <row r="64" spans="3:6" ht="12.95" customHeight="1" x14ac:dyDescent="0.2">
      <c r="C64" s="93"/>
      <c r="D64" s="93"/>
      <c r="E64" s="178"/>
      <c r="F64" s="178"/>
    </row>
    <row r="65" spans="3:6" ht="12.95" customHeight="1" x14ac:dyDescent="0.2">
      <c r="C65" s="92"/>
      <c r="D65" s="92"/>
      <c r="E65" s="92"/>
      <c r="F65" s="92"/>
    </row>
    <row r="66" spans="3:6" ht="12.95" customHeight="1" x14ac:dyDescent="0.2">
      <c r="C66" s="92"/>
      <c r="D66" s="92"/>
      <c r="E66" s="92"/>
      <c r="F66" s="92"/>
    </row>
  </sheetData>
  <customSheetViews>
    <customSheetView guid="{1C338248-5C2C-4A0B-8E41-C56ED2BBA321}" showGridLines="0">
      <selection activeCell="I55" sqref="I55"/>
      <pageMargins left="0.7" right="0.7" top="0.75" bottom="0.75" header="0.3" footer="0.3"/>
      <pageSetup paperSize="9" orientation="portrait" r:id="rId1"/>
    </customSheetView>
  </customSheetViews>
  <mergeCells count="4">
    <mergeCell ref="C5:D5"/>
    <mergeCell ref="E29:L29"/>
    <mergeCell ref="E30:L30"/>
    <mergeCell ref="B5:B6"/>
  </mergeCells>
  <pageMargins left="0.7" right="0.7" top="0.75" bottom="0.75" header="0.3" footer="0.3"/>
  <pageSetup paperSize="9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showGridLines="0" zoomScale="130" zoomScaleNormal="130" workbookViewId="0">
      <selection activeCell="C16" sqref="C16"/>
    </sheetView>
  </sheetViews>
  <sheetFormatPr defaultColWidth="9.33203125" defaultRowHeight="12.95" customHeight="1" x14ac:dyDescent="0.2"/>
  <cols>
    <col min="1" max="1" width="2.83203125" style="182" customWidth="1"/>
    <col min="2" max="2" width="26.33203125" style="182" customWidth="1"/>
    <col min="3" max="3" width="36" style="182" customWidth="1"/>
    <col min="4" max="4" width="18.1640625" style="182" customWidth="1"/>
    <col min="5" max="7" width="9.33203125" style="182"/>
    <col min="8" max="8" width="14.83203125" style="182" bestFit="1" customWidth="1"/>
    <col min="9" max="16384" width="9.33203125" style="182"/>
  </cols>
  <sheetData>
    <row r="2" spans="2:9" ht="12.75" x14ac:dyDescent="0.2">
      <c r="B2" s="199" t="s">
        <v>142</v>
      </c>
    </row>
    <row r="5" spans="2:9" ht="22.5" x14ac:dyDescent="0.2">
      <c r="B5" s="188" t="s">
        <v>129</v>
      </c>
      <c r="C5" s="187" t="s">
        <v>222</v>
      </c>
      <c r="H5" s="4"/>
    </row>
    <row r="6" spans="2:9" ht="12.95" customHeight="1" x14ac:dyDescent="0.2">
      <c r="B6" s="17" t="s">
        <v>130</v>
      </c>
      <c r="C6" s="1">
        <v>0.88611335312214523</v>
      </c>
      <c r="E6" s="4"/>
      <c r="F6" s="1"/>
      <c r="H6" s="4"/>
      <c r="I6" s="1"/>
    </row>
    <row r="7" spans="2:9" ht="12.95" customHeight="1" x14ac:dyDescent="0.2">
      <c r="B7" s="17" t="s">
        <v>131</v>
      </c>
      <c r="C7" s="149">
        <v>2.0545923091639089E-2</v>
      </c>
      <c r="E7" s="4"/>
      <c r="F7" s="149"/>
      <c r="H7" s="4"/>
      <c r="I7" s="1"/>
    </row>
    <row r="8" spans="2:9" ht="12.95" customHeight="1" x14ac:dyDescent="0.2">
      <c r="B8" s="17" t="s">
        <v>133</v>
      </c>
      <c r="C8" s="1">
        <v>6.436232544685493E-3</v>
      </c>
      <c r="E8" s="4"/>
      <c r="F8" s="1"/>
      <c r="H8" s="4"/>
      <c r="I8" s="1"/>
    </row>
    <row r="9" spans="2:9" ht="12.95" customHeight="1" x14ac:dyDescent="0.2">
      <c r="B9" s="23" t="s">
        <v>101</v>
      </c>
      <c r="C9" s="30">
        <v>8.6999999999999994E-2</v>
      </c>
      <c r="E9" s="4"/>
      <c r="F9" s="1"/>
      <c r="H9" s="4"/>
      <c r="I9" s="1"/>
    </row>
    <row r="10" spans="2:9" s="200" customFormat="1" ht="12.95" customHeight="1" x14ac:dyDescent="0.2">
      <c r="B10" s="220" t="s">
        <v>221</v>
      </c>
      <c r="C10" s="211"/>
      <c r="E10" s="4"/>
      <c r="F10" s="1"/>
      <c r="H10" s="4"/>
      <c r="I10" s="1"/>
    </row>
    <row r="11" spans="2:9" ht="12.95" customHeight="1" x14ac:dyDescent="0.2">
      <c r="B11" s="209" t="s">
        <v>21</v>
      </c>
      <c r="C11" s="210"/>
      <c r="E11" s="4"/>
      <c r="H11" s="4"/>
    </row>
    <row r="12" spans="2:9" ht="12.95" customHeight="1" x14ac:dyDescent="0.2">
      <c r="H12" s="4"/>
    </row>
    <row r="14" spans="2:9" ht="12.95" customHeight="1" x14ac:dyDescent="0.2">
      <c r="B14" s="186"/>
    </row>
    <row r="15" spans="2:9" ht="12.95" customHeight="1" x14ac:dyDescent="0.2">
      <c r="B15" s="186"/>
    </row>
    <row r="16" spans="2:9" ht="12.95" customHeight="1" x14ac:dyDescent="0.2">
      <c r="B16" s="186"/>
    </row>
    <row r="17" spans="2:9" ht="12.95" customHeight="1" x14ac:dyDescent="0.2">
      <c r="B17" s="186"/>
    </row>
    <row r="20" spans="2:9" ht="12.95" customHeight="1" x14ac:dyDescent="0.2">
      <c r="G20" s="185"/>
    </row>
    <row r="25" spans="2:9" ht="12.95" customHeight="1" x14ac:dyDescent="0.2">
      <c r="B25" s="17"/>
      <c r="C25" s="4"/>
      <c r="D25" s="4"/>
      <c r="E25" s="1"/>
      <c r="F25" s="1"/>
    </row>
    <row r="26" spans="2:9" ht="12.95" customHeight="1" x14ac:dyDescent="0.2">
      <c r="B26" s="17"/>
      <c r="C26" s="4"/>
      <c r="D26" s="4"/>
      <c r="E26" s="1"/>
      <c r="F26" s="1"/>
    </row>
    <row r="27" spans="2:9" ht="12.95" customHeight="1" x14ac:dyDescent="0.2">
      <c r="B27" s="237"/>
      <c r="C27" s="237"/>
      <c r="D27" s="237"/>
      <c r="E27" s="237"/>
      <c r="F27" s="237"/>
      <c r="G27" s="66"/>
      <c r="H27" s="66"/>
      <c r="I27" s="66"/>
    </row>
    <row r="28" spans="2:9" ht="12.95" customHeight="1" x14ac:dyDescent="0.2">
      <c r="B28" s="263"/>
      <c r="C28" s="263"/>
      <c r="D28" s="263"/>
      <c r="E28" s="263"/>
      <c r="F28" s="263"/>
      <c r="G28" s="263"/>
      <c r="H28" s="263"/>
      <c r="I28" s="263"/>
    </row>
    <row r="29" spans="2:9" ht="12.95" customHeight="1" x14ac:dyDescent="0.2">
      <c r="B29" s="257"/>
      <c r="C29" s="257"/>
      <c r="D29" s="257"/>
      <c r="E29" s="257"/>
      <c r="F29" s="257"/>
      <c r="G29" s="257"/>
      <c r="H29" s="257"/>
      <c r="I29" s="257"/>
    </row>
  </sheetData>
  <customSheetViews>
    <customSheetView guid="{1C338248-5C2C-4A0B-8E41-C56ED2BBA321}" scale="120" showGridLines="0">
      <selection activeCell="C20" sqref="C20"/>
      <pageMargins left="0.7" right="0.7" top="0.75" bottom="0.75" header="0.3" footer="0.3"/>
      <pageSetup paperSize="9" orientation="portrait" r:id="rId1"/>
    </customSheetView>
  </customSheetViews>
  <mergeCells count="2">
    <mergeCell ref="B28:I28"/>
    <mergeCell ref="B29:I29"/>
  </mergeCells>
  <pageMargins left="0.7" right="0.7" top="0.75" bottom="0.75" header="0.3" footer="0.3"/>
  <pageSetup paperSize="9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showGridLines="0" zoomScale="120" zoomScaleNormal="120" workbookViewId="0">
      <selection activeCell="C13" sqref="C13"/>
    </sheetView>
  </sheetViews>
  <sheetFormatPr defaultColWidth="9.33203125" defaultRowHeight="12.95" customHeight="1" x14ac:dyDescent="0.2"/>
  <cols>
    <col min="1" max="1" width="2.83203125" style="27" customWidth="1"/>
    <col min="2" max="2" width="26.33203125" style="27" customWidth="1"/>
    <col min="3" max="3" width="36" style="27" customWidth="1"/>
    <col min="4" max="7" width="9.33203125" style="27"/>
    <col min="8" max="8" width="14.83203125" style="27" bestFit="1" customWidth="1"/>
    <col min="9" max="16384" width="9.33203125" style="27"/>
  </cols>
  <sheetData>
    <row r="2" spans="2:3" ht="12.75" x14ac:dyDescent="0.2">
      <c r="B2" s="199" t="s">
        <v>143</v>
      </c>
    </row>
    <row r="5" spans="2:3" ht="22.5" x14ac:dyDescent="0.2">
      <c r="B5" s="8" t="s">
        <v>129</v>
      </c>
      <c r="C5" s="28" t="s">
        <v>223</v>
      </c>
    </row>
    <row r="6" spans="2:3" ht="12.95" customHeight="1" x14ac:dyDescent="0.2">
      <c r="B6" s="17" t="s">
        <v>130</v>
      </c>
      <c r="C6" s="1">
        <v>0.78482722409861227</v>
      </c>
    </row>
    <row r="7" spans="2:3" ht="12.95" customHeight="1" x14ac:dyDescent="0.2">
      <c r="B7" s="17" t="s">
        <v>131</v>
      </c>
      <c r="C7" s="1">
        <v>8.7172397434887264E-2</v>
      </c>
    </row>
    <row r="8" spans="2:3" ht="12.95" customHeight="1" x14ac:dyDescent="0.2">
      <c r="B8" s="17" t="s">
        <v>133</v>
      </c>
      <c r="C8" s="1">
        <v>5.0369411893492599E-3</v>
      </c>
    </row>
    <row r="9" spans="2:3" ht="12.95" customHeight="1" x14ac:dyDescent="0.2">
      <c r="B9" s="23" t="s">
        <v>101</v>
      </c>
      <c r="C9" s="30">
        <v>0.1229634372771512</v>
      </c>
    </row>
    <row r="10" spans="2:3" ht="12.95" customHeight="1" x14ac:dyDescent="0.2">
      <c r="B10" s="27" t="s">
        <v>221</v>
      </c>
      <c r="C10" s="1"/>
    </row>
    <row r="11" spans="2:3" ht="12.95" customHeight="1" x14ac:dyDescent="0.2">
      <c r="B11" s="17" t="s">
        <v>21</v>
      </c>
    </row>
    <row r="12" spans="2:3" ht="12.95" customHeight="1" x14ac:dyDescent="0.2">
      <c r="B12" s="29"/>
    </row>
    <row r="26" spans="2:9" ht="12.95" customHeight="1" x14ac:dyDescent="0.2">
      <c r="B26" s="237"/>
      <c r="C26" s="237"/>
      <c r="D26" s="237"/>
      <c r="E26" s="237"/>
      <c r="F26" s="237"/>
      <c r="G26" s="66"/>
      <c r="H26" s="66"/>
      <c r="I26" s="66"/>
    </row>
    <row r="27" spans="2:9" ht="12.95" customHeight="1" x14ac:dyDescent="0.2">
      <c r="B27" s="263"/>
      <c r="C27" s="263"/>
      <c r="D27" s="263"/>
      <c r="E27" s="263"/>
      <c r="F27" s="263"/>
      <c r="G27" s="263"/>
      <c r="H27" s="263"/>
      <c r="I27" s="263"/>
    </row>
    <row r="28" spans="2:9" ht="12.95" customHeight="1" x14ac:dyDescent="0.2">
      <c r="B28" s="257"/>
      <c r="C28" s="257"/>
      <c r="D28" s="257"/>
      <c r="E28" s="257"/>
      <c r="F28" s="257"/>
      <c r="G28" s="257"/>
      <c r="H28" s="257"/>
      <c r="I28" s="257"/>
    </row>
  </sheetData>
  <customSheetViews>
    <customSheetView guid="{1C338248-5C2C-4A0B-8E41-C56ED2BBA321}" scale="120" showGridLines="0">
      <selection activeCell="M14" sqref="M14"/>
      <pageMargins left="0.7" right="0.7" top="0.75" bottom="0.75" header="0.3" footer="0.3"/>
      <pageSetup paperSize="9" orientation="portrait" r:id="rId1"/>
    </customSheetView>
  </customSheetViews>
  <mergeCells count="2">
    <mergeCell ref="B27:I27"/>
    <mergeCell ref="B28:I28"/>
  </mergeCell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showGridLines="0" zoomScale="120" zoomScaleNormal="120" workbookViewId="0">
      <selection activeCell="G20" sqref="G20"/>
    </sheetView>
  </sheetViews>
  <sheetFormatPr defaultColWidth="9.33203125" defaultRowHeight="12.95" customHeight="1" x14ac:dyDescent="0.2"/>
  <cols>
    <col min="1" max="1" width="2.83203125" style="79" customWidth="1"/>
    <col min="2" max="2" width="23.1640625" style="79" customWidth="1"/>
    <col min="3" max="3" width="19.1640625" style="79" customWidth="1"/>
    <col min="4" max="4" width="22.33203125" style="79" customWidth="1"/>
    <col min="5" max="7" width="9.33203125" style="79"/>
    <col min="8" max="8" width="14.33203125" style="79" customWidth="1"/>
    <col min="9" max="9" width="16" style="79" customWidth="1"/>
    <col min="10" max="16384" width="9.33203125" style="79"/>
  </cols>
  <sheetData>
    <row r="1" spans="2:9" s="182" customFormat="1" ht="12.95" customHeight="1" x14ac:dyDescent="0.2"/>
    <row r="2" spans="2:9" ht="14.25" customHeight="1" x14ac:dyDescent="0.2">
      <c r="B2" s="199" t="s">
        <v>144</v>
      </c>
    </row>
    <row r="3" spans="2:9" ht="12.95" customHeight="1" x14ac:dyDescent="0.25">
      <c r="B3" s="80"/>
    </row>
    <row r="5" spans="2:9" ht="25.5" customHeight="1" x14ac:dyDescent="0.2">
      <c r="B5" s="164" t="s">
        <v>41</v>
      </c>
      <c r="C5" s="82" t="s">
        <v>2</v>
      </c>
      <c r="D5" s="82" t="s">
        <v>51</v>
      </c>
      <c r="F5" s="52"/>
      <c r="G5" s="52"/>
      <c r="H5" s="250"/>
      <c r="I5" s="250"/>
    </row>
    <row r="6" spans="2:9" ht="12.95" customHeight="1" x14ac:dyDescent="0.2">
      <c r="B6" s="17" t="s">
        <v>52</v>
      </c>
      <c r="C6" s="4">
        <v>1002797</v>
      </c>
      <c r="D6" s="4">
        <v>345801648</v>
      </c>
    </row>
    <row r="7" spans="2:9" ht="12.95" customHeight="1" x14ac:dyDescent="0.2">
      <c r="B7" s="17" t="s">
        <v>53</v>
      </c>
      <c r="C7" s="55">
        <v>1005039</v>
      </c>
      <c r="D7" s="55">
        <v>355185650</v>
      </c>
      <c r="H7" s="4"/>
      <c r="I7" s="4"/>
    </row>
    <row r="8" spans="2:9" ht="12.95" customHeight="1" x14ac:dyDescent="0.2">
      <c r="B8" s="17" t="s">
        <v>54</v>
      </c>
      <c r="C8" s="4">
        <v>1102199</v>
      </c>
      <c r="D8" s="4">
        <v>447687054</v>
      </c>
      <c r="H8" s="4"/>
      <c r="I8" s="4"/>
    </row>
    <row r="9" spans="2:9" ht="12.95" customHeight="1" x14ac:dyDescent="0.2">
      <c r="B9" s="17" t="s">
        <v>55</v>
      </c>
      <c r="C9" s="4">
        <v>1054891</v>
      </c>
      <c r="D9" s="4">
        <v>358114476</v>
      </c>
      <c r="H9" s="4"/>
      <c r="I9" s="4"/>
    </row>
    <row r="10" spans="2:9" ht="12.95" customHeight="1" x14ac:dyDescent="0.2">
      <c r="B10" s="17" t="s">
        <v>56</v>
      </c>
      <c r="C10" s="4">
        <v>1103572</v>
      </c>
      <c r="D10" s="4">
        <v>370503222</v>
      </c>
      <c r="G10" s="4"/>
      <c r="H10" s="4"/>
    </row>
    <row r="11" spans="2:9" ht="12.95" customHeight="1" x14ac:dyDescent="0.2">
      <c r="B11" s="17" t="s">
        <v>57</v>
      </c>
      <c r="C11" s="4">
        <v>1034895</v>
      </c>
      <c r="D11" s="4">
        <v>345831864</v>
      </c>
      <c r="H11" s="1"/>
      <c r="I11" s="1"/>
    </row>
    <row r="12" spans="2:9" ht="12.95" customHeight="1" x14ac:dyDescent="0.2">
      <c r="B12" s="17" t="s">
        <v>58</v>
      </c>
      <c r="C12" s="4">
        <v>1155761</v>
      </c>
      <c r="D12" s="55">
        <v>399100225</v>
      </c>
    </row>
    <row r="13" spans="2:9" ht="12.95" customHeight="1" x14ac:dyDescent="0.2">
      <c r="B13" s="17" t="s">
        <v>59</v>
      </c>
      <c r="C13" s="4">
        <v>1078996</v>
      </c>
      <c r="D13" s="4">
        <v>418885694</v>
      </c>
    </row>
    <row r="14" spans="2:9" ht="12.95" customHeight="1" x14ac:dyDescent="0.2">
      <c r="B14" s="17" t="s">
        <v>60</v>
      </c>
      <c r="C14" s="4">
        <v>1113305</v>
      </c>
      <c r="D14" s="4">
        <v>415663518</v>
      </c>
    </row>
    <row r="15" spans="2:9" ht="12.95" customHeight="1" x14ac:dyDescent="0.2">
      <c r="B15" s="17" t="s">
        <v>61</v>
      </c>
      <c r="C15" s="55">
        <v>1133192</v>
      </c>
      <c r="D15" s="4">
        <v>381328295</v>
      </c>
    </row>
    <row r="16" spans="2:9" ht="12.95" customHeight="1" x14ac:dyDescent="0.2">
      <c r="B16" s="17" t="s">
        <v>62</v>
      </c>
      <c r="C16" s="4">
        <v>1029504</v>
      </c>
      <c r="D16" s="4">
        <v>374822580</v>
      </c>
    </row>
    <row r="17" spans="2:14" ht="12.95" customHeight="1" x14ac:dyDescent="0.2">
      <c r="B17" s="17" t="s">
        <v>63</v>
      </c>
      <c r="C17" s="4">
        <v>999425</v>
      </c>
      <c r="D17" s="4">
        <v>348543863</v>
      </c>
    </row>
    <row r="18" spans="2:14" ht="12.95" customHeight="1" x14ac:dyDescent="0.2">
      <c r="B18" s="9" t="s">
        <v>42</v>
      </c>
      <c r="C18" s="10">
        <f>SUM(C6:C17)</f>
        <v>12813576</v>
      </c>
      <c r="D18" s="10">
        <f>SUM(D6:D17)</f>
        <v>4561468089</v>
      </c>
      <c r="G18" s="4"/>
      <c r="H18" s="4"/>
    </row>
    <row r="19" spans="2:14" ht="12.95" customHeight="1" x14ac:dyDescent="0.2">
      <c r="B19" s="162" t="s">
        <v>145</v>
      </c>
      <c r="C19" s="73"/>
      <c r="D19" s="73"/>
    </row>
    <row r="20" spans="2:14" s="200" customFormat="1" ht="12.95" customHeight="1" x14ac:dyDescent="0.2">
      <c r="B20" s="200" t="s">
        <v>146</v>
      </c>
      <c r="C20" s="73"/>
      <c r="D20" s="73"/>
    </row>
    <row r="21" spans="2:14" ht="12.95" customHeight="1" x14ac:dyDescent="0.2">
      <c r="B21" s="17" t="s">
        <v>21</v>
      </c>
      <c r="C21" s="4"/>
      <c r="D21" s="4"/>
    </row>
    <row r="22" spans="2:14" s="162" customFormat="1" ht="12.95" customHeight="1" x14ac:dyDescent="0.2">
      <c r="D22" s="4"/>
    </row>
    <row r="23" spans="2:14" ht="12.95" customHeight="1" x14ac:dyDescent="0.2">
      <c r="B23" s="81"/>
      <c r="C23" s="4"/>
      <c r="D23" s="4"/>
    </row>
    <row r="25" spans="2:14" ht="12.95" customHeight="1" x14ac:dyDescent="0.2">
      <c r="B25" s="237"/>
      <c r="C25" s="237"/>
      <c r="D25" s="237"/>
      <c r="E25" s="237"/>
      <c r="F25" s="237"/>
      <c r="G25" s="66"/>
      <c r="H25" s="66"/>
      <c r="I25" s="66"/>
      <c r="J25" s="234"/>
      <c r="K25" s="234"/>
      <c r="L25" s="234"/>
      <c r="M25" s="234"/>
      <c r="N25" s="234"/>
    </row>
    <row r="26" spans="2:14" ht="12.95" customHeight="1" x14ac:dyDescent="0.2">
      <c r="B26" s="263"/>
      <c r="C26" s="263"/>
      <c r="D26" s="263"/>
      <c r="E26" s="263"/>
      <c r="F26" s="263"/>
      <c r="G26" s="263"/>
      <c r="H26" s="263"/>
      <c r="I26" s="263"/>
      <c r="J26" s="234"/>
      <c r="K26" s="234"/>
      <c r="L26" s="234"/>
      <c r="M26" s="234"/>
      <c r="N26" s="234"/>
    </row>
    <row r="27" spans="2:14" ht="12.95" customHeight="1" x14ac:dyDescent="0.2">
      <c r="B27" s="257"/>
      <c r="C27" s="257"/>
      <c r="D27" s="257"/>
      <c r="E27" s="257"/>
      <c r="F27" s="257"/>
      <c r="G27" s="257"/>
      <c r="H27" s="257"/>
      <c r="I27" s="257"/>
      <c r="J27" s="234"/>
      <c r="K27" s="234"/>
      <c r="L27" s="234"/>
      <c r="M27" s="234"/>
      <c r="N27" s="234"/>
    </row>
  </sheetData>
  <customSheetViews>
    <customSheetView guid="{1C338248-5C2C-4A0B-8E41-C56ED2BBA321}" scale="120" showGridLines="0">
      <selection activeCell="C24" sqref="C24"/>
      <pageMargins left="0.7" right="0.7" top="0.75" bottom="0.75" header="0.3" footer="0.3"/>
      <pageSetup paperSize="9" orientation="portrait" r:id="rId1"/>
    </customSheetView>
  </customSheetViews>
  <mergeCells count="3">
    <mergeCell ref="H5:I5"/>
    <mergeCell ref="B26:I26"/>
    <mergeCell ref="B27:I27"/>
  </mergeCell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showGridLines="0" zoomScale="120" zoomScaleNormal="120" workbookViewId="0">
      <selection activeCell="I22" sqref="I22"/>
    </sheetView>
  </sheetViews>
  <sheetFormatPr defaultColWidth="9.33203125" defaultRowHeight="12.95" customHeight="1" x14ac:dyDescent="0.2"/>
  <cols>
    <col min="1" max="1" width="2.83203125" style="79" customWidth="1"/>
    <col min="2" max="2" width="20.33203125" style="79" customWidth="1"/>
    <col min="3" max="3" width="15.33203125" style="79" customWidth="1"/>
    <col min="4" max="4" width="19.5" style="79" customWidth="1"/>
    <col min="5" max="7" width="9.33203125" style="79"/>
    <col min="8" max="8" width="12.5" style="79" customWidth="1"/>
    <col min="9" max="16384" width="9.33203125" style="79"/>
  </cols>
  <sheetData>
    <row r="1" spans="2:11" s="182" customFormat="1" ht="12.95" customHeight="1" x14ac:dyDescent="0.2"/>
    <row r="2" spans="2:11" ht="15.75" x14ac:dyDescent="0.25">
      <c r="B2" s="191" t="s">
        <v>147</v>
      </c>
    </row>
    <row r="3" spans="2:11" ht="12.95" customHeight="1" x14ac:dyDescent="0.2">
      <c r="B3" s="79" t="s">
        <v>148</v>
      </c>
    </row>
    <row r="4" spans="2:11" ht="12.95" customHeight="1" x14ac:dyDescent="0.2">
      <c r="G4" s="34"/>
    </row>
    <row r="5" spans="2:11" ht="12.95" customHeight="1" x14ac:dyDescent="0.2">
      <c r="B5" s="266" t="s">
        <v>41</v>
      </c>
      <c r="C5" s="260" t="s">
        <v>47</v>
      </c>
      <c r="D5" s="260"/>
    </row>
    <row r="6" spans="2:11" ht="28.15" customHeight="1" x14ac:dyDescent="0.2">
      <c r="B6" s="267"/>
      <c r="C6" s="197" t="s">
        <v>210</v>
      </c>
      <c r="D6" s="197" t="s">
        <v>51</v>
      </c>
      <c r="G6" s="53"/>
      <c r="H6" s="53"/>
      <c r="I6" s="53"/>
      <c r="J6" s="53"/>
      <c r="K6" s="53"/>
    </row>
    <row r="7" spans="2:11" ht="12.95" customHeight="1" x14ac:dyDescent="0.2">
      <c r="B7" s="17" t="s">
        <v>52</v>
      </c>
      <c r="C7" s="4">
        <v>2898</v>
      </c>
      <c r="D7" s="4">
        <v>5408511</v>
      </c>
    </row>
    <row r="8" spans="2:11" ht="12.95" customHeight="1" x14ac:dyDescent="0.2">
      <c r="B8" s="17" t="s">
        <v>53</v>
      </c>
      <c r="C8" s="4">
        <v>3111</v>
      </c>
      <c r="D8" s="4">
        <v>5720428</v>
      </c>
    </row>
    <row r="9" spans="2:11" ht="12.95" customHeight="1" x14ac:dyDescent="0.2">
      <c r="B9" s="17" t="s">
        <v>54</v>
      </c>
      <c r="C9" s="4">
        <v>3481</v>
      </c>
      <c r="D9" s="4">
        <v>6834505</v>
      </c>
    </row>
    <row r="10" spans="2:11" ht="12.95" customHeight="1" x14ac:dyDescent="0.2">
      <c r="B10" s="17" t="s">
        <v>55</v>
      </c>
      <c r="C10" s="4">
        <v>3231</v>
      </c>
      <c r="D10" s="4">
        <v>6458518</v>
      </c>
    </row>
    <row r="11" spans="2:11" ht="12.95" customHeight="1" x14ac:dyDescent="0.2">
      <c r="B11" s="17" t="s">
        <v>56</v>
      </c>
      <c r="C11" s="4">
        <v>3011</v>
      </c>
      <c r="D11" s="4">
        <v>5843279</v>
      </c>
    </row>
    <row r="12" spans="2:11" ht="12.95" customHeight="1" x14ac:dyDescent="0.2">
      <c r="B12" s="17" t="s">
        <v>57</v>
      </c>
      <c r="C12" s="4">
        <v>3248</v>
      </c>
      <c r="D12" s="4">
        <v>6337534</v>
      </c>
    </row>
    <row r="13" spans="2:11" ht="12.95" customHeight="1" x14ac:dyDescent="0.2">
      <c r="B13" s="17" t="s">
        <v>58</v>
      </c>
      <c r="C13" s="4">
        <v>3499</v>
      </c>
      <c r="D13" s="4">
        <v>7007350</v>
      </c>
      <c r="G13" s="4"/>
      <c r="H13" s="4"/>
    </row>
    <row r="14" spans="2:11" ht="12.95" customHeight="1" x14ac:dyDescent="0.2">
      <c r="B14" s="17" t="s">
        <v>59</v>
      </c>
      <c r="C14" s="4">
        <v>3471</v>
      </c>
      <c r="D14" s="4">
        <v>7538257</v>
      </c>
    </row>
    <row r="15" spans="2:11" ht="12.95" customHeight="1" x14ac:dyDescent="0.2">
      <c r="B15" s="17" t="s">
        <v>60</v>
      </c>
      <c r="C15" s="4">
        <v>3181</v>
      </c>
      <c r="D15" s="4">
        <v>6344229</v>
      </c>
      <c r="G15" s="1"/>
      <c r="H15" s="1"/>
    </row>
    <row r="16" spans="2:11" ht="12.95" customHeight="1" x14ac:dyDescent="0.2">
      <c r="B16" s="17" t="s">
        <v>61</v>
      </c>
      <c r="C16" s="55">
        <v>2700</v>
      </c>
      <c r="D16" s="55">
        <v>5639956</v>
      </c>
      <c r="E16" s="161"/>
      <c r="F16" s="161"/>
      <c r="G16" s="161"/>
    </row>
    <row r="17" spans="2:10" ht="12.95" customHeight="1" x14ac:dyDescent="0.2">
      <c r="B17" s="17" t="s">
        <v>62</v>
      </c>
      <c r="C17" s="55">
        <v>2224</v>
      </c>
      <c r="D17" s="55">
        <v>4825534</v>
      </c>
      <c r="E17" s="161"/>
      <c r="F17" s="161"/>
      <c r="G17" s="161"/>
    </row>
    <row r="18" spans="2:10" ht="12.95" customHeight="1" x14ac:dyDescent="0.2">
      <c r="B18" s="17" t="s">
        <v>63</v>
      </c>
      <c r="C18" s="55">
        <v>2315</v>
      </c>
      <c r="D18" s="55">
        <v>4752850</v>
      </c>
      <c r="E18" s="161"/>
      <c r="F18" s="161"/>
      <c r="G18" s="161"/>
    </row>
    <row r="19" spans="2:10" ht="12.95" customHeight="1" x14ac:dyDescent="0.2">
      <c r="B19" s="9" t="s">
        <v>42</v>
      </c>
      <c r="C19" s="10">
        <f>SUM(C7:C18)</f>
        <v>36370</v>
      </c>
      <c r="D19" s="10">
        <f>SUM(D7:D18)</f>
        <v>72710951</v>
      </c>
      <c r="F19" s="4"/>
    </row>
    <row r="20" spans="2:10" ht="12.95" customHeight="1" x14ac:dyDescent="0.2">
      <c r="B20" s="162" t="s">
        <v>224</v>
      </c>
      <c r="D20" s="4"/>
    </row>
    <row r="21" spans="2:10" s="200" customFormat="1" ht="12.95" customHeight="1" x14ac:dyDescent="0.2">
      <c r="B21" s="17" t="s">
        <v>21</v>
      </c>
      <c r="D21" s="4"/>
    </row>
    <row r="22" spans="2:10" ht="12.95" customHeight="1" x14ac:dyDescent="0.2">
      <c r="C22" s="4"/>
      <c r="D22" s="4"/>
    </row>
    <row r="23" spans="2:10" s="162" customFormat="1" ht="12.95" customHeight="1" x14ac:dyDescent="0.2">
      <c r="B23" s="17"/>
      <c r="C23" s="4"/>
      <c r="D23" s="4"/>
    </row>
    <row r="24" spans="2:10" ht="12.95" customHeight="1" x14ac:dyDescent="0.2">
      <c r="B24" s="271"/>
      <c r="C24" s="272"/>
      <c r="D24" s="272"/>
      <c r="E24" s="272"/>
      <c r="F24" s="237"/>
      <c r="G24" s="237"/>
      <c r="H24" s="66"/>
      <c r="I24" s="66"/>
      <c r="J24" s="66"/>
    </row>
    <row r="25" spans="2:10" ht="12.95" customHeight="1" x14ac:dyDescent="0.2">
      <c r="B25" s="53"/>
      <c r="C25" s="53"/>
      <c r="D25" s="53"/>
      <c r="E25" s="53"/>
      <c r="F25" s="53"/>
      <c r="G25" s="53"/>
      <c r="H25" s="53"/>
      <c r="I25" s="53"/>
      <c r="J25" s="53"/>
    </row>
    <row r="26" spans="2:10" ht="12.95" customHeight="1" x14ac:dyDescent="0.2">
      <c r="B26" s="257"/>
      <c r="C26" s="257"/>
      <c r="D26" s="257"/>
      <c r="E26" s="257"/>
      <c r="F26" s="257"/>
      <c r="G26" s="257"/>
      <c r="H26" s="257"/>
      <c r="I26" s="257"/>
    </row>
    <row r="27" spans="2:10" ht="12.95" customHeight="1" x14ac:dyDescent="0.2">
      <c r="B27" s="263"/>
      <c r="C27" s="263"/>
      <c r="D27" s="263"/>
      <c r="E27" s="263"/>
      <c r="F27" s="263"/>
      <c r="G27" s="263"/>
      <c r="H27" s="263"/>
      <c r="I27" s="263"/>
    </row>
  </sheetData>
  <customSheetViews>
    <customSheetView guid="{1C338248-5C2C-4A0B-8E41-C56ED2BBA321}" scale="120" showGridLines="0">
      <selection activeCell="L22" sqref="L22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B5:B6"/>
    <mergeCell ref="C5:D5"/>
    <mergeCell ref="B26:I26"/>
    <mergeCell ref="B24:E24"/>
  </mergeCells>
  <pageMargins left="0.7" right="0.7" top="0.75" bottom="0.75" header="0.3" footer="0.3"/>
  <pageSetup paperSize="9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showGridLines="0" zoomScale="120" zoomScaleNormal="120" workbookViewId="0">
      <selection activeCell="B27" sqref="B27:I27"/>
    </sheetView>
  </sheetViews>
  <sheetFormatPr defaultColWidth="9.33203125" defaultRowHeight="12.95" customHeight="1" x14ac:dyDescent="0.2"/>
  <cols>
    <col min="1" max="1" width="2.83203125" style="79" customWidth="1"/>
    <col min="2" max="2" width="22.6640625" style="79" customWidth="1"/>
    <col min="3" max="3" width="14.1640625" style="79" customWidth="1"/>
    <col min="4" max="4" width="19.5" style="79" customWidth="1"/>
    <col min="5" max="16384" width="9.33203125" style="79"/>
  </cols>
  <sheetData>
    <row r="1" spans="2:10" s="182" customFormat="1" ht="12.95" customHeight="1" x14ac:dyDescent="0.2"/>
    <row r="2" spans="2:10" ht="15.75" x14ac:dyDescent="0.25">
      <c r="B2" s="54" t="s">
        <v>149</v>
      </c>
    </row>
    <row r="3" spans="2:10" ht="12.95" customHeight="1" x14ac:dyDescent="0.2">
      <c r="B3" s="79" t="s">
        <v>148</v>
      </c>
    </row>
    <row r="5" spans="2:10" ht="12.95" customHeight="1" x14ac:dyDescent="0.2">
      <c r="B5" s="266" t="s">
        <v>41</v>
      </c>
      <c r="C5" s="260" t="s">
        <v>47</v>
      </c>
      <c r="D5" s="260"/>
    </row>
    <row r="6" spans="2:10" ht="30.6" customHeight="1" x14ac:dyDescent="0.2">
      <c r="B6" s="267"/>
      <c r="C6" s="82" t="s">
        <v>2</v>
      </c>
      <c r="D6" s="82" t="s">
        <v>51</v>
      </c>
    </row>
    <row r="7" spans="2:10" ht="12.95" customHeight="1" x14ac:dyDescent="0.2">
      <c r="B7" s="17" t="s">
        <v>52</v>
      </c>
      <c r="C7" s="4">
        <v>633</v>
      </c>
      <c r="D7" s="4">
        <v>1306099</v>
      </c>
    </row>
    <row r="8" spans="2:10" ht="12.95" customHeight="1" x14ac:dyDescent="0.2">
      <c r="B8" s="17" t="s">
        <v>53</v>
      </c>
      <c r="C8" s="4">
        <v>682</v>
      </c>
      <c r="D8" s="4">
        <v>1435631</v>
      </c>
    </row>
    <row r="9" spans="2:10" ht="12.95" customHeight="1" x14ac:dyDescent="0.2">
      <c r="B9" s="17" t="s">
        <v>54</v>
      </c>
      <c r="C9" s="4">
        <v>779</v>
      </c>
      <c r="D9" s="4">
        <v>1744041</v>
      </c>
    </row>
    <row r="10" spans="2:10" ht="12.95" customHeight="1" x14ac:dyDescent="0.2">
      <c r="B10" s="17" t="s">
        <v>55</v>
      </c>
      <c r="C10" s="4">
        <v>685</v>
      </c>
      <c r="D10" s="4">
        <v>1385486</v>
      </c>
    </row>
    <row r="11" spans="2:10" ht="12.95" customHeight="1" x14ac:dyDescent="0.2">
      <c r="B11" s="17" t="s">
        <v>56</v>
      </c>
      <c r="C11" s="4">
        <v>577</v>
      </c>
      <c r="D11" s="4">
        <v>1116117</v>
      </c>
    </row>
    <row r="12" spans="2:10" ht="12.95" customHeight="1" x14ac:dyDescent="0.2">
      <c r="B12" s="17" t="s">
        <v>57</v>
      </c>
      <c r="C12" s="55">
        <v>631</v>
      </c>
      <c r="D12" s="55">
        <v>1319263</v>
      </c>
    </row>
    <row r="13" spans="2:10" ht="12.95" customHeight="1" x14ac:dyDescent="0.2">
      <c r="B13" s="17" t="s">
        <v>58</v>
      </c>
      <c r="C13" s="4">
        <v>731</v>
      </c>
      <c r="D13" s="4">
        <v>1503050</v>
      </c>
    </row>
    <row r="14" spans="2:10" ht="12.95" customHeight="1" x14ac:dyDescent="0.2">
      <c r="B14" s="17" t="s">
        <v>59</v>
      </c>
      <c r="C14" s="4">
        <v>736</v>
      </c>
      <c r="D14" s="4">
        <v>1617510</v>
      </c>
    </row>
    <row r="15" spans="2:10" ht="12.95" customHeight="1" x14ac:dyDescent="0.2">
      <c r="B15" s="17" t="s">
        <v>60</v>
      </c>
      <c r="C15" s="4">
        <v>607</v>
      </c>
      <c r="D15" s="4">
        <v>1389658</v>
      </c>
    </row>
    <row r="16" spans="2:10" ht="12.95" customHeight="1" x14ac:dyDescent="0.2">
      <c r="B16" s="17" t="s">
        <v>61</v>
      </c>
      <c r="C16" s="4">
        <v>508</v>
      </c>
      <c r="D16" s="4">
        <v>1131190</v>
      </c>
      <c r="H16" s="1"/>
      <c r="I16" s="1"/>
      <c r="J16" s="1"/>
    </row>
    <row r="17" spans="2:12" ht="12.95" customHeight="1" x14ac:dyDescent="0.2">
      <c r="B17" s="17" t="s">
        <v>62</v>
      </c>
      <c r="C17" s="4">
        <v>444</v>
      </c>
      <c r="D17" s="4">
        <v>870377</v>
      </c>
    </row>
    <row r="18" spans="2:12" ht="12.95" customHeight="1" x14ac:dyDescent="0.2">
      <c r="B18" s="17" t="s">
        <v>63</v>
      </c>
      <c r="C18" s="4">
        <v>482</v>
      </c>
      <c r="D18" s="4">
        <v>950437</v>
      </c>
    </row>
    <row r="19" spans="2:12" ht="12.95" customHeight="1" x14ac:dyDescent="0.2">
      <c r="B19" s="9" t="s">
        <v>42</v>
      </c>
      <c r="C19" s="10">
        <f>SUM(C7:C18)</f>
        <v>7495</v>
      </c>
      <c r="D19" s="10">
        <f>SUM(D7:D18)</f>
        <v>15768859</v>
      </c>
      <c r="F19" s="4"/>
    </row>
    <row r="20" spans="2:12" ht="12.95" customHeight="1" x14ac:dyDescent="0.2">
      <c r="B20" s="162" t="s">
        <v>225</v>
      </c>
      <c r="C20" s="4"/>
      <c r="D20" s="4"/>
    </row>
    <row r="21" spans="2:12" ht="12.95" customHeight="1" x14ac:dyDescent="0.2">
      <c r="B21" s="17" t="s">
        <v>21</v>
      </c>
      <c r="C21" s="4"/>
      <c r="D21" s="4"/>
    </row>
    <row r="22" spans="2:12" s="162" customFormat="1" ht="12.95" customHeight="1" x14ac:dyDescent="0.2">
      <c r="B22" s="17"/>
      <c r="C22" s="4"/>
      <c r="D22" s="4"/>
    </row>
    <row r="23" spans="2:12" ht="12.95" customHeight="1" x14ac:dyDescent="0.2">
      <c r="B23" s="56"/>
      <c r="C23" s="56"/>
      <c r="D23" s="232"/>
      <c r="E23" s="56"/>
      <c r="F23" s="56"/>
      <c r="G23" s="56"/>
      <c r="H23" s="56"/>
      <c r="I23" s="56"/>
      <c r="J23" s="56"/>
      <c r="K23" s="56"/>
      <c r="L23" s="56"/>
    </row>
    <row r="24" spans="2:12" ht="12.95" customHeight="1" x14ac:dyDescent="0.2">
      <c r="B24" s="271"/>
      <c r="C24" s="272"/>
      <c r="D24" s="272"/>
      <c r="E24" s="272"/>
      <c r="F24" s="237"/>
      <c r="G24" s="237"/>
      <c r="H24" s="66"/>
      <c r="I24" s="66"/>
      <c r="J24" s="66"/>
    </row>
    <row r="25" spans="2:12" ht="12.95" customHeight="1" x14ac:dyDescent="0.2">
      <c r="B25" s="234"/>
      <c r="C25" s="263"/>
      <c r="D25" s="263"/>
      <c r="E25" s="263"/>
      <c r="F25" s="263"/>
      <c r="G25" s="263"/>
      <c r="H25" s="263"/>
      <c r="I25" s="263"/>
      <c r="J25" s="263"/>
    </row>
    <row r="26" spans="2:12" ht="12.95" customHeight="1" x14ac:dyDescent="0.2">
      <c r="B26" s="234"/>
      <c r="C26" s="257"/>
      <c r="D26" s="257"/>
      <c r="E26" s="257"/>
      <c r="F26" s="257"/>
      <c r="G26" s="257"/>
      <c r="H26" s="257"/>
      <c r="I26" s="257"/>
      <c r="J26" s="257"/>
    </row>
    <row r="27" spans="2:12" ht="12.95" customHeight="1" x14ac:dyDescent="0.2">
      <c r="B27" s="263"/>
      <c r="C27" s="263"/>
      <c r="D27" s="263"/>
      <c r="E27" s="263"/>
      <c r="F27" s="263"/>
      <c r="G27" s="263"/>
      <c r="H27" s="263"/>
      <c r="I27" s="263"/>
    </row>
  </sheetData>
  <customSheetViews>
    <customSheetView guid="{1C338248-5C2C-4A0B-8E41-C56ED2BBA321}" scale="120" showGridLines="0">
      <selection activeCell="M24" sqref="M24"/>
      <pageMargins left="0.7" right="0.7" top="0.75" bottom="0.75" header="0.3" footer="0.3"/>
      <pageSetup paperSize="9" orientation="portrait" r:id="rId1"/>
    </customSheetView>
  </customSheetViews>
  <mergeCells count="6">
    <mergeCell ref="B27:I27"/>
    <mergeCell ref="B5:B6"/>
    <mergeCell ref="C5:D5"/>
    <mergeCell ref="C25:J25"/>
    <mergeCell ref="C26:J26"/>
    <mergeCell ref="B24:E24"/>
  </mergeCells>
  <pageMargins left="0.7" right="0.7" top="0.75" bottom="0.75" header="0.3" footer="0.3"/>
  <pageSetup paperSize="9" orientation="portrait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showGridLines="0" zoomScale="120" zoomScaleNormal="120" workbookViewId="0">
      <selection activeCell="K21" sqref="K21"/>
    </sheetView>
  </sheetViews>
  <sheetFormatPr defaultColWidth="9.33203125" defaultRowHeight="12.95" customHeight="1" x14ac:dyDescent="0.2"/>
  <cols>
    <col min="1" max="1" width="2.83203125" style="79" customWidth="1"/>
    <col min="2" max="2" width="21.6640625" style="79" customWidth="1"/>
    <col min="3" max="3" width="15.33203125" style="79" customWidth="1"/>
    <col min="4" max="4" width="21.83203125" style="79" customWidth="1"/>
    <col min="5" max="16384" width="9.33203125" style="79"/>
  </cols>
  <sheetData>
    <row r="1" spans="2:8" s="182" customFormat="1" ht="12.95" customHeight="1" x14ac:dyDescent="0.2"/>
    <row r="2" spans="2:8" ht="12.75" x14ac:dyDescent="0.2">
      <c r="B2" s="199" t="s">
        <v>150</v>
      </c>
    </row>
    <row r="3" spans="2:8" ht="12.95" customHeight="1" x14ac:dyDescent="0.2">
      <c r="B3" s="79" t="s">
        <v>148</v>
      </c>
    </row>
    <row r="4" spans="2:8" ht="12.95" customHeight="1" x14ac:dyDescent="0.2">
      <c r="F4" s="52"/>
      <c r="G4" s="52"/>
      <c r="H4" s="52"/>
    </row>
    <row r="5" spans="2:8" ht="12.95" customHeight="1" x14ac:dyDescent="0.2">
      <c r="B5" s="266" t="s">
        <v>41</v>
      </c>
      <c r="C5" s="260" t="s">
        <v>47</v>
      </c>
      <c r="D5" s="260"/>
    </row>
    <row r="6" spans="2:8" ht="22.5" x14ac:dyDescent="0.2">
      <c r="B6" s="267"/>
      <c r="C6" s="82" t="s">
        <v>226</v>
      </c>
      <c r="D6" s="82" t="s">
        <v>151</v>
      </c>
    </row>
    <row r="7" spans="2:8" ht="12.95" customHeight="1" x14ac:dyDescent="0.2">
      <c r="B7" s="17" t="s">
        <v>52</v>
      </c>
      <c r="C7" s="4">
        <v>615</v>
      </c>
      <c r="D7" s="4">
        <v>1277155</v>
      </c>
    </row>
    <row r="8" spans="2:8" ht="12.95" customHeight="1" x14ac:dyDescent="0.2">
      <c r="B8" s="17" t="s">
        <v>53</v>
      </c>
      <c r="C8" s="4">
        <v>588</v>
      </c>
      <c r="D8" s="4">
        <v>1176263</v>
      </c>
    </row>
    <row r="9" spans="2:8" ht="12.95" customHeight="1" x14ac:dyDescent="0.2">
      <c r="B9" s="17" t="s">
        <v>54</v>
      </c>
      <c r="C9" s="4">
        <v>723</v>
      </c>
      <c r="D9" s="4">
        <v>1488305</v>
      </c>
    </row>
    <row r="10" spans="2:8" ht="12.95" customHeight="1" x14ac:dyDescent="0.2">
      <c r="B10" s="17" t="s">
        <v>55</v>
      </c>
      <c r="C10" s="4">
        <v>657</v>
      </c>
      <c r="D10" s="4">
        <v>1348481</v>
      </c>
    </row>
    <row r="11" spans="2:8" ht="12.95" customHeight="1" x14ac:dyDescent="0.2">
      <c r="B11" s="17" t="s">
        <v>56</v>
      </c>
      <c r="C11" s="4">
        <v>623</v>
      </c>
      <c r="D11" s="4">
        <v>1263091</v>
      </c>
    </row>
    <row r="12" spans="2:8" ht="12.95" customHeight="1" x14ac:dyDescent="0.2">
      <c r="B12" s="17" t="s">
        <v>57</v>
      </c>
      <c r="C12" s="4">
        <v>568</v>
      </c>
      <c r="D12" s="4">
        <v>1175445</v>
      </c>
    </row>
    <row r="13" spans="2:8" ht="12.95" customHeight="1" x14ac:dyDescent="0.2">
      <c r="B13" s="17" t="s">
        <v>58</v>
      </c>
      <c r="C13" s="4">
        <v>580</v>
      </c>
      <c r="D13" s="4">
        <v>1311591</v>
      </c>
    </row>
    <row r="14" spans="2:8" ht="12.95" customHeight="1" x14ac:dyDescent="0.2">
      <c r="B14" s="17" t="s">
        <v>59</v>
      </c>
      <c r="C14" s="4">
        <v>541</v>
      </c>
      <c r="D14" s="4">
        <v>1239942</v>
      </c>
      <c r="G14" s="1"/>
      <c r="H14" s="1"/>
    </row>
    <row r="15" spans="2:8" ht="12.95" customHeight="1" x14ac:dyDescent="0.2">
      <c r="B15" s="17" t="s">
        <v>60</v>
      </c>
      <c r="C15" s="4">
        <v>556</v>
      </c>
      <c r="D15" s="4">
        <v>1185294</v>
      </c>
      <c r="G15" s="1"/>
      <c r="H15" s="1"/>
    </row>
    <row r="16" spans="2:8" ht="12.95" customHeight="1" x14ac:dyDescent="0.2">
      <c r="B16" s="17" t="s">
        <v>61</v>
      </c>
      <c r="C16" s="4">
        <v>529</v>
      </c>
      <c r="D16" s="4">
        <v>1105021</v>
      </c>
    </row>
    <row r="17" spans="2:9" ht="12.95" customHeight="1" x14ac:dyDescent="0.2">
      <c r="B17" s="17" t="s">
        <v>62</v>
      </c>
      <c r="C17" s="4">
        <v>494</v>
      </c>
      <c r="D17" s="4">
        <v>1094566</v>
      </c>
    </row>
    <row r="18" spans="2:9" ht="12.95" customHeight="1" x14ac:dyDescent="0.2">
      <c r="B18" s="17" t="s">
        <v>63</v>
      </c>
      <c r="C18" s="4">
        <v>812</v>
      </c>
      <c r="D18" s="4">
        <v>1620831</v>
      </c>
    </row>
    <row r="19" spans="2:9" ht="12.95" customHeight="1" x14ac:dyDescent="0.2">
      <c r="B19" s="9" t="s">
        <v>42</v>
      </c>
      <c r="C19" s="10">
        <f>SUM(C7:C18)</f>
        <v>7286</v>
      </c>
      <c r="D19" s="10">
        <f>SUM(D7:D18)</f>
        <v>15285985</v>
      </c>
      <c r="F19" s="4"/>
    </row>
    <row r="20" spans="2:9" ht="12.95" customHeight="1" x14ac:dyDescent="0.2">
      <c r="B20" s="162" t="s">
        <v>227</v>
      </c>
      <c r="C20" s="4"/>
      <c r="D20" s="4"/>
    </row>
    <row r="21" spans="2:9" ht="12.95" customHeight="1" x14ac:dyDescent="0.2">
      <c r="B21" s="17" t="s">
        <v>21</v>
      </c>
      <c r="C21" s="4"/>
      <c r="D21" s="4"/>
    </row>
    <row r="22" spans="2:9" s="162" customFormat="1" ht="12.95" customHeight="1" x14ac:dyDescent="0.2">
      <c r="B22" s="17"/>
      <c r="C22" s="4"/>
      <c r="D22" s="4"/>
    </row>
    <row r="23" spans="2:9" ht="12.95" customHeight="1" x14ac:dyDescent="0.2">
      <c r="B23" s="81"/>
      <c r="C23" s="4"/>
      <c r="D23" s="41"/>
    </row>
    <row r="24" spans="2:9" ht="12.95" customHeight="1" x14ac:dyDescent="0.2">
      <c r="B24" s="271"/>
      <c r="C24" s="272"/>
      <c r="D24" s="272"/>
      <c r="E24" s="272"/>
      <c r="F24" s="272"/>
      <c r="G24" s="272"/>
      <c r="H24" s="66"/>
      <c r="I24" s="66"/>
    </row>
    <row r="25" spans="2:9" ht="12.95" customHeight="1" x14ac:dyDescent="0.2">
      <c r="B25" s="270"/>
      <c r="C25" s="270"/>
      <c r="D25" s="270"/>
      <c r="E25" s="270"/>
      <c r="F25" s="270"/>
      <c r="G25" s="270"/>
      <c r="H25" s="270"/>
      <c r="I25" s="270"/>
    </row>
    <row r="26" spans="2:9" ht="12.95" customHeight="1" x14ac:dyDescent="0.2">
      <c r="B26" s="257"/>
      <c r="C26" s="257"/>
      <c r="D26" s="257"/>
      <c r="E26" s="257"/>
      <c r="F26" s="257"/>
      <c r="G26" s="257"/>
      <c r="H26" s="257"/>
      <c r="I26" s="257"/>
    </row>
    <row r="27" spans="2:9" ht="12.95" customHeight="1" x14ac:dyDescent="0.2">
      <c r="B27" s="263"/>
      <c r="C27" s="263"/>
      <c r="D27" s="263"/>
      <c r="E27" s="263"/>
      <c r="F27" s="263"/>
      <c r="G27" s="263"/>
      <c r="H27" s="263"/>
      <c r="I27" s="263"/>
    </row>
  </sheetData>
  <customSheetViews>
    <customSheetView guid="{1C338248-5C2C-4A0B-8E41-C56ED2BBA321}" scale="120" showGridLines="0">
      <selection activeCell="N26" sqref="N26"/>
      <pageMargins left="0.7" right="0.7" top="0.75" bottom="0.75" header="0.3" footer="0.3"/>
      <pageSetup paperSize="9" orientation="portrait" r:id="rId1"/>
    </customSheetView>
  </customSheetViews>
  <mergeCells count="6">
    <mergeCell ref="B27:I27"/>
    <mergeCell ref="B5:B6"/>
    <mergeCell ref="C5:D5"/>
    <mergeCell ref="B25:I25"/>
    <mergeCell ref="B26:I26"/>
    <mergeCell ref="B24:G24"/>
  </mergeCells>
  <pageMargins left="0.7" right="0.7" top="0.75" bottom="0.75" header="0.3" footer="0.3"/>
  <pageSetup paperSize="9" orientation="portrait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zoomScale="120" zoomScaleNormal="120" workbookViewId="0">
      <selection activeCell="B25" sqref="B25:G25"/>
    </sheetView>
  </sheetViews>
  <sheetFormatPr defaultColWidth="9.33203125" defaultRowHeight="12.95" customHeight="1" x14ac:dyDescent="0.2"/>
  <cols>
    <col min="1" max="1" width="2.83203125" style="79" customWidth="1"/>
    <col min="2" max="2" width="21.6640625" style="79" customWidth="1"/>
    <col min="3" max="3" width="16.33203125" style="79" customWidth="1"/>
    <col min="4" max="4" width="20.33203125" style="79" customWidth="1"/>
    <col min="5" max="16384" width="9.33203125" style="79"/>
  </cols>
  <sheetData>
    <row r="1" spans="2:8" s="182" customFormat="1" ht="12.95" customHeight="1" x14ac:dyDescent="0.2"/>
    <row r="2" spans="2:8" ht="12.75" x14ac:dyDescent="0.2">
      <c r="B2" s="199" t="s">
        <v>152</v>
      </c>
    </row>
    <row r="3" spans="2:8" ht="12.95" customHeight="1" x14ac:dyDescent="0.2">
      <c r="B3" s="79" t="s">
        <v>148</v>
      </c>
    </row>
    <row r="5" spans="2:8" ht="12.95" customHeight="1" x14ac:dyDescent="0.2">
      <c r="B5" s="167"/>
      <c r="C5" s="260" t="s">
        <v>47</v>
      </c>
      <c r="D5" s="260"/>
    </row>
    <row r="6" spans="2:8" ht="24" customHeight="1" x14ac:dyDescent="0.2">
      <c r="B6" s="168" t="s">
        <v>41</v>
      </c>
      <c r="C6" s="183" t="s">
        <v>2</v>
      </c>
      <c r="D6" s="183" t="s">
        <v>51</v>
      </c>
    </row>
    <row r="7" spans="2:8" ht="12.95" customHeight="1" x14ac:dyDescent="0.2">
      <c r="B7" s="17" t="s">
        <v>52</v>
      </c>
      <c r="C7" s="4">
        <v>15107</v>
      </c>
      <c r="D7" s="4">
        <v>31984222.560396641</v>
      </c>
    </row>
    <row r="8" spans="2:8" ht="12.95" customHeight="1" x14ac:dyDescent="0.2">
      <c r="B8" s="17" t="s">
        <v>53</v>
      </c>
      <c r="C8" s="4">
        <v>14264</v>
      </c>
      <c r="D8" s="4">
        <v>30145726.646990679</v>
      </c>
      <c r="F8" s="52"/>
    </row>
    <row r="9" spans="2:8" ht="12.95" customHeight="1" x14ac:dyDescent="0.2">
      <c r="B9" s="17" t="s">
        <v>54</v>
      </c>
      <c r="C9" s="4">
        <v>17513</v>
      </c>
      <c r="D9" s="4">
        <v>37664672.671497732</v>
      </c>
    </row>
    <row r="10" spans="2:8" ht="12.95" customHeight="1" x14ac:dyDescent="0.2">
      <c r="B10" s="17" t="s">
        <v>55</v>
      </c>
      <c r="C10" s="4">
        <v>15648</v>
      </c>
      <c r="D10" s="4">
        <v>32687322.188966502</v>
      </c>
    </row>
    <row r="11" spans="2:8" ht="12.95" customHeight="1" x14ac:dyDescent="0.2">
      <c r="B11" s="17" t="s">
        <v>56</v>
      </c>
      <c r="C11" s="4">
        <v>15106</v>
      </c>
      <c r="D11" s="4">
        <v>31186628.18071077</v>
      </c>
    </row>
    <row r="12" spans="2:8" ht="12.95" customHeight="1" x14ac:dyDescent="0.2">
      <c r="B12" s="17" t="s">
        <v>57</v>
      </c>
      <c r="C12" s="4">
        <v>14991</v>
      </c>
      <c r="D12" s="4">
        <v>30756218.494403299</v>
      </c>
    </row>
    <row r="13" spans="2:8" ht="12.95" customHeight="1" x14ac:dyDescent="0.2">
      <c r="B13" s="17" t="s">
        <v>58</v>
      </c>
      <c r="C13" s="4">
        <v>14057</v>
      </c>
      <c r="D13" s="4">
        <v>30343666.399889201</v>
      </c>
      <c r="G13" s="1"/>
      <c r="H13" s="1"/>
    </row>
    <row r="14" spans="2:8" ht="12.95" customHeight="1" x14ac:dyDescent="0.2">
      <c r="B14" s="17" t="s">
        <v>59</v>
      </c>
      <c r="C14" s="4">
        <v>12449</v>
      </c>
      <c r="D14" s="4">
        <v>26741522.850671701</v>
      </c>
      <c r="G14" s="1"/>
      <c r="H14" s="1"/>
    </row>
    <row r="15" spans="2:8" ht="12.95" customHeight="1" x14ac:dyDescent="0.2">
      <c r="B15" s="17" t="s">
        <v>60</v>
      </c>
      <c r="C15" s="4">
        <v>12446</v>
      </c>
      <c r="D15" s="4">
        <v>28539775.523206241</v>
      </c>
    </row>
    <row r="16" spans="2:8" ht="12.95" customHeight="1" x14ac:dyDescent="0.2">
      <c r="B16" s="17" t="s">
        <v>61</v>
      </c>
      <c r="C16" s="4">
        <v>13001</v>
      </c>
      <c r="D16" s="4">
        <v>28807919.558330439</v>
      </c>
    </row>
    <row r="17" spans="2:9" ht="12.95" customHeight="1" x14ac:dyDescent="0.2">
      <c r="B17" s="17" t="s">
        <v>62</v>
      </c>
      <c r="C17" s="4">
        <v>10910</v>
      </c>
      <c r="D17" s="4">
        <v>24091715.425702039</v>
      </c>
    </row>
    <row r="18" spans="2:9" ht="12.95" customHeight="1" x14ac:dyDescent="0.2">
      <c r="B18" s="17" t="s">
        <v>63</v>
      </c>
      <c r="C18" s="4">
        <v>14299</v>
      </c>
      <c r="D18" s="4">
        <v>29644411.567015041</v>
      </c>
    </row>
    <row r="19" spans="2:9" ht="12.95" customHeight="1" x14ac:dyDescent="0.2">
      <c r="B19" s="9" t="s">
        <v>42</v>
      </c>
      <c r="C19" s="10">
        <f>SUM(C7:C18)</f>
        <v>169791</v>
      </c>
      <c r="D19" s="10">
        <f>SUM(D7:D18)</f>
        <v>362593802.06778032</v>
      </c>
      <c r="F19" s="4"/>
    </row>
    <row r="20" spans="2:9" ht="12.95" customHeight="1" x14ac:dyDescent="0.2">
      <c r="B20" s="162" t="s">
        <v>153</v>
      </c>
      <c r="C20" s="4"/>
      <c r="D20" s="4"/>
    </row>
    <row r="21" spans="2:9" s="200" customFormat="1" ht="12.95" customHeight="1" x14ac:dyDescent="0.2">
      <c r="B21" s="17" t="s">
        <v>154</v>
      </c>
      <c r="C21" s="4"/>
      <c r="D21" s="4"/>
    </row>
    <row r="22" spans="2:9" ht="12.95" customHeight="1" x14ac:dyDescent="0.2">
      <c r="B22" s="17" t="s">
        <v>21</v>
      </c>
      <c r="C22" s="4"/>
      <c r="D22" s="4"/>
    </row>
    <row r="23" spans="2:9" s="162" customFormat="1" ht="12.95" customHeight="1" x14ac:dyDescent="0.2">
      <c r="B23" s="17"/>
      <c r="C23" s="4"/>
      <c r="D23" s="4"/>
    </row>
    <row r="24" spans="2:9" ht="12.95" customHeight="1" x14ac:dyDescent="0.2">
      <c r="B24" s="81"/>
      <c r="C24" s="4"/>
      <c r="D24" s="4"/>
    </row>
    <row r="25" spans="2:9" ht="12.95" customHeight="1" x14ac:dyDescent="0.2">
      <c r="B25" s="271"/>
      <c r="C25" s="272"/>
      <c r="D25" s="272"/>
      <c r="E25" s="272"/>
      <c r="F25" s="272"/>
      <c r="G25" s="272"/>
      <c r="H25" s="66"/>
      <c r="I25" s="66"/>
    </row>
    <row r="26" spans="2:9" ht="12.95" customHeight="1" x14ac:dyDescent="0.2">
      <c r="B26" s="270"/>
      <c r="C26" s="270"/>
      <c r="D26" s="270"/>
      <c r="E26" s="270"/>
      <c r="F26" s="270"/>
      <c r="G26" s="270"/>
      <c r="H26" s="270"/>
      <c r="I26" s="270"/>
    </row>
    <row r="27" spans="2:9" ht="12.95" customHeight="1" x14ac:dyDescent="0.2">
      <c r="B27" s="257"/>
      <c r="C27" s="257"/>
      <c r="D27" s="257"/>
      <c r="E27" s="257"/>
      <c r="F27" s="257"/>
      <c r="G27" s="257"/>
      <c r="H27" s="257"/>
      <c r="I27" s="257"/>
    </row>
    <row r="28" spans="2:9" ht="12.95" customHeight="1" x14ac:dyDescent="0.2">
      <c r="B28" s="273"/>
      <c r="C28" s="273"/>
      <c r="D28" s="273"/>
      <c r="E28" s="273"/>
      <c r="F28" s="273"/>
      <c r="G28" s="273"/>
      <c r="H28" s="273"/>
      <c r="I28" s="273"/>
    </row>
    <row r="29" spans="2:9" ht="12.95" customHeight="1" x14ac:dyDescent="0.2">
      <c r="D29" s="4"/>
    </row>
  </sheetData>
  <customSheetViews>
    <customSheetView guid="{1C338248-5C2C-4A0B-8E41-C56ED2BBA321}" scale="120" showGridLines="0">
      <selection activeCell="L25" sqref="L25"/>
      <pageMargins left="0.7" right="0.7" top="0.75" bottom="0.75" header="0.3" footer="0.3"/>
      <pageSetup paperSize="9" orientation="portrait" r:id="rId1"/>
    </customSheetView>
  </customSheetViews>
  <mergeCells count="5">
    <mergeCell ref="C5:D5"/>
    <mergeCell ref="B26:I26"/>
    <mergeCell ref="B27:I27"/>
    <mergeCell ref="B25:G25"/>
    <mergeCell ref="B28:I28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>
      <selection activeCell="D37" sqref="D37"/>
    </sheetView>
  </sheetViews>
  <sheetFormatPr defaultRowHeight="12.95" customHeight="1" x14ac:dyDescent="0.2"/>
  <cols>
    <col min="1" max="1" width="2.83203125" style="5" customWidth="1"/>
    <col min="2" max="2" width="51.33203125" customWidth="1"/>
    <col min="3" max="3" width="20.6640625" customWidth="1"/>
    <col min="4" max="4" width="32" customWidth="1"/>
    <col min="5" max="5" width="33.83203125" customWidth="1"/>
    <col min="6" max="6" width="38.33203125" customWidth="1"/>
  </cols>
  <sheetData>
    <row r="1" spans="1:2" s="3" customFormat="1" ht="12.95" customHeight="1" x14ac:dyDescent="0.2">
      <c r="A1" s="5"/>
    </row>
    <row r="2" spans="1:2" s="3" customFormat="1" ht="12.95" customHeight="1" x14ac:dyDescent="0.25">
      <c r="A2" s="5"/>
      <c r="B2" s="129" t="s">
        <v>38</v>
      </c>
    </row>
    <row r="30" spans="1:1" s="2" customFormat="1" ht="12.95" customHeight="1" x14ac:dyDescent="0.2">
      <c r="A30" s="5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6"/>
  <sheetViews>
    <sheetView showGridLines="0" topLeftCell="A7" zoomScale="150" zoomScaleNormal="150" workbookViewId="0">
      <selection activeCell="Q27" sqref="Q27"/>
    </sheetView>
  </sheetViews>
  <sheetFormatPr defaultColWidth="9.33203125" defaultRowHeight="12.95" customHeight="1" x14ac:dyDescent="0.2"/>
  <cols>
    <col min="1" max="1" width="2.83203125" style="79" customWidth="1"/>
    <col min="2" max="2" width="23.1640625" style="79" customWidth="1"/>
    <col min="3" max="4" width="14.1640625" style="79" customWidth="1"/>
    <col min="5" max="5" width="20.1640625" style="79" customWidth="1"/>
    <col min="6" max="6" width="16" style="79" customWidth="1"/>
    <col min="7" max="7" width="9.33203125" style="79"/>
    <col min="8" max="8" width="13.1640625" style="79" customWidth="1"/>
    <col min="9" max="16384" width="9.33203125" style="79"/>
  </cols>
  <sheetData>
    <row r="2" spans="2:15" ht="12.95" customHeight="1" x14ac:dyDescent="0.2">
      <c r="B2" s="199" t="s">
        <v>155</v>
      </c>
    </row>
    <row r="3" spans="2:15" ht="12.95" customHeight="1" x14ac:dyDescent="0.2">
      <c r="B3" s="79" t="s">
        <v>148</v>
      </c>
    </row>
    <row r="5" spans="2:15" ht="42.75" customHeight="1" x14ac:dyDescent="0.2">
      <c r="B5" s="83" t="s">
        <v>129</v>
      </c>
      <c r="C5" s="57" t="s">
        <v>49</v>
      </c>
      <c r="D5" s="58" t="s">
        <v>156</v>
      </c>
      <c r="E5" s="57" t="s">
        <v>51</v>
      </c>
      <c r="F5" s="58" t="s">
        <v>157</v>
      </c>
      <c r="H5" s="59"/>
      <c r="I5" s="52"/>
      <c r="J5" s="52"/>
      <c r="K5" s="52"/>
      <c r="L5" s="52"/>
      <c r="M5" s="52"/>
      <c r="N5" s="52"/>
      <c r="O5" s="52"/>
    </row>
    <row r="6" spans="2:15" ht="12.95" customHeight="1" x14ac:dyDescent="0.2">
      <c r="B6" s="79" t="s">
        <v>130</v>
      </c>
      <c r="C6" s="4">
        <v>87210</v>
      </c>
      <c r="D6" s="1">
        <f>C6/C12</f>
        <v>0.49249761403231362</v>
      </c>
      <c r="E6" s="4">
        <v>177162845</v>
      </c>
      <c r="F6" s="1">
        <f>E6/E12</f>
        <v>0.46883387546738509</v>
      </c>
    </row>
    <row r="7" spans="2:15" ht="12.95" customHeight="1" x14ac:dyDescent="0.2">
      <c r="B7" s="79" t="s">
        <v>131</v>
      </c>
      <c r="C7" s="4">
        <v>19599</v>
      </c>
      <c r="D7" s="1">
        <f>C7/C12</f>
        <v>0.11068066434376006</v>
      </c>
      <c r="E7" s="4">
        <v>50311964</v>
      </c>
      <c r="F7" s="1">
        <v>0.13320000000000001</v>
      </c>
      <c r="H7" s="273"/>
      <c r="I7" s="273"/>
      <c r="J7" s="273"/>
      <c r="K7" s="273"/>
      <c r="L7" s="273"/>
      <c r="M7" s="273"/>
      <c r="N7" s="273"/>
      <c r="O7" s="273"/>
    </row>
    <row r="8" spans="2:15" ht="12.95" customHeight="1" x14ac:dyDescent="0.2">
      <c r="B8" s="79" t="s">
        <v>158</v>
      </c>
      <c r="C8" s="4">
        <v>16317</v>
      </c>
      <c r="D8" s="1">
        <f>C8/C12</f>
        <v>9.2146354410793038E-2</v>
      </c>
      <c r="E8" s="4">
        <v>39161371</v>
      </c>
      <c r="F8" s="1">
        <f>E8/E12</f>
        <v>0.10363446881057969</v>
      </c>
      <c r="I8" s="4"/>
    </row>
    <row r="9" spans="2:15" ht="12.95" customHeight="1" x14ac:dyDescent="0.2">
      <c r="B9" s="79" t="s">
        <v>159</v>
      </c>
      <c r="C9" s="4">
        <v>10092</v>
      </c>
      <c r="D9" s="149">
        <f>C9/C12</f>
        <v>5.6992155954754146E-2</v>
      </c>
      <c r="E9" s="4">
        <v>25260139</v>
      </c>
      <c r="F9" s="1">
        <f>E9/E12</f>
        <v>6.6847023495331864E-2</v>
      </c>
    </row>
    <row r="10" spans="2:15" ht="12.95" customHeight="1" x14ac:dyDescent="0.2">
      <c r="B10" s="79" t="s">
        <v>133</v>
      </c>
      <c r="C10" s="4">
        <v>6090</v>
      </c>
      <c r="D10" s="1">
        <f>C10/C12</f>
        <v>3.4391818248558539E-2</v>
      </c>
      <c r="E10" s="4">
        <v>14439248</v>
      </c>
      <c r="F10" s="1">
        <f>E10/E12</f>
        <v>3.8211220861093582E-2</v>
      </c>
    </row>
    <row r="11" spans="2:15" ht="12.95" customHeight="1" x14ac:dyDescent="0.2">
      <c r="B11" s="88" t="s">
        <v>228</v>
      </c>
      <c r="C11" s="89">
        <v>37769</v>
      </c>
      <c r="D11" s="90">
        <v>0.21329139300982058</v>
      </c>
      <c r="E11" s="89">
        <f>E12-E6-E7-E8-E9-E10</f>
        <v>71544220</v>
      </c>
      <c r="F11" s="90">
        <v>0.18940000000000001</v>
      </c>
    </row>
    <row r="12" spans="2:15" ht="12.95" customHeight="1" x14ac:dyDescent="0.2">
      <c r="B12" s="9" t="s">
        <v>160</v>
      </c>
      <c r="C12" s="10">
        <v>177077</v>
      </c>
      <c r="D12" s="228">
        <v>1</v>
      </c>
      <c r="E12" s="10">
        <v>377879787</v>
      </c>
      <c r="F12" s="228">
        <v>1</v>
      </c>
    </row>
    <row r="13" spans="2:15" ht="12.95" customHeight="1" x14ac:dyDescent="0.2">
      <c r="B13" s="17" t="s">
        <v>161</v>
      </c>
    </row>
    <row r="14" spans="2:15" ht="12.95" customHeight="1" x14ac:dyDescent="0.2">
      <c r="B14" s="17" t="s">
        <v>21</v>
      </c>
    </row>
    <row r="15" spans="2:15" ht="12.95" customHeight="1" x14ac:dyDescent="0.2">
      <c r="B15" s="56"/>
      <c r="C15" s="56"/>
      <c r="D15" s="56"/>
      <c r="E15" s="56"/>
      <c r="F15" s="56"/>
      <c r="G15" s="56"/>
      <c r="H15" s="56"/>
      <c r="I15" s="56"/>
      <c r="J15" s="60"/>
      <c r="K15" s="60"/>
      <c r="L15" s="52"/>
    </row>
    <row r="32" spans="8:8" ht="12.95" customHeight="1" x14ac:dyDescent="0.2">
      <c r="H32" s="79" t="s">
        <v>93</v>
      </c>
    </row>
    <row r="36" spans="2:5" ht="12.95" customHeight="1" x14ac:dyDescent="0.2">
      <c r="B36" s="33"/>
      <c r="E36" s="33"/>
    </row>
  </sheetData>
  <customSheetViews>
    <customSheetView guid="{1C338248-5C2C-4A0B-8E41-C56ED2BBA321}" scale="110" showGridLines="0" fitToPage="1">
      <selection activeCell="J5" sqref="J5"/>
      <pageMargins left="0.70866141732283472" right="0.70866141732283472" top="0.74803149606299213" bottom="0.74803149606299213" header="0.31496062992125984" footer="0.31496062992125984"/>
      <pageSetup paperSize="9" scale="93" orientation="landscape" r:id="rId1"/>
    </customSheetView>
  </customSheetViews>
  <mergeCells count="1">
    <mergeCell ref="H7:O7"/>
  </mergeCells>
  <pageMargins left="0.70866141732283472" right="0.70866141732283472" top="0.74803149606299213" bottom="0.74803149606299213" header="0.31496062992125984" footer="0.31496062992125984"/>
  <pageSetup paperSize="9" scale="93" orientation="landscape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showGridLines="0" zoomScale="120" zoomScaleNormal="120" workbookViewId="0">
      <selection activeCell="J20" sqref="J20"/>
    </sheetView>
  </sheetViews>
  <sheetFormatPr defaultColWidth="9.33203125" defaultRowHeight="12.95" customHeight="1" x14ac:dyDescent="0.2"/>
  <cols>
    <col min="1" max="1" width="2.83203125" style="79" customWidth="1"/>
    <col min="2" max="2" width="21" style="79" customWidth="1"/>
    <col min="3" max="3" width="18.83203125" style="79" customWidth="1"/>
    <col min="4" max="4" width="24.6640625" style="79" customWidth="1"/>
    <col min="5" max="5" width="18.33203125" style="79" customWidth="1"/>
    <col min="6" max="6" width="12.83203125" style="79" customWidth="1"/>
    <col min="7" max="16384" width="9.33203125" style="79"/>
  </cols>
  <sheetData>
    <row r="1" spans="2:14" s="182" customFormat="1" ht="12.95" customHeight="1" x14ac:dyDescent="0.2"/>
    <row r="2" spans="2:14" ht="12.75" x14ac:dyDescent="0.2">
      <c r="B2" s="212" t="s">
        <v>162</v>
      </c>
      <c r="C2" s="53"/>
      <c r="D2" s="53"/>
    </row>
    <row r="3" spans="2:14" ht="12.95" customHeight="1" x14ac:dyDescent="0.2">
      <c r="B3" s="53"/>
      <c r="C3" s="53"/>
      <c r="D3" s="53"/>
      <c r="F3" s="53"/>
    </row>
    <row r="4" spans="2:14" ht="12.95" customHeight="1" x14ac:dyDescent="0.2">
      <c r="B4" s="266" t="s">
        <v>41</v>
      </c>
      <c r="C4" s="274" t="s">
        <v>163</v>
      </c>
      <c r="D4" s="274" t="s">
        <v>48</v>
      </c>
      <c r="E4" s="261" t="s">
        <v>160</v>
      </c>
    </row>
    <row r="5" spans="2:14" ht="12.95" customHeight="1" x14ac:dyDescent="0.2">
      <c r="B5" s="267"/>
      <c r="C5" s="274"/>
      <c r="D5" s="274"/>
      <c r="E5" s="262"/>
      <c r="G5" s="52"/>
      <c r="H5" s="52"/>
      <c r="I5" s="52"/>
      <c r="J5" s="52"/>
      <c r="K5" s="52"/>
      <c r="L5" s="52"/>
      <c r="M5" s="52"/>
      <c r="N5" s="52"/>
    </row>
    <row r="6" spans="2:14" ht="12.95" customHeight="1" x14ac:dyDescent="0.2">
      <c r="B6" s="17" t="s">
        <v>52</v>
      </c>
      <c r="C6" s="4">
        <v>1002745</v>
      </c>
      <c r="D6" s="4">
        <v>12334</v>
      </c>
      <c r="E6" s="4">
        <f>C6+D6</f>
        <v>1015079</v>
      </c>
      <c r="I6" s="4"/>
      <c r="K6" s="4"/>
    </row>
    <row r="7" spans="2:14" ht="12.95" customHeight="1" x14ac:dyDescent="0.2">
      <c r="B7" s="17" t="s">
        <v>53</v>
      </c>
      <c r="C7" s="4">
        <v>1007760</v>
      </c>
      <c r="D7" s="4">
        <v>10298</v>
      </c>
      <c r="E7" s="4">
        <f t="shared" ref="E7:E17" si="0">C7+D7</f>
        <v>1018058</v>
      </c>
      <c r="I7" s="4"/>
      <c r="K7" s="4"/>
    </row>
    <row r="8" spans="2:14" ht="12.95" customHeight="1" x14ac:dyDescent="0.2">
      <c r="B8" s="17" t="s">
        <v>54</v>
      </c>
      <c r="C8" s="4">
        <v>1011781</v>
      </c>
      <c r="D8" s="4">
        <v>11102</v>
      </c>
      <c r="E8" s="4">
        <f t="shared" si="0"/>
        <v>1022883</v>
      </c>
      <c r="I8" s="4"/>
      <c r="K8" s="4"/>
    </row>
    <row r="9" spans="2:14" ht="12.95" customHeight="1" x14ac:dyDescent="0.2">
      <c r="B9" s="17" t="s">
        <v>55</v>
      </c>
      <c r="C9" s="4">
        <v>1009643</v>
      </c>
      <c r="D9" s="4">
        <v>12616</v>
      </c>
      <c r="E9" s="4">
        <f t="shared" si="0"/>
        <v>1022259</v>
      </c>
      <c r="I9" s="4"/>
      <c r="K9" s="4"/>
    </row>
    <row r="10" spans="2:14" ht="12.95" customHeight="1" x14ac:dyDescent="0.2">
      <c r="B10" s="17" t="s">
        <v>56</v>
      </c>
      <c r="C10" s="4">
        <v>1020764</v>
      </c>
      <c r="D10" s="4">
        <v>10612</v>
      </c>
      <c r="E10" s="4">
        <f t="shared" si="0"/>
        <v>1031376</v>
      </c>
      <c r="I10" s="4"/>
      <c r="K10" s="4"/>
    </row>
    <row r="11" spans="2:14" ht="12.95" customHeight="1" x14ac:dyDescent="0.2">
      <c r="B11" s="17" t="s">
        <v>57</v>
      </c>
      <c r="C11" s="4">
        <v>1006706</v>
      </c>
      <c r="D11" s="4">
        <v>10594</v>
      </c>
      <c r="E11" s="4">
        <f t="shared" si="0"/>
        <v>1017300</v>
      </c>
      <c r="I11" s="4"/>
      <c r="K11" s="4"/>
    </row>
    <row r="12" spans="2:14" ht="12.95" customHeight="1" x14ac:dyDescent="0.2">
      <c r="B12" s="17" t="s">
        <v>58</v>
      </c>
      <c r="C12" s="4">
        <v>1016508</v>
      </c>
      <c r="D12" s="4">
        <v>12168</v>
      </c>
      <c r="E12" s="4">
        <f t="shared" si="0"/>
        <v>1028676</v>
      </c>
      <c r="I12" s="4"/>
      <c r="K12" s="4"/>
    </row>
    <row r="13" spans="2:14" ht="12.95" customHeight="1" x14ac:dyDescent="0.2">
      <c r="B13" s="17" t="s">
        <v>59</v>
      </c>
      <c r="C13" s="4">
        <v>1033949</v>
      </c>
      <c r="D13" s="4">
        <v>10185</v>
      </c>
      <c r="E13" s="4">
        <f t="shared" si="0"/>
        <v>1044134</v>
      </c>
      <c r="I13" s="4"/>
      <c r="K13" s="4"/>
    </row>
    <row r="14" spans="2:14" ht="12.95" customHeight="1" x14ac:dyDescent="0.2">
      <c r="B14" s="17" t="s">
        <v>60</v>
      </c>
      <c r="C14" s="4">
        <v>1013110</v>
      </c>
      <c r="D14" s="4">
        <v>10176</v>
      </c>
      <c r="E14" s="4">
        <f t="shared" si="0"/>
        <v>1023286</v>
      </c>
      <c r="I14" s="4"/>
      <c r="K14" s="4"/>
    </row>
    <row r="15" spans="2:14" ht="12.95" customHeight="1" x14ac:dyDescent="0.2">
      <c r="B15" s="17" t="s">
        <v>61</v>
      </c>
      <c r="C15" s="4">
        <v>1019782</v>
      </c>
      <c r="D15" s="55">
        <v>12090</v>
      </c>
      <c r="E15" s="4">
        <f t="shared" si="0"/>
        <v>1031872</v>
      </c>
      <c r="F15" s="176"/>
      <c r="I15" s="4"/>
      <c r="K15" s="4"/>
    </row>
    <row r="16" spans="2:14" ht="12.95" customHeight="1" x14ac:dyDescent="0.2">
      <c r="B16" s="17" t="s">
        <v>62</v>
      </c>
      <c r="C16" s="4">
        <v>1024745</v>
      </c>
      <c r="D16" s="4">
        <v>10423</v>
      </c>
      <c r="E16" s="4">
        <f t="shared" si="0"/>
        <v>1035168</v>
      </c>
      <c r="I16" s="4"/>
      <c r="K16" s="4"/>
    </row>
    <row r="17" spans="2:11" ht="12.95" customHeight="1" x14ac:dyDescent="0.2">
      <c r="B17" s="20" t="s">
        <v>63</v>
      </c>
      <c r="C17" s="20">
        <v>1027407</v>
      </c>
      <c r="D17" s="20">
        <v>10468</v>
      </c>
      <c r="E17" s="20">
        <f t="shared" si="0"/>
        <v>1037875</v>
      </c>
      <c r="I17" s="69"/>
      <c r="K17" s="69"/>
    </row>
    <row r="18" spans="2:11" ht="12.95" customHeight="1" x14ac:dyDescent="0.2">
      <c r="B18" s="17" t="s">
        <v>161</v>
      </c>
      <c r="C18" s="4"/>
      <c r="D18" s="4"/>
      <c r="E18" s="4"/>
      <c r="I18" s="4"/>
      <c r="K18" s="4"/>
    </row>
    <row r="19" spans="2:11" ht="12.95" customHeight="1" x14ac:dyDescent="0.2">
      <c r="B19" s="17" t="s">
        <v>21</v>
      </c>
      <c r="C19" s="4"/>
      <c r="D19" s="4"/>
      <c r="E19" s="4"/>
    </row>
    <row r="20" spans="2:11" ht="12.95" customHeight="1" x14ac:dyDescent="0.2">
      <c r="B20" s="81"/>
      <c r="C20" s="4"/>
      <c r="D20" s="4"/>
      <c r="E20" s="4"/>
      <c r="I20" s="4"/>
      <c r="J20" s="4"/>
      <c r="K20" s="4"/>
    </row>
    <row r="22" spans="2:11" ht="12.95" customHeight="1" x14ac:dyDescent="0.2">
      <c r="I22" s="52"/>
      <c r="J22" s="52"/>
    </row>
  </sheetData>
  <customSheetViews>
    <customSheetView guid="{1C338248-5C2C-4A0B-8E41-C56ED2BBA321}" scale="120" showGridLines="0">
      <selection activeCell="N26" sqref="N26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="110" zoomScaleNormal="110" workbookViewId="0">
      <selection activeCell="D34" sqref="D34"/>
    </sheetView>
  </sheetViews>
  <sheetFormatPr defaultColWidth="9.33203125" defaultRowHeight="12.95" customHeight="1" x14ac:dyDescent="0.2"/>
  <cols>
    <col min="1" max="1" width="2.83203125" style="79" customWidth="1"/>
    <col min="2" max="2" width="21.33203125" style="79" customWidth="1"/>
    <col min="3" max="3" width="19.5" style="79" customWidth="1"/>
    <col min="4" max="4" width="22.1640625" style="79" customWidth="1"/>
    <col min="5" max="5" width="21.33203125" style="79" customWidth="1"/>
    <col min="6" max="6" width="17.5" style="79" customWidth="1"/>
    <col min="7" max="8" width="13.6640625" style="79" customWidth="1"/>
    <col min="9" max="9" width="17.6640625" style="79" customWidth="1"/>
    <col min="10" max="10" width="17.1640625" style="79" customWidth="1"/>
    <col min="11" max="11" width="16.6640625" style="79" customWidth="1"/>
    <col min="12" max="12" width="19.5" style="79" customWidth="1"/>
    <col min="13" max="13" width="13.83203125" style="79" customWidth="1"/>
    <col min="14" max="14" width="16.5" style="79" customWidth="1"/>
    <col min="15" max="15" width="12.6640625" style="79" customWidth="1"/>
    <col min="16" max="16" width="17.33203125" style="79" customWidth="1"/>
    <col min="17" max="16384" width="9.33203125" style="79"/>
  </cols>
  <sheetData>
    <row r="1" spans="2:12" s="182" customFormat="1" ht="12.95" customHeight="1" x14ac:dyDescent="0.2"/>
    <row r="2" spans="2:12" ht="12.75" x14ac:dyDescent="0.2">
      <c r="B2" s="199" t="s">
        <v>164</v>
      </c>
    </row>
    <row r="4" spans="2:12" ht="12.95" customHeight="1" x14ac:dyDescent="0.2">
      <c r="B4" s="266" t="s">
        <v>41</v>
      </c>
      <c r="C4" s="274" t="s">
        <v>229</v>
      </c>
      <c r="D4" s="274" t="s">
        <v>165</v>
      </c>
    </row>
    <row r="5" spans="2:12" ht="12.95" customHeight="1" x14ac:dyDescent="0.2">
      <c r="B5" s="267"/>
      <c r="C5" s="274"/>
      <c r="D5" s="274"/>
    </row>
    <row r="6" spans="2:12" ht="12.95" customHeight="1" x14ac:dyDescent="0.2">
      <c r="B6" s="17" t="s">
        <v>52</v>
      </c>
      <c r="C6" s="55">
        <v>1629135</v>
      </c>
      <c r="D6" s="55">
        <v>1074594564</v>
      </c>
      <c r="F6" s="52"/>
    </row>
    <row r="7" spans="2:12" ht="12.95" customHeight="1" x14ac:dyDescent="0.2">
      <c r="B7" s="17" t="s">
        <v>53</v>
      </c>
      <c r="C7" s="55">
        <v>1628621</v>
      </c>
      <c r="D7" s="55">
        <v>1034309436</v>
      </c>
      <c r="E7" s="166"/>
      <c r="F7" s="52"/>
      <c r="G7" s="52"/>
      <c r="H7" s="52"/>
      <c r="I7" s="52"/>
      <c r="J7" s="52"/>
      <c r="K7" s="52"/>
      <c r="L7" s="52"/>
    </row>
    <row r="8" spans="2:12" ht="12.95" customHeight="1" x14ac:dyDescent="0.2">
      <c r="B8" s="17" t="s">
        <v>54</v>
      </c>
      <c r="C8" s="4">
        <v>1679240</v>
      </c>
      <c r="D8" s="4">
        <v>1072858496</v>
      </c>
    </row>
    <row r="9" spans="2:12" ht="12.95" customHeight="1" x14ac:dyDescent="0.2">
      <c r="B9" s="17" t="s">
        <v>55</v>
      </c>
      <c r="C9" s="4">
        <v>1657111</v>
      </c>
      <c r="D9" s="4">
        <v>1114841067</v>
      </c>
    </row>
    <row r="10" spans="2:12" ht="12.95" customHeight="1" x14ac:dyDescent="0.2">
      <c r="B10" s="17" t="s">
        <v>56</v>
      </c>
      <c r="C10" s="4">
        <v>1700664</v>
      </c>
      <c r="D10" s="4">
        <v>1116227423</v>
      </c>
    </row>
    <row r="11" spans="2:12" ht="12.95" customHeight="1" x14ac:dyDescent="0.2">
      <c r="B11" s="17" t="s">
        <v>57</v>
      </c>
      <c r="C11" s="4">
        <v>1659911</v>
      </c>
      <c r="D11" s="4">
        <v>1178796423</v>
      </c>
    </row>
    <row r="12" spans="2:12" ht="12.95" customHeight="1" x14ac:dyDescent="0.2">
      <c r="B12" s="17" t="s">
        <v>58</v>
      </c>
      <c r="C12" s="4">
        <v>1680493</v>
      </c>
      <c r="D12" s="4">
        <v>1174176445</v>
      </c>
    </row>
    <row r="13" spans="2:12" ht="12.95" customHeight="1" x14ac:dyDescent="0.2">
      <c r="B13" s="17" t="s">
        <v>59</v>
      </c>
      <c r="C13" s="4">
        <v>1723302</v>
      </c>
      <c r="D13" s="4">
        <v>1201525029</v>
      </c>
    </row>
    <row r="14" spans="2:12" ht="12.95" customHeight="1" x14ac:dyDescent="0.2">
      <c r="B14" s="17" t="s">
        <v>60</v>
      </c>
      <c r="C14" s="4">
        <v>1648057</v>
      </c>
      <c r="D14" s="4">
        <v>1167579502</v>
      </c>
    </row>
    <row r="15" spans="2:12" ht="12.95" customHeight="1" x14ac:dyDescent="0.2">
      <c r="B15" s="17" t="s">
        <v>61</v>
      </c>
      <c r="C15" s="4">
        <v>1679999</v>
      </c>
      <c r="D15" s="4">
        <v>1176640865</v>
      </c>
    </row>
    <row r="16" spans="2:12" ht="12.95" customHeight="1" x14ac:dyDescent="0.2">
      <c r="B16" s="17" t="s">
        <v>62</v>
      </c>
      <c r="C16" s="4">
        <v>1692817</v>
      </c>
      <c r="D16" s="4">
        <v>1199381449</v>
      </c>
    </row>
    <row r="17" spans="2:9" ht="12.95" customHeight="1" x14ac:dyDescent="0.2">
      <c r="B17" s="17" t="s">
        <v>63</v>
      </c>
      <c r="C17" s="4">
        <v>1737910</v>
      </c>
      <c r="D17" s="4">
        <v>1230903181</v>
      </c>
    </row>
    <row r="18" spans="2:9" ht="12.95" customHeight="1" x14ac:dyDescent="0.2">
      <c r="B18" s="9" t="s">
        <v>121</v>
      </c>
      <c r="C18" s="10">
        <f>SUM(C6:C17)</f>
        <v>20117260</v>
      </c>
      <c r="D18" s="10">
        <f>SUM(D6:D17)</f>
        <v>13741833880</v>
      </c>
      <c r="E18" s="4"/>
    </row>
    <row r="19" spans="2:9" ht="12.95" customHeight="1" x14ac:dyDescent="0.2">
      <c r="B19" s="162" t="s">
        <v>207</v>
      </c>
      <c r="C19" s="4"/>
      <c r="D19" s="4"/>
    </row>
    <row r="20" spans="2:9" s="196" customFormat="1" ht="12.95" customHeight="1" x14ac:dyDescent="0.2">
      <c r="B20" s="17" t="s">
        <v>166</v>
      </c>
      <c r="C20" s="4"/>
      <c r="D20" s="4"/>
    </row>
    <row r="21" spans="2:9" s="200" customFormat="1" ht="12.95" customHeight="1" x14ac:dyDescent="0.2">
      <c r="B21" s="17" t="s">
        <v>20</v>
      </c>
      <c r="C21" s="4"/>
      <c r="D21" s="4"/>
    </row>
    <row r="22" spans="2:9" ht="12.95" customHeight="1" x14ac:dyDescent="0.2">
      <c r="B22" s="17" t="s">
        <v>21</v>
      </c>
      <c r="C22" s="4"/>
      <c r="D22" s="4"/>
    </row>
    <row r="23" spans="2:9" s="118" customFormat="1" ht="12.95" customHeight="1" x14ac:dyDescent="0.2">
      <c r="C23" s="4"/>
      <c r="D23" s="4"/>
    </row>
    <row r="24" spans="2:9" ht="12.95" customHeight="1" x14ac:dyDescent="0.2">
      <c r="B24" s="56"/>
      <c r="C24" s="56"/>
      <c r="D24" s="56"/>
      <c r="E24" s="56"/>
      <c r="F24" s="56"/>
      <c r="G24" s="56"/>
    </row>
    <row r="25" spans="2:9" ht="12.95" customHeight="1" x14ac:dyDescent="0.2">
      <c r="B25" s="263"/>
      <c r="C25" s="263"/>
      <c r="D25" s="263"/>
      <c r="E25" s="263"/>
      <c r="F25" s="263"/>
      <c r="G25" s="263"/>
      <c r="H25" s="263"/>
      <c r="I25" s="263"/>
    </row>
    <row r="26" spans="2:9" ht="12.95" customHeight="1" x14ac:dyDescent="0.2">
      <c r="F26" s="33"/>
    </row>
  </sheetData>
  <customSheetViews>
    <customSheetView guid="{1C338248-5C2C-4A0B-8E41-C56ED2BBA321}" scale="110" showGridLines="0">
      <selection activeCell="B24" sqref="B24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B25:I25"/>
  </mergeCells>
  <pageMargins left="0.7" right="0.7" top="0.75" bottom="0.75" header="0.3" footer="0.3"/>
  <pageSetup paperSize="9" orientation="portrait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showGridLines="0" zoomScale="120" zoomScaleNormal="120" workbookViewId="0">
      <selection activeCell="N19" sqref="N19"/>
    </sheetView>
  </sheetViews>
  <sheetFormatPr defaultColWidth="9.33203125" defaultRowHeight="12.95" customHeight="1" x14ac:dyDescent="0.2"/>
  <cols>
    <col min="1" max="1" width="2.83203125" style="182" customWidth="1"/>
    <col min="2" max="2" width="21.33203125" style="182" customWidth="1"/>
    <col min="3" max="3" width="15.6640625" style="182" customWidth="1"/>
    <col min="4" max="4" width="22.33203125" style="182" customWidth="1"/>
    <col min="5" max="5" width="9.33203125" style="182"/>
    <col min="6" max="6" width="12" style="182" customWidth="1"/>
    <col min="7" max="7" width="12.6640625" style="182" bestFit="1" customWidth="1"/>
    <col min="8" max="8" width="12.1640625" style="182" bestFit="1" customWidth="1"/>
    <col min="9" max="9" width="11.1640625" style="182" bestFit="1" customWidth="1"/>
    <col min="10" max="10" width="9.33203125" style="182"/>
    <col min="11" max="11" width="11.1640625" style="182" bestFit="1" customWidth="1"/>
    <col min="12" max="16384" width="9.33203125" style="182"/>
  </cols>
  <sheetData>
    <row r="2" spans="2:15" ht="12.75" x14ac:dyDescent="0.2">
      <c r="B2" s="199" t="s">
        <v>167</v>
      </c>
      <c r="E2" s="185"/>
    </row>
    <row r="3" spans="2:15" ht="12.95" customHeight="1" x14ac:dyDescent="0.2">
      <c r="B3" s="186"/>
    </row>
    <row r="4" spans="2:15" ht="12.95" customHeight="1" x14ac:dyDescent="0.2">
      <c r="B4" s="275" t="s">
        <v>41</v>
      </c>
      <c r="C4" s="274" t="s">
        <v>218</v>
      </c>
      <c r="D4" s="274" t="s">
        <v>51</v>
      </c>
    </row>
    <row r="5" spans="2:15" ht="12.95" customHeight="1" x14ac:dyDescent="0.2">
      <c r="B5" s="275"/>
      <c r="C5" s="274"/>
      <c r="D5" s="274"/>
      <c r="G5" s="185"/>
      <c r="H5" s="185"/>
      <c r="I5" s="185"/>
      <c r="J5" s="185"/>
      <c r="K5" s="185"/>
      <c r="L5" s="185"/>
      <c r="M5" s="185"/>
      <c r="N5" s="185"/>
      <c r="O5" s="185"/>
    </row>
    <row r="6" spans="2:15" ht="12.95" customHeight="1" x14ac:dyDescent="0.2">
      <c r="B6" s="17" t="s">
        <v>52</v>
      </c>
      <c r="C6" s="4">
        <v>1616644</v>
      </c>
      <c r="D6" s="4">
        <v>1007210017</v>
      </c>
      <c r="F6" s="4"/>
      <c r="G6" s="4"/>
    </row>
    <row r="7" spans="2:15" ht="12.95" customHeight="1" x14ac:dyDescent="0.2">
      <c r="B7" s="17" t="s">
        <v>53</v>
      </c>
      <c r="C7" s="4">
        <v>1617965</v>
      </c>
      <c r="D7" s="4">
        <v>961675240</v>
      </c>
      <c r="F7" s="4"/>
      <c r="G7" s="4"/>
    </row>
    <row r="8" spans="2:15" ht="12.95" customHeight="1" x14ac:dyDescent="0.2">
      <c r="B8" s="17" t="s">
        <v>54</v>
      </c>
      <c r="C8" s="4">
        <v>1667623</v>
      </c>
      <c r="D8" s="4">
        <v>982416273</v>
      </c>
      <c r="F8" s="4"/>
      <c r="G8" s="4"/>
    </row>
    <row r="9" spans="2:15" ht="12.95" customHeight="1" x14ac:dyDescent="0.2">
      <c r="B9" s="17" t="s">
        <v>55</v>
      </c>
      <c r="C9" s="4">
        <v>1644162</v>
      </c>
      <c r="D9" s="4">
        <v>1022818063</v>
      </c>
      <c r="F9" s="4"/>
      <c r="G9" s="4"/>
      <c r="H9" s="4"/>
    </row>
    <row r="10" spans="2:15" ht="12.95" customHeight="1" x14ac:dyDescent="0.2">
      <c r="B10" s="17" t="s">
        <v>56</v>
      </c>
      <c r="C10" s="4">
        <v>1689743</v>
      </c>
      <c r="D10" s="4">
        <v>1026072558</v>
      </c>
      <c r="F10" s="4"/>
      <c r="G10" s="4"/>
      <c r="H10" s="4"/>
    </row>
    <row r="11" spans="2:15" ht="12.95" customHeight="1" x14ac:dyDescent="0.2">
      <c r="B11" s="17" t="s">
        <v>57</v>
      </c>
      <c r="C11" s="4">
        <v>1648837</v>
      </c>
      <c r="D11" s="4">
        <v>1062228206</v>
      </c>
      <c r="F11" s="4"/>
      <c r="G11" s="4"/>
      <c r="H11" s="4"/>
    </row>
    <row r="12" spans="2:15" ht="12.95" customHeight="1" x14ac:dyDescent="0.2">
      <c r="B12" s="17" t="s">
        <v>58</v>
      </c>
      <c r="C12" s="4">
        <v>1666949</v>
      </c>
      <c r="D12" s="4">
        <v>1091809812</v>
      </c>
      <c r="F12" s="4"/>
      <c r="G12" s="4"/>
      <c r="H12" s="4"/>
    </row>
    <row r="13" spans="2:15" ht="12.95" customHeight="1" x14ac:dyDescent="0.2">
      <c r="B13" s="17" t="s">
        <v>59</v>
      </c>
      <c r="C13" s="4">
        <v>1711659</v>
      </c>
      <c r="D13" s="4">
        <v>1105862622</v>
      </c>
      <c r="F13" s="4"/>
      <c r="G13" s="4"/>
      <c r="H13" s="4"/>
    </row>
    <row r="14" spans="2:15" ht="12.95" customHeight="1" x14ac:dyDescent="0.2">
      <c r="B14" s="17" t="s">
        <v>60</v>
      </c>
      <c r="C14" s="4">
        <v>1636560</v>
      </c>
      <c r="D14" s="4">
        <v>1078263032</v>
      </c>
      <c r="F14" s="4"/>
      <c r="G14" s="4"/>
      <c r="H14" s="4"/>
    </row>
    <row r="15" spans="2:15" ht="12.95" customHeight="1" x14ac:dyDescent="0.2">
      <c r="B15" s="17" t="s">
        <v>61</v>
      </c>
      <c r="C15" s="4">
        <v>1666665</v>
      </c>
      <c r="D15" s="4">
        <v>1078433236</v>
      </c>
      <c r="F15" s="4"/>
      <c r="G15" s="4"/>
    </row>
    <row r="16" spans="2:15" ht="12.95" customHeight="1" x14ac:dyDescent="0.2">
      <c r="B16" s="17" t="s">
        <v>62</v>
      </c>
      <c r="C16" s="4">
        <v>1680857</v>
      </c>
      <c r="D16" s="4">
        <v>1105006037</v>
      </c>
      <c r="F16" s="4"/>
      <c r="G16" s="4"/>
    </row>
    <row r="17" spans="2:9" ht="12.95" customHeight="1" x14ac:dyDescent="0.2">
      <c r="B17" s="17" t="s">
        <v>63</v>
      </c>
      <c r="C17" s="4">
        <v>1726281</v>
      </c>
      <c r="D17" s="4">
        <v>1131429791</v>
      </c>
      <c r="F17" s="4"/>
      <c r="G17" s="4"/>
    </row>
    <row r="18" spans="2:9" ht="12.95" customHeight="1" x14ac:dyDescent="0.2">
      <c r="B18" s="9" t="s">
        <v>121</v>
      </c>
      <c r="C18" s="10">
        <f>SUM(C6:C17)</f>
        <v>19973945</v>
      </c>
      <c r="D18" s="10">
        <f>SUM(D6:D17)</f>
        <v>12653224887</v>
      </c>
      <c r="G18" s="180"/>
    </row>
    <row r="19" spans="2:9" ht="12.95" customHeight="1" x14ac:dyDescent="0.2">
      <c r="B19" s="16" t="s">
        <v>208</v>
      </c>
      <c r="C19" s="4"/>
      <c r="D19" s="4"/>
      <c r="G19" s="180"/>
    </row>
    <row r="20" spans="2:9" s="200" customFormat="1" ht="12.95" customHeight="1" x14ac:dyDescent="0.2">
      <c r="B20" s="17" t="s">
        <v>20</v>
      </c>
      <c r="C20" s="4"/>
      <c r="D20" s="4"/>
      <c r="G20" s="180"/>
    </row>
    <row r="21" spans="2:9" ht="12.95" customHeight="1" x14ac:dyDescent="0.2">
      <c r="B21" s="17" t="s">
        <v>21</v>
      </c>
      <c r="C21" s="4"/>
      <c r="D21" s="4"/>
    </row>
    <row r="22" spans="2:9" ht="12.95" customHeight="1" x14ac:dyDescent="0.2">
      <c r="B22" s="17"/>
      <c r="C22" s="41"/>
      <c r="D22" s="41"/>
    </row>
    <row r="23" spans="2:9" ht="12.95" customHeight="1" x14ac:dyDescent="0.2">
      <c r="B23" s="263"/>
      <c r="C23" s="263"/>
      <c r="D23" s="263"/>
      <c r="E23" s="263"/>
      <c r="F23" s="263"/>
      <c r="G23" s="263"/>
      <c r="H23" s="263"/>
      <c r="I23" s="263"/>
    </row>
    <row r="24" spans="2:9" ht="12.95" customHeight="1" x14ac:dyDescent="0.2">
      <c r="B24" s="234"/>
      <c r="C24" s="234"/>
      <c r="D24" s="234"/>
      <c r="E24" s="234"/>
      <c r="F24" s="33"/>
      <c r="G24" s="234"/>
      <c r="H24" s="234"/>
      <c r="I24" s="234"/>
    </row>
    <row r="25" spans="2:9" ht="12.95" customHeight="1" x14ac:dyDescent="0.2">
      <c r="B25" s="234"/>
      <c r="C25" s="234"/>
      <c r="D25" s="234"/>
      <c r="E25" s="234"/>
      <c r="F25" s="234"/>
      <c r="G25" s="234"/>
      <c r="H25" s="234"/>
      <c r="I25" s="234"/>
    </row>
    <row r="26" spans="2:9" ht="12.95" customHeight="1" x14ac:dyDescent="0.2">
      <c r="B26" s="234"/>
      <c r="C26" s="234"/>
      <c r="D26" s="234"/>
      <c r="E26" s="234"/>
      <c r="F26" s="234"/>
      <c r="G26" s="234"/>
      <c r="H26" s="234"/>
      <c r="I26" s="234"/>
    </row>
    <row r="27" spans="2:9" ht="12.95" customHeight="1" x14ac:dyDescent="0.2">
      <c r="G27" s="222"/>
      <c r="H27" s="222"/>
    </row>
    <row r="28" spans="2:9" ht="12.95" customHeight="1" x14ac:dyDescent="0.2">
      <c r="G28" s="222"/>
      <c r="H28" s="222"/>
    </row>
    <row r="29" spans="2:9" ht="12.95" customHeight="1" x14ac:dyDescent="0.2">
      <c r="G29" s="222"/>
      <c r="H29" s="222"/>
    </row>
    <row r="30" spans="2:9" ht="12.95" customHeight="1" x14ac:dyDescent="0.2">
      <c r="G30" s="222"/>
      <c r="H30" s="222"/>
    </row>
    <row r="31" spans="2:9" ht="12.95" customHeight="1" x14ac:dyDescent="0.2">
      <c r="G31" s="222"/>
      <c r="H31" s="222"/>
    </row>
    <row r="32" spans="2:9" ht="12.95" customHeight="1" x14ac:dyDescent="0.2">
      <c r="G32" s="222"/>
      <c r="H32" s="222"/>
    </row>
    <row r="33" spans="7:8" ht="12.95" customHeight="1" x14ac:dyDescent="0.2">
      <c r="G33" s="222"/>
      <c r="H33" s="222"/>
    </row>
    <row r="34" spans="7:8" ht="12.95" customHeight="1" x14ac:dyDescent="0.2">
      <c r="G34" s="222"/>
      <c r="H34" s="222"/>
    </row>
    <row r="36" spans="7:8" ht="12.95" customHeight="1" x14ac:dyDescent="0.2">
      <c r="G36" s="222"/>
      <c r="H36" s="222"/>
    </row>
  </sheetData>
  <customSheetViews>
    <customSheetView guid="{1C338248-5C2C-4A0B-8E41-C56ED2BBA321}" scale="120" showGridLines="0">
      <selection activeCell="L24" sqref="L24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B23:I23"/>
  </mergeCells>
  <pageMargins left="0.7" right="0.7" top="0.75" bottom="0.75" header="0.3" footer="0.3"/>
  <pageSetup paperSize="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showGridLines="0" zoomScale="120" zoomScaleNormal="120" workbookViewId="0">
      <selection activeCell="K25" sqref="K25"/>
    </sheetView>
  </sheetViews>
  <sheetFormatPr defaultColWidth="9.33203125" defaultRowHeight="12.95" customHeight="1" x14ac:dyDescent="0.2"/>
  <cols>
    <col min="1" max="1" width="2.83203125" style="79" customWidth="1"/>
    <col min="2" max="2" width="21.33203125" style="79" customWidth="1"/>
    <col min="3" max="3" width="15.6640625" style="79" customWidth="1"/>
    <col min="4" max="4" width="22.33203125" style="79" customWidth="1"/>
    <col min="5" max="6" width="9.33203125" style="79"/>
    <col min="7" max="7" width="12.6640625" style="79" bestFit="1" customWidth="1"/>
    <col min="8" max="9" width="11.1640625" style="79" bestFit="1" customWidth="1"/>
    <col min="10" max="10" width="9.33203125" style="79"/>
    <col min="11" max="11" width="11.1640625" style="79" bestFit="1" customWidth="1"/>
    <col min="12" max="16384" width="9.33203125" style="79"/>
  </cols>
  <sheetData>
    <row r="1" spans="2:7" s="182" customFormat="1" ht="12.95" customHeight="1" x14ac:dyDescent="0.2"/>
    <row r="2" spans="2:7" ht="12.75" x14ac:dyDescent="0.2">
      <c r="B2" s="199" t="s">
        <v>168</v>
      </c>
      <c r="E2" s="52"/>
    </row>
    <row r="3" spans="2:7" ht="12.95" customHeight="1" x14ac:dyDescent="0.2">
      <c r="B3" s="56" t="s">
        <v>169</v>
      </c>
    </row>
    <row r="4" spans="2:7" ht="12.95" customHeight="1" x14ac:dyDescent="0.2">
      <c r="C4" s="53"/>
      <c r="D4" s="53"/>
    </row>
    <row r="5" spans="2:7" ht="12.95" customHeight="1" x14ac:dyDescent="0.2">
      <c r="B5" s="275" t="s">
        <v>41</v>
      </c>
      <c r="C5" s="274" t="s">
        <v>230</v>
      </c>
      <c r="D5" s="274" t="s">
        <v>51</v>
      </c>
    </row>
    <row r="6" spans="2:7" ht="12.95" customHeight="1" x14ac:dyDescent="0.2">
      <c r="B6" s="275"/>
      <c r="C6" s="274"/>
      <c r="D6" s="274"/>
    </row>
    <row r="7" spans="2:7" ht="12.95" customHeight="1" x14ac:dyDescent="0.2">
      <c r="B7" s="17" t="s">
        <v>52</v>
      </c>
      <c r="C7" s="4">
        <v>12491</v>
      </c>
      <c r="D7" s="4">
        <v>67384547</v>
      </c>
      <c r="G7" s="52"/>
    </row>
    <row r="8" spans="2:7" ht="12.95" customHeight="1" x14ac:dyDescent="0.2">
      <c r="B8" s="17" t="s">
        <v>53</v>
      </c>
      <c r="C8" s="4">
        <v>10656</v>
      </c>
      <c r="D8" s="4">
        <v>72634196</v>
      </c>
    </row>
    <row r="9" spans="2:7" ht="12.95" customHeight="1" x14ac:dyDescent="0.2">
      <c r="B9" s="17" t="s">
        <v>54</v>
      </c>
      <c r="C9" s="4">
        <v>11617</v>
      </c>
      <c r="D9" s="4">
        <v>90442223</v>
      </c>
    </row>
    <row r="10" spans="2:7" ht="12.95" customHeight="1" x14ac:dyDescent="0.2">
      <c r="B10" s="17" t="s">
        <v>55</v>
      </c>
      <c r="C10" s="4">
        <v>12949</v>
      </c>
      <c r="D10" s="4">
        <v>92023004</v>
      </c>
    </row>
    <row r="11" spans="2:7" ht="12.95" customHeight="1" x14ac:dyDescent="0.2">
      <c r="B11" s="17" t="s">
        <v>56</v>
      </c>
      <c r="C11" s="4">
        <v>10921</v>
      </c>
      <c r="D11" s="55">
        <v>90154865</v>
      </c>
      <c r="F11" s="4"/>
      <c r="G11" s="4"/>
    </row>
    <row r="12" spans="2:7" ht="12.95" customHeight="1" x14ac:dyDescent="0.2">
      <c r="B12" s="17" t="s">
        <v>57</v>
      </c>
      <c r="C12" s="4">
        <v>11074</v>
      </c>
      <c r="D12" s="4">
        <v>116568217</v>
      </c>
    </row>
    <row r="13" spans="2:7" ht="12.95" customHeight="1" x14ac:dyDescent="0.2">
      <c r="B13" s="17" t="s">
        <v>58</v>
      </c>
      <c r="C13" s="4">
        <v>13544</v>
      </c>
      <c r="D13" s="4">
        <v>82366633</v>
      </c>
    </row>
    <row r="14" spans="2:7" ht="12.95" customHeight="1" x14ac:dyDescent="0.2">
      <c r="B14" s="17" t="s">
        <v>59</v>
      </c>
      <c r="C14" s="4">
        <v>11643</v>
      </c>
      <c r="D14" s="4">
        <v>95662407</v>
      </c>
    </row>
    <row r="15" spans="2:7" ht="12.95" customHeight="1" x14ac:dyDescent="0.2">
      <c r="B15" s="17" t="s">
        <v>60</v>
      </c>
      <c r="C15" s="4">
        <v>11497</v>
      </c>
      <c r="D15" s="4">
        <v>89316470</v>
      </c>
    </row>
    <row r="16" spans="2:7" ht="12.95" customHeight="1" x14ac:dyDescent="0.2">
      <c r="B16" s="17" t="s">
        <v>61</v>
      </c>
      <c r="C16" s="4">
        <v>13334</v>
      </c>
      <c r="D16" s="4">
        <v>98207629</v>
      </c>
    </row>
    <row r="17" spans="2:9" ht="12.95" customHeight="1" x14ac:dyDescent="0.2">
      <c r="B17" s="17" t="s">
        <v>62</v>
      </c>
      <c r="C17" s="4">
        <v>11960</v>
      </c>
      <c r="D17" s="4">
        <v>94375412</v>
      </c>
    </row>
    <row r="18" spans="2:9" ht="12.95" customHeight="1" x14ac:dyDescent="0.2">
      <c r="B18" s="17" t="s">
        <v>63</v>
      </c>
      <c r="C18" s="55">
        <v>11629</v>
      </c>
      <c r="D18" s="4">
        <v>99473390</v>
      </c>
    </row>
    <row r="19" spans="2:9" ht="12.95" customHeight="1" x14ac:dyDescent="0.2">
      <c r="B19" s="9" t="s">
        <v>170</v>
      </c>
      <c r="C19" s="10">
        <f>SUM(C7:C18)</f>
        <v>143315</v>
      </c>
      <c r="D19" s="10">
        <f>SUM(D7:D18)</f>
        <v>1088608993</v>
      </c>
      <c r="F19" s="180"/>
    </row>
    <row r="20" spans="2:9" ht="12.95" customHeight="1" x14ac:dyDescent="0.2">
      <c r="B20" s="17" t="s">
        <v>161</v>
      </c>
      <c r="C20" s="4"/>
      <c r="D20" s="4"/>
      <c r="F20" s="41"/>
    </row>
    <row r="21" spans="2:9" ht="12.95" customHeight="1" x14ac:dyDescent="0.2">
      <c r="B21" s="17" t="s">
        <v>21</v>
      </c>
      <c r="C21" s="4"/>
      <c r="D21" s="4"/>
      <c r="F21" s="180"/>
    </row>
    <row r="22" spans="2:9" ht="12.95" customHeight="1" x14ac:dyDescent="0.2">
      <c r="B22" s="81"/>
      <c r="C22" s="4"/>
      <c r="D22" s="4"/>
    </row>
    <row r="23" spans="2:9" ht="12.95" customHeight="1" x14ac:dyDescent="0.2">
      <c r="C23" s="233"/>
      <c r="D23" s="233"/>
    </row>
    <row r="24" spans="2:9" ht="12.95" customHeight="1" x14ac:dyDescent="0.2">
      <c r="B24" s="263"/>
      <c r="C24" s="263"/>
      <c r="D24" s="263"/>
      <c r="E24" s="263"/>
      <c r="F24" s="263"/>
      <c r="G24" s="263"/>
      <c r="H24" s="263"/>
      <c r="I24" s="263"/>
    </row>
    <row r="25" spans="2:9" ht="12.95" customHeight="1" x14ac:dyDescent="0.2">
      <c r="B25" s="234"/>
      <c r="C25" s="234"/>
      <c r="D25" s="234"/>
      <c r="E25" s="234"/>
      <c r="F25" s="33"/>
      <c r="G25" s="234"/>
      <c r="H25" s="234"/>
      <c r="I25" s="234"/>
    </row>
    <row r="26" spans="2:9" ht="12.95" customHeight="1" x14ac:dyDescent="0.2">
      <c r="B26" s="234"/>
      <c r="C26" s="234"/>
      <c r="D26" s="234"/>
      <c r="E26" s="234"/>
      <c r="F26" s="234"/>
      <c r="G26" s="234"/>
      <c r="H26" s="234"/>
      <c r="I26" s="234"/>
    </row>
    <row r="27" spans="2:9" ht="12.95" customHeight="1" x14ac:dyDescent="0.2">
      <c r="B27" s="234"/>
      <c r="C27" s="234"/>
      <c r="D27" s="234"/>
      <c r="E27" s="234"/>
      <c r="F27" s="234"/>
      <c r="G27" s="234"/>
      <c r="H27" s="234"/>
      <c r="I27" s="234"/>
    </row>
  </sheetData>
  <customSheetViews>
    <customSheetView guid="{1C338248-5C2C-4A0B-8E41-C56ED2BBA321}" scale="120" showGridLines="0">
      <selection activeCell="B20" sqref="B20"/>
      <pageMargins left="0.7" right="0.7" top="0.75" bottom="0.75" header="0.3" footer="0.3"/>
      <pageSetup paperSize="9" orientation="portrait" r:id="rId1"/>
    </customSheetView>
  </customSheetViews>
  <mergeCells count="4">
    <mergeCell ref="B5:B6"/>
    <mergeCell ref="C5:C6"/>
    <mergeCell ref="D5:D6"/>
    <mergeCell ref="B24:I24"/>
  </mergeCells>
  <pageMargins left="0.7" right="0.7" top="0.75" bottom="0.75" header="0.3" footer="0.3"/>
  <pageSetup paperSize="9" orientation="portrait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4"/>
  <sheetViews>
    <sheetView showGridLines="0" zoomScale="120" zoomScaleNormal="120" workbookViewId="0">
      <selection activeCell="B17" sqref="B17"/>
    </sheetView>
  </sheetViews>
  <sheetFormatPr defaultColWidth="9.33203125" defaultRowHeight="12.95" customHeight="1" x14ac:dyDescent="0.2"/>
  <cols>
    <col min="1" max="1" width="2.83203125" style="79" customWidth="1"/>
    <col min="2" max="2" width="31.33203125" style="79" customWidth="1"/>
    <col min="3" max="3" width="15.5" style="79" customWidth="1"/>
    <col min="4" max="4" width="23.6640625" style="79" customWidth="1"/>
    <col min="5" max="5" width="15.6640625" style="79" customWidth="1"/>
    <col min="6" max="6" width="9.33203125" style="79"/>
    <col min="7" max="7" width="13.1640625" style="79" customWidth="1"/>
    <col min="8" max="16384" width="9.33203125" style="79"/>
  </cols>
  <sheetData>
    <row r="2" spans="2:9" ht="13.5" customHeight="1" x14ac:dyDescent="0.2">
      <c r="B2" s="199" t="s">
        <v>171</v>
      </c>
    </row>
    <row r="3" spans="2:9" ht="12.95" customHeight="1" x14ac:dyDescent="0.2">
      <c r="B3" s="79" t="s">
        <v>172</v>
      </c>
    </row>
    <row r="4" spans="2:9" ht="12.95" customHeight="1" x14ac:dyDescent="0.2">
      <c r="G4" s="142"/>
    </row>
    <row r="6" spans="2:9" ht="20.25" customHeight="1" x14ac:dyDescent="0.2">
      <c r="B6" s="83" t="s">
        <v>173</v>
      </c>
      <c r="C6" s="82" t="s">
        <v>47</v>
      </c>
      <c r="D6" s="82" t="s">
        <v>48</v>
      </c>
      <c r="F6" s="4"/>
      <c r="H6" s="134"/>
      <c r="I6" s="4"/>
    </row>
    <row r="7" spans="2:9" ht="12.95" customHeight="1" x14ac:dyDescent="0.2">
      <c r="B7" s="79" t="s">
        <v>174</v>
      </c>
      <c r="C7" s="55">
        <v>7799598</v>
      </c>
      <c r="D7" s="4">
        <v>423566</v>
      </c>
      <c r="E7" s="4"/>
      <c r="F7" s="1"/>
      <c r="G7" s="149"/>
      <c r="H7" s="55"/>
    </row>
    <row r="8" spans="2:9" ht="12.95" customHeight="1" x14ac:dyDescent="0.2">
      <c r="B8" s="79" t="s">
        <v>175</v>
      </c>
      <c r="C8" s="4">
        <v>377843</v>
      </c>
      <c r="D8" s="4">
        <v>1957</v>
      </c>
      <c r="E8" s="4"/>
      <c r="F8" s="1"/>
      <c r="G8" s="1"/>
      <c r="H8" s="4"/>
      <c r="I8" s="4"/>
    </row>
    <row r="9" spans="2:9" ht="12.95" customHeight="1" x14ac:dyDescent="0.2">
      <c r="B9" s="9" t="s">
        <v>42</v>
      </c>
      <c r="C9" s="10">
        <f>C7+C8</f>
        <v>8177441</v>
      </c>
      <c r="D9" s="143">
        <f>D7+D8</f>
        <v>425523</v>
      </c>
      <c r="E9" s="4"/>
      <c r="F9" s="1"/>
      <c r="G9" s="1"/>
      <c r="H9" s="4"/>
    </row>
    <row r="10" spans="2:9" ht="12.95" customHeight="1" x14ac:dyDescent="0.2">
      <c r="B10" s="79" t="s">
        <v>176</v>
      </c>
      <c r="G10" s="1"/>
    </row>
    <row r="11" spans="2:9" s="118" customFormat="1" ht="12.95" customHeight="1" x14ac:dyDescent="0.2">
      <c r="B11" s="148" t="s">
        <v>177</v>
      </c>
      <c r="C11" s="148"/>
    </row>
    <row r="12" spans="2:9" ht="12.95" customHeight="1" x14ac:dyDescent="0.2">
      <c r="B12" s="17" t="s">
        <v>21</v>
      </c>
    </row>
    <row r="13" spans="2:9" ht="12.95" customHeight="1" x14ac:dyDescent="0.2">
      <c r="C13" s="230"/>
    </row>
    <row r="14" spans="2:9" ht="12.95" customHeight="1" x14ac:dyDescent="0.2">
      <c r="B14" s="229"/>
      <c r="C14" s="233"/>
      <c r="D14" s="233"/>
    </row>
    <row r="15" spans="2:9" ht="12.95" customHeight="1" x14ac:dyDescent="0.2">
      <c r="B15" s="234"/>
    </row>
    <row r="16" spans="2:9" ht="12.95" customHeight="1" x14ac:dyDescent="0.2">
      <c r="B16" s="229"/>
      <c r="C16" s="4"/>
      <c r="D16" s="4"/>
    </row>
    <row r="17" spans="2:5" ht="12.95" customHeight="1" x14ac:dyDescent="0.2">
      <c r="B17" s="52"/>
      <c r="C17" s="52"/>
    </row>
    <row r="19" spans="2:5" ht="12.95" customHeight="1" x14ac:dyDescent="0.2">
      <c r="B19" s="229"/>
      <c r="C19" s="4"/>
      <c r="D19" s="4"/>
    </row>
    <row r="20" spans="2:5" ht="12.95" customHeight="1" x14ac:dyDescent="0.2">
      <c r="B20" s="229"/>
      <c r="C20" s="4"/>
      <c r="D20" s="4"/>
    </row>
    <row r="21" spans="2:5" ht="12.95" customHeight="1" x14ac:dyDescent="0.2">
      <c r="B21" s="229"/>
      <c r="C21" s="4"/>
      <c r="D21" s="4"/>
    </row>
    <row r="24" spans="2:5" ht="12.95" customHeight="1" x14ac:dyDescent="0.2">
      <c r="C24" s="1"/>
      <c r="D24" s="1"/>
      <c r="E24" s="1"/>
    </row>
  </sheetData>
  <customSheetViews>
    <customSheetView guid="{1C338248-5C2C-4A0B-8E41-C56ED2BBA321}" scale="120" showGridLines="0" fitToPage="1">
      <selection activeCell="G9" sqref="G9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zoomScale="120" zoomScaleNormal="120" workbookViewId="0">
      <selection activeCell="I26" sqref="I26"/>
    </sheetView>
  </sheetViews>
  <sheetFormatPr defaultColWidth="9.33203125" defaultRowHeight="12.95" customHeight="1" x14ac:dyDescent="0.2"/>
  <cols>
    <col min="1" max="1" width="2.83203125" style="79" customWidth="1"/>
    <col min="2" max="2" width="20.33203125" style="79" customWidth="1"/>
    <col min="3" max="3" width="20.1640625" style="79" customWidth="1"/>
    <col min="4" max="4" width="22.83203125" style="79" customWidth="1"/>
    <col min="5" max="5" width="12.33203125" style="79" customWidth="1"/>
    <col min="6" max="6" width="18.1640625" style="79" customWidth="1"/>
    <col min="7" max="7" width="17.33203125" style="79" customWidth="1"/>
    <col min="8" max="8" width="18.83203125" style="79" customWidth="1"/>
    <col min="9" max="9" width="14.33203125" style="79" customWidth="1"/>
    <col min="10" max="16384" width="9.33203125" style="79"/>
  </cols>
  <sheetData>
    <row r="1" spans="2:11" s="182" customFormat="1" ht="12.95" customHeight="1" x14ac:dyDescent="0.2"/>
    <row r="2" spans="2:11" ht="12.75" x14ac:dyDescent="0.2">
      <c r="B2" s="199" t="s">
        <v>178</v>
      </c>
    </row>
    <row r="3" spans="2:11" ht="12.95" customHeight="1" x14ac:dyDescent="0.2">
      <c r="B3" s="79" t="s">
        <v>231</v>
      </c>
    </row>
    <row r="5" spans="2:11" ht="26.25" customHeight="1" x14ac:dyDescent="0.2">
      <c r="B5" s="83" t="s">
        <v>41</v>
      </c>
      <c r="C5" s="82" t="s">
        <v>47</v>
      </c>
      <c r="D5" s="82" t="s">
        <v>112</v>
      </c>
    </row>
    <row r="6" spans="2:11" ht="12.95" customHeight="1" x14ac:dyDescent="0.2">
      <c r="B6" s="17" t="s">
        <v>52</v>
      </c>
      <c r="C6" s="55">
        <v>8196731</v>
      </c>
      <c r="D6" s="55">
        <v>416689</v>
      </c>
      <c r="J6" s="4"/>
      <c r="K6" s="4"/>
    </row>
    <row r="7" spans="2:11" ht="12.95" customHeight="1" x14ac:dyDescent="0.2">
      <c r="B7" s="17" t="s">
        <v>53</v>
      </c>
      <c r="C7" s="55">
        <v>8186021</v>
      </c>
      <c r="D7" s="55">
        <v>417283</v>
      </c>
    </row>
    <row r="8" spans="2:11" ht="12.95" customHeight="1" x14ac:dyDescent="0.2">
      <c r="B8" s="17" t="s">
        <v>54</v>
      </c>
      <c r="C8" s="55">
        <v>8187138</v>
      </c>
      <c r="D8" s="55">
        <v>411536</v>
      </c>
      <c r="F8" s="142"/>
      <c r="J8" s="4"/>
    </row>
    <row r="9" spans="2:11" ht="12.95" customHeight="1" x14ac:dyDescent="0.2">
      <c r="B9" s="17" t="s">
        <v>55</v>
      </c>
      <c r="C9" s="55">
        <v>8172913</v>
      </c>
      <c r="D9" s="55">
        <v>421636</v>
      </c>
    </row>
    <row r="10" spans="2:11" ht="12.95" customHeight="1" x14ac:dyDescent="0.2">
      <c r="B10" s="17" t="s">
        <v>56</v>
      </c>
      <c r="C10" s="55">
        <v>8141210</v>
      </c>
      <c r="D10" s="55">
        <v>421486</v>
      </c>
    </row>
    <row r="11" spans="2:11" ht="12.95" customHeight="1" x14ac:dyDescent="0.2">
      <c r="B11" s="17" t="s">
        <v>57</v>
      </c>
      <c r="C11" s="55">
        <v>8190184</v>
      </c>
      <c r="D11" s="55">
        <v>422453</v>
      </c>
      <c r="F11" s="4"/>
    </row>
    <row r="12" spans="2:11" ht="12.95" customHeight="1" x14ac:dyDescent="0.2">
      <c r="B12" s="17" t="s">
        <v>58</v>
      </c>
      <c r="C12" s="55">
        <v>8185436</v>
      </c>
      <c r="D12" s="55">
        <v>423609</v>
      </c>
      <c r="F12" s="4"/>
    </row>
    <row r="13" spans="2:11" ht="12.95" customHeight="1" x14ac:dyDescent="0.2">
      <c r="B13" s="17" t="s">
        <v>59</v>
      </c>
      <c r="C13" s="55">
        <v>8186679</v>
      </c>
      <c r="D13" s="55">
        <v>423089</v>
      </c>
      <c r="F13" s="4"/>
    </row>
    <row r="14" spans="2:11" ht="12.95" customHeight="1" x14ac:dyDescent="0.2">
      <c r="B14" s="17" t="s">
        <v>60</v>
      </c>
      <c r="C14" s="55">
        <v>8190563</v>
      </c>
      <c r="D14" s="55">
        <v>422608</v>
      </c>
      <c r="F14" s="4"/>
    </row>
    <row r="15" spans="2:11" ht="12.95" customHeight="1" x14ac:dyDescent="0.2">
      <c r="B15" s="17" t="s">
        <v>61</v>
      </c>
      <c r="C15" s="55">
        <v>8188045</v>
      </c>
      <c r="D15" s="55">
        <v>423840</v>
      </c>
      <c r="F15" s="4"/>
    </row>
    <row r="16" spans="2:11" ht="12.95" customHeight="1" x14ac:dyDescent="0.2">
      <c r="B16" s="17" t="s">
        <v>62</v>
      </c>
      <c r="C16" s="55">
        <v>8192515</v>
      </c>
      <c r="D16" s="55">
        <v>425165</v>
      </c>
      <c r="F16" s="4"/>
    </row>
    <row r="17" spans="2:6" ht="12.95" customHeight="1" x14ac:dyDescent="0.2">
      <c r="B17" s="20" t="s">
        <v>63</v>
      </c>
      <c r="C17" s="62">
        <v>8177441</v>
      </c>
      <c r="D17" s="62">
        <v>425523</v>
      </c>
      <c r="F17" s="4"/>
    </row>
    <row r="18" spans="2:6" ht="12.95" customHeight="1" x14ac:dyDescent="0.2">
      <c r="B18" s="17" t="s">
        <v>232</v>
      </c>
    </row>
    <row r="19" spans="2:6" ht="12.95" customHeight="1" x14ac:dyDescent="0.2">
      <c r="B19" s="79" t="s">
        <v>179</v>
      </c>
    </row>
    <row r="20" spans="2:6" s="162" customFormat="1" ht="12.95" customHeight="1" x14ac:dyDescent="0.2">
      <c r="B20" s="17" t="s">
        <v>21</v>
      </c>
    </row>
    <row r="21" spans="2:6" s="162" customFormat="1" ht="12.95" customHeight="1" x14ac:dyDescent="0.2">
      <c r="B21" s="17"/>
    </row>
    <row r="23" spans="2:6" ht="12.95" customHeight="1" x14ac:dyDescent="0.2">
      <c r="B23" s="17"/>
    </row>
    <row r="24" spans="2:6" ht="12.95" customHeight="1" x14ac:dyDescent="0.2">
      <c r="B24" s="17"/>
    </row>
    <row r="25" spans="2:6" ht="12.95" customHeight="1" x14ac:dyDescent="0.2">
      <c r="B25" s="234"/>
    </row>
    <row r="35" spans="7:8" ht="12.95" customHeight="1" x14ac:dyDescent="0.2">
      <c r="G35" s="127"/>
      <c r="H35" s="125"/>
    </row>
  </sheetData>
  <customSheetViews>
    <customSheetView guid="{1C338248-5C2C-4A0B-8E41-C56ED2BBA321}" scale="120" showGridLines="0">
      <selection activeCell="E20" sqref="E20"/>
      <pageMargins left="0.70866141732283472" right="0.70866141732283472" top="0.74803149606299213" bottom="0.74803149606299213" header="0.31496062992125984" footer="0.31496062992125984"/>
      <pageSetup paperSize="9" orientation="landscape" horizontalDpi="1200" verticalDpi="1200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zoomScale="120" zoomScaleNormal="120" workbookViewId="0">
      <selection activeCell="D15" sqref="D15"/>
    </sheetView>
  </sheetViews>
  <sheetFormatPr defaultColWidth="9.33203125" defaultRowHeight="12.95" customHeight="1" x14ac:dyDescent="0.2"/>
  <cols>
    <col min="1" max="1" width="2.83203125" style="79" customWidth="1"/>
    <col min="2" max="2" width="26.1640625" style="79" customWidth="1"/>
    <col min="3" max="3" width="18.1640625" style="79" customWidth="1"/>
    <col min="4" max="4" width="22.6640625" style="79" customWidth="1"/>
    <col min="5" max="5" width="20.1640625" style="79" customWidth="1"/>
    <col min="6" max="16384" width="9.33203125" style="79"/>
  </cols>
  <sheetData>
    <row r="1" spans="2:10" s="182" customFormat="1" ht="12.95" customHeight="1" x14ac:dyDescent="0.2"/>
    <row r="2" spans="2:10" ht="15" customHeight="1" x14ac:dyDescent="0.2">
      <c r="B2" s="276" t="s">
        <v>180</v>
      </c>
      <c r="C2" s="276"/>
      <c r="D2" s="276"/>
      <c r="E2" s="276"/>
      <c r="F2" s="276"/>
    </row>
    <row r="3" spans="2:10" ht="12.95" customHeight="1" x14ac:dyDescent="0.2">
      <c r="B3" s="250"/>
      <c r="C3" s="250"/>
      <c r="D3" s="250"/>
      <c r="E3" s="250"/>
    </row>
    <row r="4" spans="2:10" ht="21.75" customHeight="1" x14ac:dyDescent="0.2">
      <c r="B4" s="83" t="s">
        <v>181</v>
      </c>
      <c r="C4" s="82" t="s">
        <v>47</v>
      </c>
      <c r="D4" s="82" t="s">
        <v>48</v>
      </c>
      <c r="E4" s="82" t="s">
        <v>42</v>
      </c>
      <c r="F4" s="175"/>
    </row>
    <row r="5" spans="2:10" ht="12.95" customHeight="1" x14ac:dyDescent="0.2">
      <c r="B5" s="158" t="s">
        <v>96</v>
      </c>
      <c r="C5" s="55">
        <v>1407823</v>
      </c>
      <c r="D5" s="55">
        <v>196834</v>
      </c>
      <c r="E5" s="55">
        <v>1604657</v>
      </c>
      <c r="F5" s="175"/>
      <c r="H5" s="4"/>
    </row>
    <row r="6" spans="2:10" ht="12.95" customHeight="1" x14ac:dyDescent="0.2">
      <c r="B6" s="158" t="s">
        <v>98</v>
      </c>
      <c r="C6" s="55">
        <v>1860592</v>
      </c>
      <c r="D6" s="55">
        <v>133209</v>
      </c>
      <c r="E6" s="55">
        <v>1993801</v>
      </c>
      <c r="F6" s="175"/>
      <c r="H6" s="4"/>
    </row>
    <row r="7" spans="2:10" ht="12.95" customHeight="1" x14ac:dyDescent="0.2">
      <c r="B7" s="158" t="s">
        <v>97</v>
      </c>
      <c r="C7" s="158">
        <v>0</v>
      </c>
      <c r="D7" s="158">
        <v>249</v>
      </c>
      <c r="E7" s="55">
        <v>249</v>
      </c>
      <c r="F7" s="175"/>
      <c r="H7" s="4"/>
    </row>
    <row r="8" spans="2:10" ht="12.95" customHeight="1" x14ac:dyDescent="0.2">
      <c r="B8" s="158" t="s">
        <v>100</v>
      </c>
      <c r="C8" s="55">
        <v>43971</v>
      </c>
      <c r="D8" s="158">
        <v>36</v>
      </c>
      <c r="E8" s="55">
        <v>44007</v>
      </c>
      <c r="F8" s="175"/>
      <c r="H8" s="4"/>
    </row>
    <row r="9" spans="2:10" ht="12.95" customHeight="1" x14ac:dyDescent="0.2">
      <c r="B9" s="158" t="s">
        <v>182</v>
      </c>
      <c r="C9" s="55">
        <v>679253</v>
      </c>
      <c r="D9" s="55">
        <v>2045</v>
      </c>
      <c r="E9" s="55">
        <v>681298</v>
      </c>
      <c r="F9" s="175"/>
      <c r="J9" s="4"/>
    </row>
    <row r="10" spans="2:10" ht="12.95" customHeight="1" x14ac:dyDescent="0.2">
      <c r="B10" s="159" t="s">
        <v>183</v>
      </c>
      <c r="C10" s="64">
        <v>1381804</v>
      </c>
      <c r="D10" s="64">
        <v>36498</v>
      </c>
      <c r="E10" s="64">
        <v>1418302</v>
      </c>
      <c r="F10" s="175"/>
    </row>
    <row r="11" spans="2:10" ht="12.95" customHeight="1" x14ac:dyDescent="0.2">
      <c r="B11" s="277" t="s">
        <v>184</v>
      </c>
      <c r="C11" s="278"/>
      <c r="D11" s="278"/>
      <c r="E11" s="158"/>
      <c r="F11" s="175"/>
    </row>
    <row r="12" spans="2:10" ht="12.95" customHeight="1" x14ac:dyDescent="0.2">
      <c r="B12" s="17" t="s">
        <v>21</v>
      </c>
      <c r="C12" s="65"/>
      <c r="D12" s="65"/>
      <c r="F12" s="175"/>
    </row>
    <row r="13" spans="2:10" ht="12.95" customHeight="1" x14ac:dyDescent="0.2">
      <c r="F13" s="175"/>
    </row>
    <row r="14" spans="2:10" ht="12.95" customHeight="1" x14ac:dyDescent="0.2">
      <c r="E14" s="175"/>
    </row>
    <row r="16" spans="2:10" ht="12.95" customHeight="1" x14ac:dyDescent="0.2">
      <c r="B16" s="52"/>
      <c r="C16" s="4"/>
      <c r="D16" s="55"/>
    </row>
    <row r="17" spans="3:4" ht="12.95" customHeight="1" x14ac:dyDescent="0.2">
      <c r="C17" s="55"/>
      <c r="D17" s="55"/>
    </row>
    <row r="18" spans="3:4" ht="12.95" customHeight="1" x14ac:dyDescent="0.2">
      <c r="C18" s="52"/>
      <c r="D18" s="52"/>
    </row>
    <row r="19" spans="3:4" ht="12.95" customHeight="1" x14ac:dyDescent="0.2">
      <c r="C19" s="55"/>
      <c r="D19" s="52"/>
    </row>
    <row r="20" spans="3:4" ht="12.95" customHeight="1" x14ac:dyDescent="0.2">
      <c r="C20" s="55"/>
      <c r="D20" s="55"/>
    </row>
  </sheetData>
  <customSheetViews>
    <customSheetView guid="{1C338248-5C2C-4A0B-8E41-C56ED2BBA321}" scale="120" showGridLines="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2:F2"/>
    <mergeCell ref="B3:E3"/>
    <mergeCell ref="B11:D11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showGridLines="0" zoomScale="120" zoomScaleNormal="120" workbookViewId="0">
      <selection activeCell="N21" sqref="N21"/>
    </sheetView>
  </sheetViews>
  <sheetFormatPr defaultColWidth="9.33203125" defaultRowHeight="12.95" customHeight="1" x14ac:dyDescent="0.2"/>
  <cols>
    <col min="1" max="1" width="2.83203125" style="79" customWidth="1"/>
    <col min="2" max="2" width="21.33203125" style="79" customWidth="1"/>
    <col min="3" max="3" width="14.1640625" style="79" customWidth="1"/>
    <col min="4" max="4" width="20.33203125" style="79" customWidth="1"/>
    <col min="5" max="16384" width="9.33203125" style="79"/>
  </cols>
  <sheetData>
    <row r="2" spans="2:8" ht="12.95" customHeight="1" x14ac:dyDescent="0.25">
      <c r="B2" s="80" t="s">
        <v>185</v>
      </c>
    </row>
    <row r="3" spans="2:8" ht="12.95" customHeight="1" x14ac:dyDescent="0.2">
      <c r="B3" s="79" t="s">
        <v>172</v>
      </c>
    </row>
    <row r="5" spans="2:8" ht="24.75" customHeight="1" x14ac:dyDescent="0.2">
      <c r="B5" s="83" t="s">
        <v>186</v>
      </c>
      <c r="C5" s="82" t="s">
        <v>47</v>
      </c>
      <c r="D5" s="82" t="s">
        <v>48</v>
      </c>
    </row>
    <row r="6" spans="2:8" ht="12.95" customHeight="1" x14ac:dyDescent="0.2">
      <c r="B6" s="66">
        <v>1</v>
      </c>
      <c r="C6" s="55">
        <v>1327124</v>
      </c>
      <c r="D6" s="55">
        <v>67176</v>
      </c>
      <c r="F6" s="52"/>
      <c r="G6" s="52"/>
      <c r="H6" s="52"/>
    </row>
    <row r="7" spans="2:8" ht="12.95" customHeight="1" x14ac:dyDescent="0.2">
      <c r="B7" s="66">
        <v>2</v>
      </c>
      <c r="C7" s="55">
        <v>743736</v>
      </c>
      <c r="D7" s="55">
        <v>131666</v>
      </c>
      <c r="F7" s="52"/>
      <c r="G7" s="52"/>
      <c r="H7" s="52"/>
    </row>
    <row r="8" spans="2:8" ht="12.95" customHeight="1" x14ac:dyDescent="0.2">
      <c r="B8" s="66">
        <v>3</v>
      </c>
      <c r="C8" s="55">
        <v>910480</v>
      </c>
      <c r="D8" s="55">
        <v>97249</v>
      </c>
    </row>
    <row r="9" spans="2:8" ht="12.95" customHeight="1" x14ac:dyDescent="0.2">
      <c r="B9" s="19" t="s">
        <v>187</v>
      </c>
      <c r="C9" s="62">
        <v>864916</v>
      </c>
      <c r="D9" s="62">
        <v>14144</v>
      </c>
    </row>
    <row r="10" spans="2:8" ht="12.95" customHeight="1" x14ac:dyDescent="0.2">
      <c r="B10" s="17" t="s">
        <v>188</v>
      </c>
    </row>
    <row r="11" spans="2:8" ht="12.95" customHeight="1" x14ac:dyDescent="0.2">
      <c r="B11" s="79" t="s">
        <v>21</v>
      </c>
    </row>
    <row r="15" spans="2:8" ht="12.95" customHeight="1" x14ac:dyDescent="0.2">
      <c r="C15" s="247"/>
    </row>
  </sheetData>
  <customSheetViews>
    <customSheetView guid="{1C338248-5C2C-4A0B-8E41-C56ED2BBA321}" scale="120" showGridLines="0">
      <selection activeCell="L23" sqref="L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showGridLines="0" zoomScale="120" zoomScaleNormal="120" workbookViewId="0">
      <selection activeCell="E24" sqref="E24"/>
    </sheetView>
  </sheetViews>
  <sheetFormatPr defaultColWidth="9.33203125" defaultRowHeight="12.95" customHeight="1" x14ac:dyDescent="0.2"/>
  <cols>
    <col min="1" max="1" width="2.83203125" style="182" customWidth="1"/>
    <col min="2" max="2" width="24.5" style="182" customWidth="1"/>
    <col min="3" max="3" width="27.33203125" style="182" customWidth="1"/>
    <col min="4" max="4" width="22" style="182" customWidth="1"/>
    <col min="5" max="5" width="14.33203125" style="182" customWidth="1"/>
    <col min="6" max="6" width="15.83203125" style="182" customWidth="1"/>
    <col min="7" max="7" width="19.5" style="182" customWidth="1"/>
    <col min="8" max="8" width="15.33203125" style="182" customWidth="1"/>
    <col min="9" max="9" width="15.83203125" style="182" customWidth="1"/>
    <col min="10" max="10" width="12.5" style="182" customWidth="1"/>
    <col min="11" max="11" width="14.5" style="182" customWidth="1"/>
    <col min="12" max="12" width="12.1640625" style="182" customWidth="1"/>
    <col min="13" max="13" width="13" style="182" customWidth="1"/>
    <col min="14" max="14" width="14.83203125" style="182" customWidth="1"/>
    <col min="15" max="16384" width="9.33203125" style="182"/>
  </cols>
  <sheetData>
    <row r="2" spans="2:9" ht="12.75" x14ac:dyDescent="0.2">
      <c r="B2" s="199" t="s">
        <v>189</v>
      </c>
    </row>
    <row r="4" spans="2:9" ht="16.5" customHeight="1" x14ac:dyDescent="0.2">
      <c r="B4" s="188" t="s">
        <v>41</v>
      </c>
      <c r="C4" s="187" t="s">
        <v>190</v>
      </c>
      <c r="D4" s="187" t="s">
        <v>191</v>
      </c>
      <c r="E4" s="187" t="s">
        <v>42</v>
      </c>
      <c r="F4" s="177"/>
      <c r="G4" s="189"/>
      <c r="H4" s="4"/>
    </row>
    <row r="5" spans="2:9" ht="12.95" customHeight="1" x14ac:dyDescent="0.2">
      <c r="B5" s="17" t="s">
        <v>52</v>
      </c>
      <c r="C5" s="4">
        <v>3387847</v>
      </c>
      <c r="D5" s="4">
        <v>3159489</v>
      </c>
      <c r="E5" s="4">
        <f>C5+D5</f>
        <v>6547336</v>
      </c>
      <c r="F5" s="4"/>
      <c r="G5" s="4"/>
      <c r="H5" s="4"/>
    </row>
    <row r="6" spans="2:9" ht="12.95" customHeight="1" x14ac:dyDescent="0.2">
      <c r="B6" s="17" t="s">
        <v>53</v>
      </c>
      <c r="C6" s="4">
        <v>3383569</v>
      </c>
      <c r="D6" s="4">
        <v>3158966</v>
      </c>
      <c r="E6" s="4">
        <f t="shared" ref="E6:E16" si="0">C6+D6</f>
        <v>6542535</v>
      </c>
      <c r="F6" s="4"/>
      <c r="G6" s="4"/>
      <c r="H6" s="4"/>
    </row>
    <row r="7" spans="2:9" ht="12.95" customHeight="1" x14ac:dyDescent="0.2">
      <c r="B7" s="17" t="s">
        <v>54</v>
      </c>
      <c r="C7" s="4">
        <v>3380599</v>
      </c>
      <c r="D7" s="4">
        <v>3157999</v>
      </c>
      <c r="E7" s="4">
        <f t="shared" si="0"/>
        <v>6538598</v>
      </c>
      <c r="F7" s="4"/>
      <c r="G7" s="4"/>
      <c r="H7" s="4"/>
    </row>
    <row r="8" spans="2:9" ht="12.95" customHeight="1" x14ac:dyDescent="0.2">
      <c r="B8" s="17" t="s">
        <v>55</v>
      </c>
      <c r="C8" s="4">
        <v>3383087</v>
      </c>
      <c r="D8" s="4">
        <v>3157778</v>
      </c>
      <c r="E8" s="4">
        <f t="shared" si="0"/>
        <v>6540865</v>
      </c>
      <c r="F8" s="4"/>
      <c r="G8" s="4"/>
      <c r="H8" s="4"/>
      <c r="I8" s="4"/>
    </row>
    <row r="9" spans="2:9" ht="12.95" customHeight="1" x14ac:dyDescent="0.2">
      <c r="B9" s="17" t="s">
        <v>56</v>
      </c>
      <c r="C9" s="4">
        <v>3383811</v>
      </c>
      <c r="D9" s="4">
        <v>3159361</v>
      </c>
      <c r="E9" s="4">
        <f t="shared" si="0"/>
        <v>6543172</v>
      </c>
      <c r="F9" s="4"/>
      <c r="G9" s="4"/>
      <c r="H9" s="4"/>
    </row>
    <row r="10" spans="2:9" ht="12.95" customHeight="1" x14ac:dyDescent="0.2">
      <c r="B10" s="17" t="s">
        <v>57</v>
      </c>
      <c r="C10" s="4">
        <v>3389026</v>
      </c>
      <c r="D10" s="4">
        <v>3167121</v>
      </c>
      <c r="E10" s="4">
        <f t="shared" si="0"/>
        <v>6556147</v>
      </c>
      <c r="F10" s="4"/>
      <c r="G10" s="4"/>
      <c r="H10" s="4"/>
    </row>
    <row r="11" spans="2:9" ht="12.95" customHeight="1" x14ac:dyDescent="0.2">
      <c r="B11" s="17" t="s">
        <v>58</v>
      </c>
      <c r="C11" s="4">
        <v>3394520</v>
      </c>
      <c r="D11" s="4">
        <v>3167657</v>
      </c>
      <c r="E11" s="4">
        <f t="shared" si="0"/>
        <v>6562177</v>
      </c>
      <c r="F11" s="4"/>
      <c r="G11" s="4"/>
      <c r="H11" s="4"/>
    </row>
    <row r="12" spans="2:9" ht="12.95" customHeight="1" x14ac:dyDescent="0.2">
      <c r="B12" s="17" t="s">
        <v>59</v>
      </c>
      <c r="C12" s="4">
        <v>3398182</v>
      </c>
      <c r="D12" s="4">
        <v>3171826</v>
      </c>
      <c r="E12" s="4">
        <f t="shared" si="0"/>
        <v>6570008</v>
      </c>
      <c r="F12" s="4"/>
      <c r="G12" s="4"/>
      <c r="H12" s="4"/>
    </row>
    <row r="13" spans="2:9" ht="12.95" customHeight="1" x14ac:dyDescent="0.2">
      <c r="B13" s="17" t="s">
        <v>60</v>
      </c>
      <c r="C13" s="4">
        <v>3402222</v>
      </c>
      <c r="D13" s="4">
        <v>3173216</v>
      </c>
      <c r="E13" s="4">
        <f t="shared" si="0"/>
        <v>6575438</v>
      </c>
      <c r="F13" s="4"/>
      <c r="G13" s="4"/>
      <c r="H13" s="4"/>
    </row>
    <row r="14" spans="2:9" ht="12.95" customHeight="1" x14ac:dyDescent="0.2">
      <c r="B14" s="17" t="s">
        <v>61</v>
      </c>
      <c r="C14" s="4">
        <v>3406451</v>
      </c>
      <c r="D14" s="4">
        <v>3168899</v>
      </c>
      <c r="E14" s="4">
        <f t="shared" si="0"/>
        <v>6575350</v>
      </c>
      <c r="F14" s="4"/>
      <c r="G14" s="4"/>
      <c r="H14" s="4"/>
    </row>
    <row r="15" spans="2:9" ht="12.95" customHeight="1" x14ac:dyDescent="0.2">
      <c r="B15" s="17" t="s">
        <v>62</v>
      </c>
      <c r="C15" s="4">
        <v>3408849</v>
      </c>
      <c r="D15" s="4">
        <v>3171122</v>
      </c>
      <c r="E15" s="4">
        <f t="shared" si="0"/>
        <v>6579971</v>
      </c>
      <c r="F15" s="4"/>
      <c r="G15" s="4"/>
      <c r="H15" s="4"/>
    </row>
    <row r="16" spans="2:9" ht="12.95" customHeight="1" x14ac:dyDescent="0.2">
      <c r="B16" s="20" t="s">
        <v>63</v>
      </c>
      <c r="C16" s="20">
        <v>3417252</v>
      </c>
      <c r="D16" s="20">
        <v>3161770</v>
      </c>
      <c r="E16" s="20">
        <f t="shared" si="0"/>
        <v>6579022</v>
      </c>
      <c r="F16" s="4"/>
      <c r="G16" s="4"/>
      <c r="H16" s="69"/>
    </row>
    <row r="17" spans="2:8" ht="12.95" customHeight="1" x14ac:dyDescent="0.2">
      <c r="B17" s="221" t="s">
        <v>233</v>
      </c>
      <c r="C17" s="4"/>
      <c r="D17" s="4"/>
      <c r="E17" s="4"/>
      <c r="G17" s="4"/>
      <c r="H17" s="4"/>
    </row>
    <row r="18" spans="2:8" ht="12.95" customHeight="1" x14ac:dyDescent="0.2">
      <c r="B18" s="35" t="s">
        <v>21</v>
      </c>
      <c r="C18" s="4"/>
      <c r="D18" s="4"/>
      <c r="E18" s="4"/>
      <c r="G18" s="4"/>
      <c r="H18" s="4"/>
    </row>
    <row r="19" spans="2:8" ht="12.95" customHeight="1" x14ac:dyDescent="0.2">
      <c r="C19" s="4"/>
      <c r="D19" s="4"/>
      <c r="E19" s="4"/>
    </row>
    <row r="20" spans="2:8" ht="12.95" customHeight="1" x14ac:dyDescent="0.2">
      <c r="B20" s="34"/>
      <c r="C20" s="116"/>
      <c r="D20" s="4"/>
      <c r="E20" s="4"/>
    </row>
    <row r="21" spans="2:8" ht="12.95" customHeight="1" x14ac:dyDescent="0.2">
      <c r="B21" s="240"/>
      <c r="C21" s="116"/>
      <c r="D21" s="4"/>
      <c r="E21" s="4"/>
      <c r="G21" s="4"/>
      <c r="H21" s="4"/>
    </row>
    <row r="22" spans="2:8" ht="12.95" customHeight="1" x14ac:dyDescent="0.2">
      <c r="B22" s="35"/>
      <c r="C22" s="181"/>
      <c r="D22" s="181"/>
      <c r="E22" s="4"/>
      <c r="G22" s="4"/>
      <c r="H22" s="4"/>
    </row>
    <row r="23" spans="2:8" ht="12.95" customHeight="1" x14ac:dyDescent="0.2">
      <c r="C23" s="67"/>
      <c r="D23" s="67"/>
    </row>
    <row r="25" spans="2:8" ht="12.95" customHeight="1" x14ac:dyDescent="0.2">
      <c r="B25" s="56"/>
    </row>
  </sheetData>
  <customSheetViews>
    <customSheetView guid="{1C338248-5C2C-4A0B-8E41-C56ED2BBA321}" scale="110" showGridLines="0">
      <selection activeCell="G28" sqref="G28"/>
      <pageMargins left="0.70866141732283472" right="0.70866141732283472" top="0.74803149606299213" bottom="0.74803149606299213" header="0.31496062992125984" footer="0.31496062992125984"/>
      <pageSetup paperSize="9" scale="95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showGridLines="0" zoomScale="115" zoomScaleNormal="115" workbookViewId="0">
      <selection activeCell="R21" sqref="R21"/>
    </sheetView>
  </sheetViews>
  <sheetFormatPr defaultColWidth="9.33203125" defaultRowHeight="12.95" customHeight="1" x14ac:dyDescent="0.2"/>
  <cols>
    <col min="1" max="1" width="5" style="182" customWidth="1"/>
    <col min="2" max="2" width="16.33203125" style="46" customWidth="1"/>
    <col min="3" max="3" width="24.83203125" style="46" customWidth="1"/>
    <col min="4" max="4" width="39.5" style="46" customWidth="1"/>
    <col min="5" max="5" width="29.1640625" style="46" customWidth="1"/>
    <col min="6" max="6" width="12.6640625" style="46" customWidth="1"/>
    <col min="7" max="8" width="9.1640625" style="46" customWidth="1"/>
    <col min="9" max="11" width="13.6640625" style="46" customWidth="1"/>
    <col min="12" max="16384" width="9.33203125" style="46"/>
  </cols>
  <sheetData>
    <row r="2" spans="1:7" ht="15.75" x14ac:dyDescent="0.25">
      <c r="B2" s="61" t="s">
        <v>39</v>
      </c>
      <c r="C2" s="49"/>
      <c r="D2" s="49"/>
      <c r="E2" s="49"/>
      <c r="F2" s="49"/>
      <c r="G2" s="49"/>
    </row>
    <row r="3" spans="1:7" ht="15.75" x14ac:dyDescent="0.25">
      <c r="B3" s="92" t="s">
        <v>40</v>
      </c>
      <c r="C3" s="49"/>
      <c r="D3" s="49"/>
      <c r="E3" s="49"/>
      <c r="F3" s="49"/>
      <c r="G3" s="49"/>
    </row>
    <row r="5" spans="1:7" ht="11.25" customHeight="1" x14ac:dyDescent="0.2">
      <c r="B5" s="261"/>
      <c r="C5" s="260"/>
      <c r="D5" s="260"/>
    </row>
    <row r="6" spans="1:7" ht="11.25" x14ac:dyDescent="0.2">
      <c r="B6" s="262"/>
      <c r="C6" s="48" t="s">
        <v>2</v>
      </c>
      <c r="D6" s="47" t="s">
        <v>51</v>
      </c>
    </row>
    <row r="7" spans="1:7" s="131" customFormat="1" ht="12" customHeight="1" x14ac:dyDescent="0.2">
      <c r="A7" s="182"/>
      <c r="B7" s="248">
        <v>43466</v>
      </c>
      <c r="C7" s="165">
        <v>380359</v>
      </c>
      <c r="D7" s="165">
        <v>26124987758</v>
      </c>
      <c r="E7" s="123"/>
    </row>
    <row r="8" spans="1:7" s="131" customFormat="1" ht="11.25" x14ac:dyDescent="0.2">
      <c r="A8" s="182"/>
      <c r="B8" s="248">
        <v>43497</v>
      </c>
      <c r="C8" s="165">
        <v>375009</v>
      </c>
      <c r="D8" s="165">
        <v>26993315864</v>
      </c>
      <c r="E8" s="136"/>
    </row>
    <row r="9" spans="1:7" s="131" customFormat="1" ht="11.25" x14ac:dyDescent="0.2">
      <c r="A9" s="182"/>
      <c r="B9" s="248">
        <v>43525</v>
      </c>
      <c r="C9" s="165">
        <v>395954</v>
      </c>
      <c r="D9" s="165">
        <v>24723726889</v>
      </c>
      <c r="E9" s="136"/>
    </row>
    <row r="10" spans="1:7" s="131" customFormat="1" ht="11.25" x14ac:dyDescent="0.2">
      <c r="A10" s="182"/>
      <c r="B10" s="248">
        <v>43556</v>
      </c>
      <c r="C10" s="165">
        <v>406158</v>
      </c>
      <c r="D10" s="165">
        <v>25710646195</v>
      </c>
      <c r="E10" s="136"/>
    </row>
    <row r="11" spans="1:7" s="131" customFormat="1" ht="11.45" customHeight="1" x14ac:dyDescent="0.25">
      <c r="A11" s="182"/>
      <c r="B11" s="248">
        <v>43586</v>
      </c>
      <c r="C11" s="165">
        <v>426793</v>
      </c>
      <c r="D11" s="165">
        <v>27801224317</v>
      </c>
      <c r="E11" s="61"/>
    </row>
    <row r="12" spans="1:7" s="131" customFormat="1" ht="11.25" x14ac:dyDescent="0.2">
      <c r="A12" s="182"/>
      <c r="B12" s="248">
        <v>43617</v>
      </c>
      <c r="C12" s="165">
        <v>389153</v>
      </c>
      <c r="D12" s="165">
        <v>25076342851</v>
      </c>
      <c r="E12" s="136"/>
    </row>
    <row r="13" spans="1:7" s="131" customFormat="1" ht="11.25" x14ac:dyDescent="0.2">
      <c r="A13" s="182"/>
      <c r="B13" s="248">
        <v>43647</v>
      </c>
      <c r="C13" s="165">
        <v>440048</v>
      </c>
      <c r="D13" s="165">
        <v>30202569011</v>
      </c>
      <c r="E13" s="136"/>
    </row>
    <row r="14" spans="1:7" s="131" customFormat="1" ht="11.25" x14ac:dyDescent="0.2">
      <c r="A14" s="182"/>
      <c r="B14" s="248">
        <v>43678</v>
      </c>
      <c r="C14" s="165">
        <v>393966</v>
      </c>
      <c r="D14" s="165">
        <v>26045792891</v>
      </c>
      <c r="E14" s="136"/>
    </row>
    <row r="15" spans="1:7" s="131" customFormat="1" ht="11.25" x14ac:dyDescent="0.2">
      <c r="A15" s="182"/>
      <c r="B15" s="248">
        <v>43709</v>
      </c>
      <c r="C15" s="165">
        <v>412510</v>
      </c>
      <c r="D15" s="165">
        <v>26984196145</v>
      </c>
      <c r="E15" s="136"/>
    </row>
    <row r="16" spans="1:7" s="131" customFormat="1" ht="11.25" x14ac:dyDescent="0.2">
      <c r="A16" s="182"/>
      <c r="B16" s="248">
        <v>43739</v>
      </c>
      <c r="C16" s="165">
        <v>432858</v>
      </c>
      <c r="D16" s="165">
        <v>29254756441</v>
      </c>
      <c r="E16" s="136"/>
    </row>
    <row r="17" spans="1:5" s="131" customFormat="1" ht="11.25" x14ac:dyDescent="0.2">
      <c r="A17" s="182"/>
      <c r="B17" s="248">
        <v>43770</v>
      </c>
      <c r="C17" s="165">
        <v>402998</v>
      </c>
      <c r="D17" s="165">
        <v>23654673221</v>
      </c>
      <c r="E17" s="136"/>
    </row>
    <row r="18" spans="1:5" s="131" customFormat="1" ht="11.25" x14ac:dyDescent="0.2">
      <c r="A18" s="182"/>
      <c r="B18" s="248">
        <v>43800</v>
      </c>
      <c r="C18" s="165">
        <v>404588</v>
      </c>
      <c r="D18" s="165">
        <v>27291650705</v>
      </c>
      <c r="E18" s="136"/>
    </row>
    <row r="19" spans="1:5" s="169" customFormat="1" ht="11.25" x14ac:dyDescent="0.2">
      <c r="A19" s="182"/>
      <c r="B19" s="248">
        <v>43831</v>
      </c>
      <c r="C19" s="165">
        <v>397528</v>
      </c>
      <c r="D19" s="165">
        <v>27810279732</v>
      </c>
      <c r="E19" s="170"/>
    </row>
    <row r="20" spans="1:5" s="169" customFormat="1" ht="11.25" x14ac:dyDescent="0.2">
      <c r="A20" s="182"/>
      <c r="B20" s="248">
        <v>43862</v>
      </c>
      <c r="C20" s="165">
        <v>394017</v>
      </c>
      <c r="D20" s="165">
        <v>23777928113</v>
      </c>
      <c r="E20" s="170"/>
    </row>
    <row r="21" spans="1:5" s="169" customFormat="1" ht="11.25" x14ac:dyDescent="0.2">
      <c r="A21" s="182"/>
      <c r="B21" s="248">
        <v>43891</v>
      </c>
      <c r="C21" s="165">
        <v>395464</v>
      </c>
      <c r="D21" s="165">
        <v>33804988089</v>
      </c>
      <c r="E21" s="170"/>
    </row>
    <row r="22" spans="1:5" s="169" customFormat="1" ht="11.25" x14ac:dyDescent="0.2">
      <c r="A22" s="182"/>
      <c r="B22" s="248">
        <v>43922</v>
      </c>
      <c r="C22" s="165">
        <v>369473</v>
      </c>
      <c r="D22" s="165">
        <v>25370967797</v>
      </c>
      <c r="E22" s="170"/>
    </row>
    <row r="23" spans="1:5" s="169" customFormat="1" ht="11.25" x14ac:dyDescent="0.2">
      <c r="A23" s="182"/>
      <c r="B23" s="248">
        <v>43952</v>
      </c>
      <c r="C23" s="165">
        <v>377996</v>
      </c>
      <c r="D23" s="165">
        <v>26429788143</v>
      </c>
      <c r="E23" s="170"/>
    </row>
    <row r="24" spans="1:5" s="169" customFormat="1" ht="11.25" x14ac:dyDescent="0.2">
      <c r="A24" s="182"/>
      <c r="B24" s="248">
        <v>43983</v>
      </c>
      <c r="C24" s="165">
        <v>394976</v>
      </c>
      <c r="D24" s="165">
        <v>28742375056</v>
      </c>
      <c r="E24" s="170"/>
    </row>
    <row r="25" spans="1:5" s="169" customFormat="1" ht="11.25" x14ac:dyDescent="0.2">
      <c r="A25" s="182"/>
      <c r="B25" s="248">
        <v>44013</v>
      </c>
      <c r="C25" s="165">
        <v>422901</v>
      </c>
      <c r="D25" s="165">
        <v>29760071954</v>
      </c>
      <c r="E25" s="170"/>
    </row>
    <row r="26" spans="1:5" s="169" customFormat="1" ht="11.25" x14ac:dyDescent="0.2">
      <c r="A26" s="182"/>
      <c r="B26" s="248">
        <v>44044</v>
      </c>
      <c r="C26" s="165">
        <v>388054</v>
      </c>
      <c r="D26" s="165">
        <v>20510715435</v>
      </c>
      <c r="E26" s="170"/>
    </row>
    <row r="27" spans="1:5" s="169" customFormat="1" ht="11.25" x14ac:dyDescent="0.2">
      <c r="A27" s="182"/>
      <c r="B27" s="248">
        <v>44075</v>
      </c>
      <c r="C27" s="165">
        <v>417454</v>
      </c>
      <c r="D27" s="165">
        <v>22942242038</v>
      </c>
      <c r="E27" s="170"/>
    </row>
    <row r="28" spans="1:5" s="169" customFormat="1" ht="11.25" x14ac:dyDescent="0.2">
      <c r="A28" s="182"/>
      <c r="B28" s="248">
        <v>44105</v>
      </c>
      <c r="C28" s="165">
        <v>420638</v>
      </c>
      <c r="D28" s="165">
        <v>23291997702</v>
      </c>
      <c r="E28" s="170"/>
    </row>
    <row r="29" spans="1:5" s="169" customFormat="1" ht="11.25" x14ac:dyDescent="0.2">
      <c r="A29" s="182"/>
      <c r="B29" s="248">
        <v>44136</v>
      </c>
      <c r="C29" s="165">
        <v>409271</v>
      </c>
      <c r="D29" s="165">
        <v>22410300163</v>
      </c>
      <c r="E29" s="170"/>
    </row>
    <row r="30" spans="1:5" s="169" customFormat="1" ht="11.25" x14ac:dyDescent="0.2">
      <c r="A30" s="182"/>
      <c r="B30" s="248">
        <v>44166</v>
      </c>
      <c r="C30" s="165">
        <v>427164</v>
      </c>
      <c r="D30" s="165">
        <v>33918810561</v>
      </c>
      <c r="E30" s="170"/>
    </row>
    <row r="31" spans="1:5" s="216" customFormat="1" ht="11.25" x14ac:dyDescent="0.2">
      <c r="B31" s="248">
        <v>44197</v>
      </c>
      <c r="C31" s="165">
        <v>389826</v>
      </c>
      <c r="D31" s="165">
        <v>23647898635</v>
      </c>
      <c r="E31" s="217"/>
    </row>
    <row r="32" spans="1:5" s="216" customFormat="1" ht="11.25" x14ac:dyDescent="0.2">
      <c r="B32" s="248">
        <v>44228</v>
      </c>
      <c r="C32" s="165">
        <v>407044</v>
      </c>
      <c r="D32" s="165">
        <v>23918668217</v>
      </c>
      <c r="E32" s="217"/>
    </row>
    <row r="33" spans="1:8" s="216" customFormat="1" ht="11.25" x14ac:dyDescent="0.2">
      <c r="B33" s="248">
        <v>44256</v>
      </c>
      <c r="C33" s="165">
        <v>449944</v>
      </c>
      <c r="D33" s="165">
        <v>33664910315</v>
      </c>
      <c r="E33" s="217"/>
    </row>
    <row r="34" spans="1:8" s="216" customFormat="1" ht="11.25" x14ac:dyDescent="0.2">
      <c r="B34" s="248">
        <v>44287</v>
      </c>
      <c r="C34" s="165">
        <v>436307</v>
      </c>
      <c r="D34" s="165">
        <v>28811350966</v>
      </c>
      <c r="E34" s="217"/>
    </row>
    <row r="35" spans="1:8" s="216" customFormat="1" ht="11.25" x14ac:dyDescent="0.2">
      <c r="B35" s="248">
        <v>44317</v>
      </c>
      <c r="C35" s="165">
        <v>444153</v>
      </c>
      <c r="D35" s="165">
        <v>31879729967</v>
      </c>
      <c r="E35" s="217"/>
    </row>
    <row r="36" spans="1:8" s="216" customFormat="1" ht="11.25" x14ac:dyDescent="0.2">
      <c r="B36" s="248">
        <v>44348</v>
      </c>
      <c r="C36" s="165">
        <v>443679</v>
      </c>
      <c r="D36" s="165">
        <v>28439400370</v>
      </c>
      <c r="E36" s="217"/>
    </row>
    <row r="37" spans="1:8" s="216" customFormat="1" ht="11.25" x14ac:dyDescent="0.2">
      <c r="B37" s="248">
        <v>44378</v>
      </c>
      <c r="C37" s="165">
        <v>458425</v>
      </c>
      <c r="D37" s="165">
        <v>30692922314</v>
      </c>
      <c r="E37" s="217"/>
    </row>
    <row r="38" spans="1:8" s="216" customFormat="1" ht="11.25" x14ac:dyDescent="0.2">
      <c r="B38" s="248">
        <v>44409</v>
      </c>
      <c r="C38" s="165">
        <v>439681</v>
      </c>
      <c r="D38" s="165">
        <v>30129567391</v>
      </c>
      <c r="E38" s="217"/>
    </row>
    <row r="39" spans="1:8" s="216" customFormat="1" ht="11.25" x14ac:dyDescent="0.2">
      <c r="B39" s="248">
        <v>44440</v>
      </c>
      <c r="C39" s="165">
        <v>468846</v>
      </c>
      <c r="D39" s="165">
        <v>32986372825</v>
      </c>
      <c r="E39" s="217"/>
    </row>
    <row r="40" spans="1:8" s="216" customFormat="1" ht="11.25" x14ac:dyDescent="0.2">
      <c r="B40" s="248">
        <v>44470</v>
      </c>
      <c r="C40" s="165">
        <v>465972</v>
      </c>
      <c r="D40" s="165">
        <v>34016996328</v>
      </c>
      <c r="E40" s="217"/>
    </row>
    <row r="41" spans="1:8" s="216" customFormat="1" ht="11.25" x14ac:dyDescent="0.2">
      <c r="B41" s="248">
        <v>44501</v>
      </c>
      <c r="C41" s="165">
        <v>466549</v>
      </c>
      <c r="D41" s="165">
        <v>34197800289</v>
      </c>
      <c r="E41" s="217"/>
    </row>
    <row r="42" spans="1:8" s="216" customFormat="1" ht="11.25" x14ac:dyDescent="0.2">
      <c r="B42" s="248">
        <v>44531</v>
      </c>
      <c r="C42" s="218">
        <v>477802</v>
      </c>
      <c r="D42" s="218">
        <v>46434502724</v>
      </c>
      <c r="E42" s="217"/>
    </row>
    <row r="43" spans="1:8" ht="11.25" x14ac:dyDescent="0.2">
      <c r="B43" s="16" t="s">
        <v>44</v>
      </c>
      <c r="C43" s="4"/>
      <c r="D43" s="4"/>
    </row>
    <row r="44" spans="1:8" ht="12.95" customHeight="1" x14ac:dyDescent="0.2">
      <c r="B44" s="162" t="s">
        <v>45</v>
      </c>
    </row>
    <row r="45" spans="1:8" ht="12.95" customHeight="1" x14ac:dyDescent="0.2">
      <c r="B45" s="46" t="s">
        <v>21</v>
      </c>
    </row>
    <row r="46" spans="1:8" s="162" customFormat="1" ht="12.95" customHeight="1" x14ac:dyDescent="0.2">
      <c r="A46" s="182"/>
    </row>
    <row r="47" spans="1:8" ht="17.25" customHeight="1" x14ac:dyDescent="0.25">
      <c r="B47" s="236"/>
      <c r="C47" s="236"/>
      <c r="D47" s="236"/>
      <c r="E47" s="236"/>
      <c r="F47" s="236"/>
      <c r="G47" s="49"/>
      <c r="H47" s="49"/>
    </row>
    <row r="48" spans="1:8" ht="19.5" customHeight="1" x14ac:dyDescent="0.2">
      <c r="B48" s="256"/>
      <c r="C48" s="256"/>
      <c r="D48" s="256"/>
      <c r="E48" s="256"/>
      <c r="F48" s="256"/>
    </row>
    <row r="49" spans="2:9" ht="12.95" customHeight="1" x14ac:dyDescent="0.2">
      <c r="B49" s="259"/>
      <c r="C49" s="259"/>
      <c r="D49" s="259"/>
      <c r="E49" s="259"/>
      <c r="F49" s="259"/>
    </row>
    <row r="50" spans="2:9" ht="11.25" x14ac:dyDescent="0.2">
      <c r="D50" s="4"/>
      <c r="E50" s="4"/>
    </row>
    <row r="51" spans="2:9" ht="11.25" x14ac:dyDescent="0.2">
      <c r="D51" s="41"/>
      <c r="E51" s="41"/>
    </row>
    <row r="52" spans="2:9" ht="11.25" x14ac:dyDescent="0.2">
      <c r="D52" s="51"/>
      <c r="E52" s="51"/>
    </row>
    <row r="55" spans="2:9" ht="12.95" customHeight="1" x14ac:dyDescent="0.2">
      <c r="I55" s="161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4">
    <mergeCell ref="C5:D5"/>
    <mergeCell ref="B48:F48"/>
    <mergeCell ref="B49:F49"/>
    <mergeCell ref="B5:B6"/>
  </mergeCells>
  <pageMargins left="0.7" right="0.7" top="0.75" bottom="0.75" header="0.3" footer="0.3"/>
  <pageSetup paperSize="9" orientation="portrait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showGridLines="0" topLeftCell="B1" zoomScale="120" zoomScaleNormal="120" workbookViewId="0">
      <selection activeCell="F4" sqref="F4"/>
    </sheetView>
  </sheetViews>
  <sheetFormatPr defaultColWidth="9.33203125" defaultRowHeight="12.95" customHeight="1" x14ac:dyDescent="0.2"/>
  <cols>
    <col min="1" max="1" width="2.83203125" style="79" customWidth="1"/>
    <col min="2" max="2" width="24.5" style="79" customWidth="1"/>
    <col min="3" max="3" width="27.33203125" style="79" customWidth="1"/>
    <col min="4" max="4" width="22" style="79" customWidth="1"/>
    <col min="5" max="5" width="14.33203125" style="79" customWidth="1"/>
    <col min="6" max="6" width="15.83203125" style="79" customWidth="1"/>
    <col min="7" max="7" width="19.5" style="79" customWidth="1"/>
    <col min="8" max="8" width="15.33203125" style="79" customWidth="1"/>
    <col min="9" max="9" width="15.83203125" style="79" customWidth="1"/>
    <col min="10" max="10" width="12.5" style="79" customWidth="1"/>
    <col min="11" max="11" width="14.5" style="79" customWidth="1"/>
    <col min="12" max="12" width="12.1640625" style="79" customWidth="1"/>
    <col min="13" max="13" width="13" style="79" customWidth="1"/>
    <col min="14" max="14" width="14.83203125" style="79" customWidth="1"/>
    <col min="15" max="16384" width="9.33203125" style="79"/>
  </cols>
  <sheetData>
    <row r="1" spans="2:13" s="182" customFormat="1" ht="12.95" customHeight="1" x14ac:dyDescent="0.2"/>
    <row r="2" spans="2:13" ht="12.75" x14ac:dyDescent="0.2">
      <c r="B2" s="199" t="s">
        <v>192</v>
      </c>
    </row>
    <row r="4" spans="2:13" ht="17.25" customHeight="1" x14ac:dyDescent="0.2">
      <c r="B4" s="83" t="s">
        <v>41</v>
      </c>
      <c r="C4" s="82" t="s">
        <v>190</v>
      </c>
      <c r="D4" s="82" t="s">
        <v>191</v>
      </c>
      <c r="E4" s="82" t="s">
        <v>42</v>
      </c>
      <c r="F4" s="177"/>
      <c r="G4" s="189"/>
      <c r="H4" s="4"/>
      <c r="I4" s="53"/>
      <c r="J4" s="53"/>
      <c r="K4" s="53"/>
      <c r="L4" s="53"/>
      <c r="M4" s="53"/>
    </row>
    <row r="5" spans="2:13" ht="12.95" customHeight="1" x14ac:dyDescent="0.2">
      <c r="B5" s="17" t="s">
        <v>52</v>
      </c>
      <c r="C5" s="4">
        <v>49360</v>
      </c>
      <c r="D5" s="4">
        <v>344967</v>
      </c>
      <c r="E5" s="4">
        <f>C5+D5</f>
        <v>394327</v>
      </c>
      <c r="F5" s="4"/>
      <c r="G5" s="4"/>
      <c r="H5" s="135"/>
    </row>
    <row r="6" spans="2:13" ht="12.95" customHeight="1" x14ac:dyDescent="0.2">
      <c r="B6" s="17" t="s">
        <v>53</v>
      </c>
      <c r="C6" s="4">
        <v>49000</v>
      </c>
      <c r="D6" s="4">
        <v>346124</v>
      </c>
      <c r="E6" s="4">
        <f t="shared" ref="E6:E16" si="0">C6+D6</f>
        <v>395124</v>
      </c>
      <c r="F6" s="4"/>
      <c r="G6" s="4"/>
      <c r="H6" s="4"/>
    </row>
    <row r="7" spans="2:13" ht="12.95" customHeight="1" x14ac:dyDescent="0.2">
      <c r="B7" s="17" t="s">
        <v>54</v>
      </c>
      <c r="C7" s="4">
        <v>41530</v>
      </c>
      <c r="D7" s="4">
        <v>348027</v>
      </c>
      <c r="E7" s="4">
        <f t="shared" si="0"/>
        <v>389557</v>
      </c>
      <c r="F7" s="4"/>
      <c r="G7" s="4"/>
      <c r="H7" s="4"/>
    </row>
    <row r="8" spans="2:13" ht="12.95" customHeight="1" x14ac:dyDescent="0.2">
      <c r="B8" s="17" t="s">
        <v>55</v>
      </c>
      <c r="C8" s="4">
        <v>48600</v>
      </c>
      <c r="D8" s="4">
        <v>350874</v>
      </c>
      <c r="E8" s="4">
        <f t="shared" si="0"/>
        <v>399474</v>
      </c>
      <c r="F8" s="4"/>
      <c r="G8" s="4"/>
      <c r="H8" s="4"/>
    </row>
    <row r="9" spans="2:13" ht="12.95" customHeight="1" x14ac:dyDescent="0.2">
      <c r="B9" s="17" t="s">
        <v>56</v>
      </c>
      <c r="C9" s="4">
        <v>48295</v>
      </c>
      <c r="D9" s="4">
        <v>351793</v>
      </c>
      <c r="E9" s="4">
        <f t="shared" si="0"/>
        <v>400088</v>
      </c>
      <c r="F9" s="4"/>
      <c r="G9" s="4"/>
      <c r="H9" s="4"/>
    </row>
    <row r="10" spans="2:13" ht="12.95" customHeight="1" x14ac:dyDescent="0.2">
      <c r="B10" s="17" t="s">
        <v>57</v>
      </c>
      <c r="C10" s="4">
        <v>48094</v>
      </c>
      <c r="D10" s="4">
        <v>353178</v>
      </c>
      <c r="E10" s="4">
        <f t="shared" si="0"/>
        <v>401272</v>
      </c>
      <c r="F10" s="4"/>
      <c r="G10" s="4"/>
      <c r="H10" s="4"/>
    </row>
    <row r="11" spans="2:13" ht="12.95" customHeight="1" x14ac:dyDescent="0.2">
      <c r="B11" s="17" t="s">
        <v>58</v>
      </c>
      <c r="C11" s="4">
        <v>47886</v>
      </c>
      <c r="D11" s="4">
        <v>353790</v>
      </c>
      <c r="E11" s="4">
        <f t="shared" si="0"/>
        <v>401676</v>
      </c>
      <c r="F11" s="4"/>
      <c r="G11" s="4"/>
    </row>
    <row r="12" spans="2:13" ht="12.95" customHeight="1" x14ac:dyDescent="0.2">
      <c r="B12" s="17" t="s">
        <v>59</v>
      </c>
      <c r="C12" s="4">
        <v>47746</v>
      </c>
      <c r="D12" s="4">
        <v>354096</v>
      </c>
      <c r="E12" s="4">
        <f t="shared" si="0"/>
        <v>401842</v>
      </c>
      <c r="F12" s="4"/>
      <c r="G12" s="4"/>
    </row>
    <row r="13" spans="2:13" ht="12.95" customHeight="1" x14ac:dyDescent="0.2">
      <c r="B13" s="17" t="s">
        <v>60</v>
      </c>
      <c r="C13" s="4">
        <v>47512</v>
      </c>
      <c r="D13" s="4">
        <v>354219</v>
      </c>
      <c r="E13" s="4">
        <f t="shared" si="0"/>
        <v>401731</v>
      </c>
      <c r="F13" s="4"/>
      <c r="G13" s="4"/>
    </row>
    <row r="14" spans="2:13" ht="12.95" customHeight="1" x14ac:dyDescent="0.2">
      <c r="B14" s="17" t="s">
        <v>61</v>
      </c>
      <c r="C14" s="4">
        <v>47305</v>
      </c>
      <c r="D14" s="4">
        <v>355420</v>
      </c>
      <c r="E14" s="4">
        <f t="shared" si="0"/>
        <v>402725</v>
      </c>
      <c r="F14" s="4"/>
      <c r="G14" s="4"/>
    </row>
    <row r="15" spans="2:13" ht="12.95" customHeight="1" x14ac:dyDescent="0.2">
      <c r="B15" s="17" t="s">
        <v>62</v>
      </c>
      <c r="C15" s="4">
        <v>47127</v>
      </c>
      <c r="D15" s="55">
        <v>356744</v>
      </c>
      <c r="E15" s="4">
        <f t="shared" si="0"/>
        <v>403871</v>
      </c>
      <c r="F15" s="4"/>
      <c r="G15" s="4"/>
    </row>
    <row r="16" spans="2:13" ht="12.95" customHeight="1" x14ac:dyDescent="0.2">
      <c r="B16" s="20" t="s">
        <v>63</v>
      </c>
      <c r="C16" s="20">
        <v>46880</v>
      </c>
      <c r="D16" s="20">
        <v>357533</v>
      </c>
      <c r="E16" s="20">
        <f t="shared" si="0"/>
        <v>404413</v>
      </c>
      <c r="F16" s="4"/>
      <c r="G16" s="4"/>
    </row>
    <row r="17" spans="2:8" ht="12.95" customHeight="1" x14ac:dyDescent="0.2">
      <c r="B17" s="221" t="s">
        <v>233</v>
      </c>
      <c r="C17" s="4"/>
      <c r="D17" s="4"/>
      <c r="E17" s="4"/>
      <c r="G17" s="4"/>
      <c r="H17" s="4"/>
    </row>
    <row r="18" spans="2:8" ht="12.95" customHeight="1" x14ac:dyDescent="0.2">
      <c r="B18" s="35" t="s">
        <v>21</v>
      </c>
      <c r="C18" s="181"/>
      <c r="D18" s="181"/>
      <c r="E18" s="4"/>
      <c r="G18" s="4"/>
      <c r="H18" s="4"/>
    </row>
    <row r="19" spans="2:8" ht="12.95" customHeight="1" x14ac:dyDescent="0.2">
      <c r="C19" s="67"/>
      <c r="D19" s="67"/>
    </row>
    <row r="21" spans="2:8" ht="12.95" customHeight="1" x14ac:dyDescent="0.2">
      <c r="B21" s="34"/>
      <c r="C21" s="116"/>
    </row>
    <row r="22" spans="2:8" ht="12.95" customHeight="1" x14ac:dyDescent="0.2">
      <c r="B22" s="240"/>
      <c r="C22" s="116"/>
    </row>
  </sheetData>
  <customSheetViews>
    <customSheetView guid="{1C338248-5C2C-4A0B-8E41-C56ED2BBA321}" scale="120" showGridLines="0">
      <selection activeCell="E17" sqref="E17"/>
      <pageMargins left="0.70866141732283472" right="0.70866141732283472" top="0.74803149606299213" bottom="0.74803149606299213" header="0.31496062992125984" footer="0.31496062992125984"/>
      <pageSetup paperSize="9" scale="95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9"/>
  <sheetViews>
    <sheetView showGridLines="0" zoomScale="110" zoomScaleNormal="110" workbookViewId="0">
      <selection activeCell="D65" sqref="D65"/>
    </sheetView>
  </sheetViews>
  <sheetFormatPr defaultColWidth="9.33203125" defaultRowHeight="12.95" customHeight="1" x14ac:dyDescent="0.2"/>
  <cols>
    <col min="1" max="1" width="2.83203125" style="79" customWidth="1"/>
    <col min="2" max="2" width="2.83203125" style="182" customWidth="1"/>
    <col min="3" max="3" width="22.33203125" style="79" customWidth="1"/>
    <col min="4" max="4" width="17.33203125" style="79" customWidth="1"/>
    <col min="5" max="5" width="21.83203125" style="79" customWidth="1"/>
    <col min="6" max="6" width="17.33203125" style="79" customWidth="1"/>
    <col min="7" max="16384" width="9.33203125" style="79"/>
  </cols>
  <sheetData>
    <row r="1" spans="3:5" s="182" customFormat="1" ht="12.95" customHeight="1" x14ac:dyDescent="0.2"/>
    <row r="2" spans="3:5" ht="15.75" x14ac:dyDescent="0.25">
      <c r="C2" s="213" t="s">
        <v>193</v>
      </c>
    </row>
    <row r="4" spans="3:5" ht="11.25" x14ac:dyDescent="0.2">
      <c r="C4" s="83" t="s">
        <v>41</v>
      </c>
      <c r="D4" s="82" t="s">
        <v>47</v>
      </c>
      <c r="E4" s="82" t="s">
        <v>48</v>
      </c>
    </row>
    <row r="5" spans="3:5" ht="12.95" customHeight="1" x14ac:dyDescent="0.2">
      <c r="C5" s="17" t="s">
        <v>52</v>
      </c>
      <c r="D5" s="4">
        <v>4782086</v>
      </c>
      <c r="E5" s="4">
        <v>366542</v>
      </c>
    </row>
    <row r="6" spans="3:5" ht="12.95" customHeight="1" x14ac:dyDescent="0.2">
      <c r="C6" s="17" t="s">
        <v>53</v>
      </c>
      <c r="D6" s="4">
        <v>4783389</v>
      </c>
      <c r="E6" s="4">
        <v>367625</v>
      </c>
    </row>
    <row r="7" spans="3:5" ht="12.95" customHeight="1" x14ac:dyDescent="0.2">
      <c r="C7" s="17" t="s">
        <v>54</v>
      </c>
      <c r="D7" s="4">
        <v>4784412</v>
      </c>
      <c r="E7" s="4">
        <v>369374</v>
      </c>
    </row>
    <row r="8" spans="3:5" ht="12.95" customHeight="1" x14ac:dyDescent="0.2">
      <c r="C8" s="17" t="s">
        <v>55</v>
      </c>
      <c r="D8" s="4">
        <v>4794796</v>
      </c>
      <c r="E8" s="4">
        <v>372167</v>
      </c>
    </row>
    <row r="9" spans="3:5" ht="12.95" customHeight="1" x14ac:dyDescent="0.2">
      <c r="C9" s="17" t="s">
        <v>56</v>
      </c>
      <c r="D9" s="4">
        <v>4788065</v>
      </c>
      <c r="E9" s="4">
        <v>372870</v>
      </c>
    </row>
    <row r="10" spans="3:5" ht="12.95" customHeight="1" x14ac:dyDescent="0.2">
      <c r="C10" s="17" t="s">
        <v>57</v>
      </c>
      <c r="D10" s="4">
        <v>4786512</v>
      </c>
      <c r="E10" s="4">
        <v>374110</v>
      </c>
    </row>
    <row r="11" spans="3:5" ht="12.95" customHeight="1" x14ac:dyDescent="0.2">
      <c r="C11" s="17" t="s">
        <v>58</v>
      </c>
      <c r="D11" s="4">
        <v>4792597</v>
      </c>
      <c r="E11" s="4">
        <v>374621</v>
      </c>
    </row>
    <row r="12" spans="3:5" ht="12.95" customHeight="1" x14ac:dyDescent="0.2">
      <c r="C12" s="17" t="s">
        <v>59</v>
      </c>
      <c r="D12" s="55">
        <v>4793742</v>
      </c>
      <c r="E12" s="4">
        <v>374817</v>
      </c>
    </row>
    <row r="13" spans="3:5" ht="12.95" customHeight="1" x14ac:dyDescent="0.2">
      <c r="C13" s="17" t="s">
        <v>60</v>
      </c>
      <c r="D13" s="4">
        <v>4800122</v>
      </c>
      <c r="E13" s="4">
        <v>374888</v>
      </c>
    </row>
    <row r="14" spans="3:5" ht="12.95" customHeight="1" x14ac:dyDescent="0.2">
      <c r="C14" s="17" t="s">
        <v>61</v>
      </c>
      <c r="D14" s="4">
        <v>4816966</v>
      </c>
      <c r="E14" s="4">
        <v>376055</v>
      </c>
    </row>
    <row r="15" spans="3:5" ht="12.95" customHeight="1" x14ac:dyDescent="0.2">
      <c r="C15" s="17" t="s">
        <v>62</v>
      </c>
      <c r="D15" s="4">
        <v>4818943</v>
      </c>
      <c r="E15" s="55">
        <v>377497</v>
      </c>
    </row>
    <row r="16" spans="3:5" ht="12.95" customHeight="1" x14ac:dyDescent="0.2">
      <c r="C16" s="68" t="s">
        <v>63</v>
      </c>
      <c r="D16" s="20">
        <v>4818943</v>
      </c>
      <c r="E16" s="20">
        <v>377497</v>
      </c>
    </row>
    <row r="17" spans="3:12" ht="12.95" customHeight="1" x14ac:dyDescent="0.2">
      <c r="C17" s="221" t="s">
        <v>233</v>
      </c>
    </row>
    <row r="18" spans="3:12" ht="12.95" customHeight="1" x14ac:dyDescent="0.2">
      <c r="C18" s="35" t="s">
        <v>21</v>
      </c>
    </row>
    <row r="19" spans="3:12" ht="12.95" customHeight="1" x14ac:dyDescent="0.2">
      <c r="C19" s="35"/>
    </row>
    <row r="20" spans="3:12" ht="12.95" customHeight="1" x14ac:dyDescent="0.2">
      <c r="C20" s="81"/>
    </row>
    <row r="21" spans="3:12" ht="12.95" customHeight="1" x14ac:dyDescent="0.2">
      <c r="C21" s="65"/>
    </row>
    <row r="22" spans="3:12" ht="12.95" customHeight="1" x14ac:dyDescent="0.2">
      <c r="C22" s="65"/>
    </row>
    <row r="23" spans="3:12" ht="15.75" x14ac:dyDescent="0.25">
      <c r="C23" s="80" t="s">
        <v>194</v>
      </c>
    </row>
    <row r="25" spans="3:12" ht="22.5" x14ac:dyDescent="0.2">
      <c r="C25" s="83" t="s">
        <v>41</v>
      </c>
      <c r="D25" s="82" t="s">
        <v>195</v>
      </c>
      <c r="E25" s="57" t="s">
        <v>196</v>
      </c>
      <c r="F25" s="82" t="s">
        <v>42</v>
      </c>
      <c r="H25" s="4"/>
      <c r="J25" s="34"/>
      <c r="K25" s="116"/>
    </row>
    <row r="26" spans="3:12" ht="12.95" customHeight="1" x14ac:dyDescent="0.2">
      <c r="C26" s="17" t="s">
        <v>52</v>
      </c>
      <c r="D26" s="4">
        <v>2165044</v>
      </c>
      <c r="E26" s="4">
        <v>2617042</v>
      </c>
      <c r="F26" s="4">
        <f>D26+E26</f>
        <v>4782086</v>
      </c>
      <c r="G26" s="4"/>
      <c r="H26" s="4"/>
      <c r="I26" s="4"/>
      <c r="J26" s="240"/>
      <c r="K26" s="116"/>
      <c r="L26" s="4"/>
    </row>
    <row r="27" spans="3:12" ht="12.95" customHeight="1" x14ac:dyDescent="0.2">
      <c r="C27" s="17" t="s">
        <v>53</v>
      </c>
      <c r="D27" s="4">
        <v>2167052</v>
      </c>
      <c r="E27" s="4">
        <v>2616337</v>
      </c>
      <c r="F27" s="4">
        <f t="shared" ref="F27:F37" si="0">D27+E27</f>
        <v>4783389</v>
      </c>
      <c r="G27" s="4"/>
      <c r="H27" s="4"/>
      <c r="I27" s="4"/>
      <c r="J27" s="4"/>
      <c r="K27" s="4"/>
      <c r="L27" s="4"/>
    </row>
    <row r="28" spans="3:12" ht="12.95" customHeight="1" x14ac:dyDescent="0.2">
      <c r="C28" s="17" t="s">
        <v>54</v>
      </c>
      <c r="D28" s="4">
        <v>2168814</v>
      </c>
      <c r="E28" s="4">
        <v>2615598</v>
      </c>
      <c r="F28" s="4">
        <f t="shared" si="0"/>
        <v>4784412</v>
      </c>
      <c r="G28" s="4"/>
      <c r="H28" s="4"/>
      <c r="I28" s="4"/>
      <c r="J28" s="4"/>
      <c r="K28" s="4"/>
      <c r="L28" s="4"/>
    </row>
    <row r="29" spans="3:12" ht="12.95" customHeight="1" x14ac:dyDescent="0.2">
      <c r="C29" s="17" t="s">
        <v>55</v>
      </c>
      <c r="D29" s="4">
        <v>2175110</v>
      </c>
      <c r="E29" s="4">
        <v>2619686</v>
      </c>
      <c r="F29" s="4">
        <f t="shared" si="0"/>
        <v>4794796</v>
      </c>
      <c r="G29" s="4"/>
      <c r="H29" s="4"/>
      <c r="I29" s="4"/>
      <c r="J29" s="4"/>
      <c r="K29" s="4"/>
      <c r="L29" s="4"/>
    </row>
    <row r="30" spans="3:12" ht="12.95" customHeight="1" x14ac:dyDescent="0.2">
      <c r="C30" s="17" t="s">
        <v>56</v>
      </c>
      <c r="D30" s="4">
        <v>2180722</v>
      </c>
      <c r="E30" s="4">
        <v>2607343</v>
      </c>
      <c r="F30" s="4">
        <f t="shared" si="0"/>
        <v>4788065</v>
      </c>
      <c r="G30" s="4"/>
      <c r="H30" s="4"/>
      <c r="I30" s="4"/>
      <c r="J30" s="4"/>
      <c r="K30" s="4"/>
      <c r="L30" s="4"/>
    </row>
    <row r="31" spans="3:12" ht="12.95" customHeight="1" x14ac:dyDescent="0.2">
      <c r="C31" s="17" t="s">
        <v>57</v>
      </c>
      <c r="D31" s="4">
        <v>2174581</v>
      </c>
      <c r="E31" s="4">
        <v>2611931</v>
      </c>
      <c r="F31" s="4">
        <f t="shared" si="0"/>
        <v>4786512</v>
      </c>
      <c r="G31" s="4"/>
      <c r="H31" s="4"/>
      <c r="I31" s="4"/>
      <c r="K31" s="4"/>
      <c r="L31" s="4"/>
    </row>
    <row r="32" spans="3:12" ht="12.95" customHeight="1" x14ac:dyDescent="0.2">
      <c r="C32" s="17" t="s">
        <v>58</v>
      </c>
      <c r="D32" s="4">
        <v>2181688</v>
      </c>
      <c r="E32" s="4">
        <v>2610909</v>
      </c>
      <c r="F32" s="4">
        <f t="shared" si="0"/>
        <v>4792597</v>
      </c>
      <c r="G32" s="4"/>
      <c r="H32" s="4"/>
      <c r="I32" s="4"/>
      <c r="K32" s="4"/>
      <c r="L32" s="4"/>
    </row>
    <row r="33" spans="3:12" ht="12.95" customHeight="1" x14ac:dyDescent="0.2">
      <c r="C33" s="17" t="s">
        <v>59</v>
      </c>
      <c r="D33" s="55">
        <v>2181151</v>
      </c>
      <c r="E33" s="55">
        <v>2612591</v>
      </c>
      <c r="F33" s="55">
        <f t="shared" si="0"/>
        <v>4793742</v>
      </c>
      <c r="G33" s="55"/>
      <c r="H33" s="4"/>
      <c r="I33" s="4"/>
      <c r="K33" s="55"/>
      <c r="L33" s="55"/>
    </row>
    <row r="34" spans="3:12" ht="12.95" customHeight="1" x14ac:dyDescent="0.2">
      <c r="C34" s="17" t="s">
        <v>60</v>
      </c>
      <c r="D34" s="4">
        <v>2185589</v>
      </c>
      <c r="E34" s="4">
        <v>2614533</v>
      </c>
      <c r="F34" s="4">
        <f>D35+E35</f>
        <v>4816966</v>
      </c>
      <c r="G34" s="4"/>
      <c r="H34" s="4"/>
      <c r="I34" s="4"/>
      <c r="K34" s="4"/>
      <c r="L34" s="4"/>
    </row>
    <row r="35" spans="3:12" ht="12.95" customHeight="1" x14ac:dyDescent="0.2">
      <c r="C35" s="17" t="s">
        <v>61</v>
      </c>
      <c r="D35" s="4">
        <v>2202175</v>
      </c>
      <c r="E35" s="4">
        <v>2614791</v>
      </c>
      <c r="F35" s="4">
        <f>D35+E35</f>
        <v>4816966</v>
      </c>
      <c r="G35" s="4"/>
      <c r="H35" s="4"/>
      <c r="K35" s="4"/>
      <c r="L35" s="4"/>
    </row>
    <row r="36" spans="3:12" ht="12.95" customHeight="1" x14ac:dyDescent="0.2">
      <c r="C36" s="17" t="s">
        <v>62</v>
      </c>
      <c r="D36" s="4">
        <v>2205164</v>
      </c>
      <c r="E36" s="4">
        <v>2613779</v>
      </c>
      <c r="F36" s="4">
        <f t="shared" si="0"/>
        <v>4818943</v>
      </c>
      <c r="G36" s="4"/>
      <c r="H36" s="4"/>
      <c r="K36" s="4"/>
      <c r="L36" s="4"/>
    </row>
    <row r="37" spans="3:12" ht="12.95" customHeight="1" x14ac:dyDescent="0.2">
      <c r="C37" s="68" t="s">
        <v>63</v>
      </c>
      <c r="D37" s="20">
        <v>2214349</v>
      </c>
      <c r="E37" s="20">
        <v>2604139</v>
      </c>
      <c r="F37" s="20">
        <f t="shared" si="0"/>
        <v>4818488</v>
      </c>
      <c r="G37" s="235"/>
      <c r="H37" s="4"/>
      <c r="K37" s="69"/>
      <c r="L37" s="69"/>
    </row>
    <row r="38" spans="3:12" ht="12.95" customHeight="1" x14ac:dyDescent="0.2">
      <c r="C38" s="79" t="s">
        <v>233</v>
      </c>
      <c r="D38" s="1"/>
      <c r="E38" s="4"/>
      <c r="F38" s="4"/>
      <c r="I38" s="4"/>
      <c r="K38" s="4"/>
      <c r="L38" s="4"/>
    </row>
    <row r="39" spans="3:12" ht="12.95" customHeight="1" x14ac:dyDescent="0.2">
      <c r="C39" s="79" t="s">
        <v>21</v>
      </c>
      <c r="D39" s="181"/>
      <c r="E39" s="181"/>
      <c r="F39" s="181"/>
      <c r="I39" s="4"/>
      <c r="K39" s="4"/>
      <c r="L39" s="4"/>
    </row>
    <row r="40" spans="3:12" ht="12.95" customHeight="1" x14ac:dyDescent="0.2">
      <c r="K40" s="4"/>
      <c r="L40" s="4"/>
    </row>
    <row r="42" spans="3:12" ht="15.75" x14ac:dyDescent="0.25">
      <c r="C42" s="80" t="s">
        <v>197</v>
      </c>
    </row>
    <row r="45" spans="3:12" ht="29.25" customHeight="1" x14ac:dyDescent="0.2">
      <c r="C45" s="83" t="s">
        <v>41</v>
      </c>
      <c r="D45" s="82" t="s">
        <v>198</v>
      </c>
      <c r="E45" s="82" t="s">
        <v>199</v>
      </c>
      <c r="F45" s="82" t="s">
        <v>42</v>
      </c>
    </row>
    <row r="46" spans="3:12" ht="12.95" customHeight="1" x14ac:dyDescent="0.2">
      <c r="C46" s="17" t="s">
        <v>52</v>
      </c>
      <c r="D46" s="4">
        <v>40846</v>
      </c>
      <c r="E46" s="4">
        <v>325696</v>
      </c>
      <c r="F46" s="4">
        <f>D46+E46</f>
        <v>366542</v>
      </c>
      <c r="G46" s="4"/>
      <c r="H46" s="4"/>
      <c r="I46" s="4"/>
      <c r="J46" s="4"/>
    </row>
    <row r="47" spans="3:12" ht="12.95" customHeight="1" x14ac:dyDescent="0.2">
      <c r="C47" s="17" t="s">
        <v>53</v>
      </c>
      <c r="D47" s="4">
        <v>40598</v>
      </c>
      <c r="E47" s="4">
        <v>327027</v>
      </c>
      <c r="F47" s="4">
        <f t="shared" ref="F47:F57" si="1">D47+E47</f>
        <v>367625</v>
      </c>
      <c r="G47" s="4"/>
      <c r="H47" s="4"/>
      <c r="I47" s="4"/>
      <c r="J47" s="4"/>
    </row>
    <row r="48" spans="3:12" ht="12.95" customHeight="1" x14ac:dyDescent="0.2">
      <c r="C48" s="17" t="s">
        <v>54</v>
      </c>
      <c r="D48" s="4">
        <v>40334</v>
      </c>
      <c r="E48" s="4">
        <v>329040</v>
      </c>
      <c r="F48" s="4">
        <f t="shared" si="1"/>
        <v>369374</v>
      </c>
      <c r="G48" s="4"/>
      <c r="H48" s="4"/>
      <c r="I48" s="4"/>
      <c r="J48" s="4"/>
    </row>
    <row r="49" spans="3:12" ht="12.95" customHeight="1" x14ac:dyDescent="0.2">
      <c r="C49" s="17" t="s">
        <v>55</v>
      </c>
      <c r="D49" s="4">
        <v>40207</v>
      </c>
      <c r="E49" s="4">
        <v>331960</v>
      </c>
      <c r="F49" s="4">
        <f t="shared" si="1"/>
        <v>372167</v>
      </c>
      <c r="G49" s="4"/>
      <c r="H49" s="4"/>
      <c r="I49" s="4"/>
      <c r="J49" s="4"/>
    </row>
    <row r="50" spans="3:12" ht="12.95" customHeight="1" x14ac:dyDescent="0.2">
      <c r="C50" s="17" t="s">
        <v>56</v>
      </c>
      <c r="D50" s="4">
        <v>39906</v>
      </c>
      <c r="E50" s="4">
        <v>332964</v>
      </c>
      <c r="F50" s="4">
        <f t="shared" si="1"/>
        <v>372870</v>
      </c>
      <c r="G50" s="4"/>
      <c r="H50" s="4"/>
      <c r="I50" s="4"/>
      <c r="J50" s="4"/>
      <c r="K50" s="4"/>
    </row>
    <row r="51" spans="3:12" ht="12.95" customHeight="1" x14ac:dyDescent="0.2">
      <c r="C51" s="17" t="s">
        <v>57</v>
      </c>
      <c r="D51" s="4">
        <v>39704</v>
      </c>
      <c r="E51" s="4">
        <v>334406</v>
      </c>
      <c r="F51" s="4">
        <f t="shared" si="1"/>
        <v>374110</v>
      </c>
      <c r="G51" s="4"/>
      <c r="H51" s="4"/>
      <c r="I51" s="4"/>
      <c r="J51" s="4"/>
    </row>
    <row r="52" spans="3:12" ht="12.95" customHeight="1" x14ac:dyDescent="0.2">
      <c r="C52" s="17" t="s">
        <v>58</v>
      </c>
      <c r="D52" s="4">
        <v>39497</v>
      </c>
      <c r="E52" s="4">
        <v>335124</v>
      </c>
      <c r="F52" s="4">
        <f t="shared" si="1"/>
        <v>374621</v>
      </c>
      <c r="G52" s="4"/>
      <c r="H52" s="4"/>
      <c r="I52" s="4"/>
      <c r="J52" s="4"/>
    </row>
    <row r="53" spans="3:12" ht="12.95" customHeight="1" x14ac:dyDescent="0.2">
      <c r="C53" s="17" t="s">
        <v>59</v>
      </c>
      <c r="D53" s="55">
        <v>39359</v>
      </c>
      <c r="E53" s="4">
        <v>335458</v>
      </c>
      <c r="F53" s="4">
        <f t="shared" si="1"/>
        <v>374817</v>
      </c>
      <c r="G53" s="4"/>
      <c r="H53" s="4"/>
      <c r="I53" s="4"/>
      <c r="J53" s="4"/>
      <c r="L53" s="4"/>
    </row>
    <row r="54" spans="3:12" ht="12.95" customHeight="1" x14ac:dyDescent="0.2">
      <c r="C54" s="17" t="s">
        <v>60</v>
      </c>
      <c r="D54" s="4">
        <v>39138</v>
      </c>
      <c r="E54" s="4">
        <v>335750</v>
      </c>
      <c r="F54" s="4">
        <f>D55+E55</f>
        <v>376055</v>
      </c>
      <c r="G54" s="4"/>
      <c r="H54" s="4"/>
      <c r="I54" s="4"/>
    </row>
    <row r="55" spans="3:12" ht="12.95" customHeight="1" x14ac:dyDescent="0.2">
      <c r="C55" s="17" t="s">
        <v>61</v>
      </c>
      <c r="D55" s="4">
        <v>38947</v>
      </c>
      <c r="E55" s="4">
        <v>337108</v>
      </c>
      <c r="F55" s="4">
        <f>D55+E55</f>
        <v>376055</v>
      </c>
      <c r="G55" s="4"/>
      <c r="H55" s="4"/>
      <c r="I55" s="4"/>
      <c r="J55" s="4"/>
    </row>
    <row r="56" spans="3:12" ht="12.95" customHeight="1" x14ac:dyDescent="0.2">
      <c r="C56" s="17" t="s">
        <v>62</v>
      </c>
      <c r="D56" s="55">
        <v>38793</v>
      </c>
      <c r="E56" s="4">
        <v>338704</v>
      </c>
      <c r="F56" s="4">
        <f t="shared" si="1"/>
        <v>377497</v>
      </c>
      <c r="G56" s="55"/>
      <c r="H56" s="4"/>
      <c r="I56" s="4"/>
    </row>
    <row r="57" spans="3:12" ht="12.95" customHeight="1" x14ac:dyDescent="0.2">
      <c r="C57" s="20" t="s">
        <v>63</v>
      </c>
      <c r="D57" s="20">
        <v>38563</v>
      </c>
      <c r="E57" s="128">
        <v>339557</v>
      </c>
      <c r="F57" s="128">
        <f t="shared" si="1"/>
        <v>378120</v>
      </c>
      <c r="G57" s="211"/>
      <c r="H57" s="4"/>
      <c r="I57" s="4"/>
    </row>
    <row r="58" spans="3:12" ht="12.95" customHeight="1" x14ac:dyDescent="0.2">
      <c r="C58" s="221" t="s">
        <v>233</v>
      </c>
      <c r="D58" s="1"/>
      <c r="E58" s="4"/>
      <c r="F58" s="4"/>
      <c r="H58" s="4"/>
    </row>
    <row r="59" spans="3:12" ht="12.95" customHeight="1" x14ac:dyDescent="0.2">
      <c r="C59" s="35" t="s">
        <v>21</v>
      </c>
      <c r="D59" s="181"/>
      <c r="E59" s="181"/>
      <c r="F59" s="181"/>
    </row>
  </sheetData>
  <customSheetViews>
    <customSheetView guid="{1C338248-5C2C-4A0B-8E41-C56ED2BBA321}" scale="110" showGridLines="0">
      <selection activeCell="V29" sqref="V29"/>
      <pageMargins left="0.7" right="0.7" top="0.75" bottom="0.75" header="0.3" footer="0.3"/>
      <pageSetup paperSize="9" orientation="portrait" horizontalDpi="300" verticalDpi="300" r:id="rId1"/>
    </customSheetView>
  </customSheetViews>
  <pageMargins left="0.7" right="0.7" top="0.75" bottom="0.75" header="0.3" footer="0.3"/>
  <pageSetup paperSize="9" orientation="portrait" horizontalDpi="300" verticalDpi="300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showGridLines="0" zoomScale="110" zoomScaleNormal="110" workbookViewId="0">
      <selection activeCell="C22" sqref="C22"/>
    </sheetView>
  </sheetViews>
  <sheetFormatPr defaultColWidth="9.33203125" defaultRowHeight="12.95" customHeight="1" x14ac:dyDescent="0.2"/>
  <cols>
    <col min="1" max="1" width="2.83203125" style="79" customWidth="1"/>
    <col min="2" max="2" width="21.83203125" style="79" customWidth="1"/>
    <col min="3" max="3" width="27" style="79" customWidth="1"/>
    <col min="4" max="4" width="28.6640625" style="79" customWidth="1"/>
    <col min="5" max="5" width="24" style="79" customWidth="1"/>
    <col min="6" max="6" width="24.33203125" style="79" customWidth="1"/>
    <col min="7" max="7" width="22.5" style="79" customWidth="1"/>
    <col min="8" max="8" width="26.5" style="79" customWidth="1"/>
    <col min="9" max="16384" width="9.33203125" style="79"/>
  </cols>
  <sheetData>
    <row r="1" spans="2:7" s="182" customFormat="1" ht="12.95" customHeight="1" x14ac:dyDescent="0.2"/>
    <row r="2" spans="2:7" ht="15.75" x14ac:dyDescent="0.25">
      <c r="B2" s="80" t="s">
        <v>200</v>
      </c>
    </row>
    <row r="4" spans="2:7" ht="15" customHeight="1" x14ac:dyDescent="0.2">
      <c r="B4" s="83" t="s">
        <v>41</v>
      </c>
      <c r="C4" s="82" t="s">
        <v>47</v>
      </c>
      <c r="D4" s="82" t="s">
        <v>112</v>
      </c>
      <c r="E4" s="52"/>
      <c r="F4" s="52"/>
      <c r="G4" s="52"/>
    </row>
    <row r="5" spans="2:7" ht="12.95" customHeight="1" x14ac:dyDescent="0.2">
      <c r="B5" s="17" t="s">
        <v>52</v>
      </c>
      <c r="C5" s="4">
        <v>1765250</v>
      </c>
      <c r="D5" s="55">
        <v>20486</v>
      </c>
    </row>
    <row r="6" spans="2:7" ht="12.95" customHeight="1" x14ac:dyDescent="0.2">
      <c r="B6" s="17" t="s">
        <v>53</v>
      </c>
      <c r="C6" s="4">
        <v>1759146</v>
      </c>
      <c r="D6" s="4">
        <v>20301</v>
      </c>
    </row>
    <row r="7" spans="2:7" ht="12.95" customHeight="1" x14ac:dyDescent="0.2">
      <c r="B7" s="17" t="s">
        <v>54</v>
      </c>
      <c r="C7" s="55">
        <v>1754186</v>
      </c>
      <c r="D7" s="55">
        <v>20183</v>
      </c>
      <c r="E7" s="52"/>
    </row>
    <row r="8" spans="2:7" ht="12.95" customHeight="1" x14ac:dyDescent="0.2">
      <c r="B8" s="17" t="s">
        <v>55</v>
      </c>
      <c r="C8" s="4">
        <v>1746069</v>
      </c>
      <c r="D8" s="4">
        <v>20109</v>
      </c>
    </row>
    <row r="9" spans="2:7" ht="12.95" customHeight="1" x14ac:dyDescent="0.2">
      <c r="B9" s="17" t="s">
        <v>56</v>
      </c>
      <c r="C9" s="4">
        <v>1755107</v>
      </c>
      <c r="D9" s="4">
        <v>20020</v>
      </c>
    </row>
    <row r="10" spans="2:7" ht="12.95" customHeight="1" x14ac:dyDescent="0.2">
      <c r="B10" s="17" t="s">
        <v>57</v>
      </c>
      <c r="C10" s="4">
        <v>1769635</v>
      </c>
      <c r="D10" s="4">
        <v>19966</v>
      </c>
    </row>
    <row r="11" spans="2:7" ht="12.95" customHeight="1" x14ac:dyDescent="0.2">
      <c r="B11" s="17" t="s">
        <v>58</v>
      </c>
      <c r="C11" s="4">
        <v>1769580</v>
      </c>
      <c r="D11" s="4">
        <v>19858</v>
      </c>
    </row>
    <row r="12" spans="2:7" ht="12.95" customHeight="1" x14ac:dyDescent="0.2">
      <c r="B12" s="17" t="s">
        <v>59</v>
      </c>
      <c r="C12" s="4">
        <v>1776266</v>
      </c>
      <c r="D12" s="4">
        <v>19828</v>
      </c>
    </row>
    <row r="13" spans="2:7" ht="12.95" customHeight="1" x14ac:dyDescent="0.2">
      <c r="B13" s="17" t="s">
        <v>60</v>
      </c>
      <c r="C13" s="4">
        <v>1775316</v>
      </c>
      <c r="D13" s="4">
        <v>19644</v>
      </c>
    </row>
    <row r="14" spans="2:7" ht="12.95" customHeight="1" x14ac:dyDescent="0.2">
      <c r="B14" s="17" t="s">
        <v>61</v>
      </c>
      <c r="C14" s="4">
        <v>1758384</v>
      </c>
      <c r="D14" s="4">
        <v>19463</v>
      </c>
    </row>
    <row r="15" spans="2:7" ht="12.95" customHeight="1" x14ac:dyDescent="0.2">
      <c r="B15" s="17" t="s">
        <v>62</v>
      </c>
      <c r="C15" s="4">
        <v>1761028</v>
      </c>
      <c r="D15" s="4">
        <v>19165</v>
      </c>
    </row>
    <row r="16" spans="2:7" ht="12.95" customHeight="1" x14ac:dyDescent="0.2">
      <c r="B16" s="68" t="s">
        <v>63</v>
      </c>
      <c r="C16" s="20">
        <v>1760534</v>
      </c>
      <c r="D16" s="20">
        <v>19079</v>
      </c>
    </row>
    <row r="17" spans="2:8" ht="12.95" customHeight="1" x14ac:dyDescent="0.2">
      <c r="B17" s="221" t="s">
        <v>233</v>
      </c>
      <c r="G17" s="4"/>
      <c r="H17" s="4"/>
    </row>
    <row r="18" spans="2:8" ht="12.95" customHeight="1" x14ac:dyDescent="0.2">
      <c r="B18" s="35" t="s">
        <v>21</v>
      </c>
      <c r="G18" s="4"/>
      <c r="H18" s="4"/>
    </row>
    <row r="19" spans="2:8" ht="12.95" customHeight="1" x14ac:dyDescent="0.2">
      <c r="C19" s="4"/>
      <c r="G19" s="4"/>
      <c r="H19" s="4"/>
    </row>
    <row r="20" spans="2:8" ht="12.95" customHeight="1" x14ac:dyDescent="0.2">
      <c r="B20" s="81"/>
      <c r="G20" s="4"/>
      <c r="H20" s="4"/>
    </row>
    <row r="21" spans="2:8" ht="12.95" customHeight="1" x14ac:dyDescent="0.2">
      <c r="G21" s="4"/>
      <c r="H21" s="4"/>
    </row>
    <row r="22" spans="2:8" ht="12.95" customHeight="1" x14ac:dyDescent="0.2">
      <c r="G22" s="4"/>
      <c r="H22" s="4"/>
    </row>
    <row r="23" spans="2:8" ht="12.95" customHeight="1" x14ac:dyDescent="0.2">
      <c r="G23" s="4"/>
      <c r="H23" s="4"/>
    </row>
    <row r="24" spans="2:8" ht="12.95" customHeight="1" x14ac:dyDescent="0.2">
      <c r="G24" s="4"/>
      <c r="H24" s="4"/>
    </row>
    <row r="25" spans="2:8" ht="15.75" x14ac:dyDescent="0.25">
      <c r="B25" s="80" t="s">
        <v>201</v>
      </c>
      <c r="G25" s="34"/>
      <c r="H25" s="116"/>
    </row>
    <row r="26" spans="2:8" ht="12.95" customHeight="1" x14ac:dyDescent="0.2">
      <c r="G26" s="240"/>
      <c r="H26" s="116"/>
    </row>
    <row r="28" spans="2:8" ht="12.95" customHeight="1" x14ac:dyDescent="0.2">
      <c r="B28" s="83" t="s">
        <v>41</v>
      </c>
      <c r="C28" s="82" t="s">
        <v>195</v>
      </c>
      <c r="D28" s="82" t="s">
        <v>202</v>
      </c>
      <c r="E28" s="82" t="s">
        <v>42</v>
      </c>
      <c r="G28" s="177"/>
    </row>
    <row r="29" spans="2:8" ht="12.95" customHeight="1" x14ac:dyDescent="0.2">
      <c r="B29" s="17" t="s">
        <v>52</v>
      </c>
      <c r="C29" s="4">
        <v>1222803</v>
      </c>
      <c r="D29" s="4">
        <v>542447</v>
      </c>
      <c r="E29" s="4">
        <f>C29+D29</f>
        <v>1765250</v>
      </c>
      <c r="F29" s="1"/>
      <c r="G29" s="149"/>
    </row>
    <row r="30" spans="2:8" ht="12.95" customHeight="1" x14ac:dyDescent="0.2">
      <c r="B30" s="17" t="s">
        <v>53</v>
      </c>
      <c r="C30" s="55">
        <v>1216517</v>
      </c>
      <c r="D30" s="4">
        <v>542629</v>
      </c>
      <c r="E30" s="4">
        <f t="shared" ref="E30:E40" si="0">C30+D30</f>
        <v>1759146</v>
      </c>
      <c r="F30" s="1"/>
      <c r="G30" s="1"/>
    </row>
    <row r="31" spans="2:8" ht="12.95" customHeight="1" x14ac:dyDescent="0.2">
      <c r="B31" s="17" t="s">
        <v>54</v>
      </c>
      <c r="C31" s="55">
        <v>1211785</v>
      </c>
      <c r="D31" s="55">
        <v>542401</v>
      </c>
      <c r="E31" s="4">
        <f t="shared" si="0"/>
        <v>1754186</v>
      </c>
      <c r="F31" s="1"/>
      <c r="G31" s="1"/>
    </row>
    <row r="32" spans="2:8" ht="12.95" customHeight="1" x14ac:dyDescent="0.2">
      <c r="B32" s="17" t="s">
        <v>55</v>
      </c>
      <c r="C32" s="55">
        <v>1207977</v>
      </c>
      <c r="D32" s="4">
        <v>538092</v>
      </c>
      <c r="E32" s="4">
        <f t="shared" si="0"/>
        <v>1746069</v>
      </c>
      <c r="F32" s="1"/>
      <c r="G32" s="1"/>
    </row>
    <row r="33" spans="2:7" ht="12.95" customHeight="1" x14ac:dyDescent="0.2">
      <c r="B33" s="17" t="s">
        <v>56</v>
      </c>
      <c r="C33" s="55">
        <v>1203089</v>
      </c>
      <c r="D33" s="4">
        <v>552018</v>
      </c>
      <c r="E33" s="4">
        <f t="shared" si="0"/>
        <v>1755107</v>
      </c>
      <c r="F33" s="1"/>
      <c r="G33" s="1"/>
    </row>
    <row r="34" spans="2:7" ht="12.95" customHeight="1" x14ac:dyDescent="0.2">
      <c r="B34" s="17" t="s">
        <v>57</v>
      </c>
      <c r="C34" s="55">
        <v>1214445</v>
      </c>
      <c r="D34" s="4">
        <v>555190</v>
      </c>
      <c r="E34" s="4">
        <f t="shared" si="0"/>
        <v>1769635</v>
      </c>
      <c r="F34" s="1"/>
      <c r="G34" s="1"/>
    </row>
    <row r="35" spans="2:7" ht="12.95" customHeight="1" x14ac:dyDescent="0.2">
      <c r="B35" s="17" t="s">
        <v>58</v>
      </c>
      <c r="C35" s="55">
        <v>1212832</v>
      </c>
      <c r="D35" s="4">
        <v>556748</v>
      </c>
      <c r="E35" s="4">
        <f t="shared" si="0"/>
        <v>1769580</v>
      </c>
      <c r="F35" s="1"/>
      <c r="G35" s="1"/>
    </row>
    <row r="36" spans="2:7" ht="12.95" customHeight="1" x14ac:dyDescent="0.2">
      <c r="B36" s="17" t="s">
        <v>59</v>
      </c>
      <c r="C36" s="55">
        <v>1217031</v>
      </c>
      <c r="D36" s="4">
        <v>559235</v>
      </c>
      <c r="E36" s="4">
        <f t="shared" si="0"/>
        <v>1776266</v>
      </c>
      <c r="F36" s="1"/>
      <c r="G36" s="1"/>
    </row>
    <row r="37" spans="2:7" ht="12.95" customHeight="1" x14ac:dyDescent="0.2">
      <c r="B37" s="17" t="s">
        <v>60</v>
      </c>
      <c r="C37" s="55">
        <v>1216633</v>
      </c>
      <c r="D37" s="4">
        <v>558683</v>
      </c>
      <c r="E37" s="4">
        <f t="shared" si="0"/>
        <v>1775316</v>
      </c>
      <c r="F37" s="1"/>
      <c r="G37" s="1"/>
    </row>
    <row r="38" spans="2:7" ht="12.95" customHeight="1" x14ac:dyDescent="0.2">
      <c r="B38" s="17" t="s">
        <v>61</v>
      </c>
      <c r="C38" s="55">
        <v>1204276</v>
      </c>
      <c r="D38" s="4">
        <v>554108</v>
      </c>
      <c r="E38" s="4">
        <f t="shared" si="0"/>
        <v>1758384</v>
      </c>
      <c r="F38" s="1"/>
      <c r="G38" s="1"/>
    </row>
    <row r="39" spans="2:7" ht="12.95" customHeight="1" x14ac:dyDescent="0.2">
      <c r="B39" s="17" t="s">
        <v>62</v>
      </c>
      <c r="C39" s="55">
        <v>1203685</v>
      </c>
      <c r="D39" s="4">
        <v>557343</v>
      </c>
      <c r="E39" s="4">
        <f t="shared" si="0"/>
        <v>1761028</v>
      </c>
      <c r="F39" s="1"/>
      <c r="G39" s="1"/>
    </row>
    <row r="40" spans="2:7" ht="12.95" customHeight="1" x14ac:dyDescent="0.2">
      <c r="B40" s="68" t="s">
        <v>63</v>
      </c>
      <c r="C40" s="64">
        <v>1202903</v>
      </c>
      <c r="D40" s="20">
        <v>557631</v>
      </c>
      <c r="E40" s="128">
        <f t="shared" si="0"/>
        <v>1760534</v>
      </c>
      <c r="F40" s="1"/>
      <c r="G40" s="1"/>
    </row>
    <row r="41" spans="2:7" ht="12.95" customHeight="1" x14ac:dyDescent="0.2">
      <c r="B41" s="35" t="s">
        <v>203</v>
      </c>
      <c r="C41" s="4"/>
      <c r="D41" s="4"/>
      <c r="E41" s="4"/>
    </row>
    <row r="42" spans="2:7" ht="12.95" customHeight="1" x14ac:dyDescent="0.2">
      <c r="B42" s="35" t="s">
        <v>21</v>
      </c>
      <c r="C42" s="1"/>
      <c r="D42" s="1"/>
      <c r="E42" s="4"/>
      <c r="F42" s="4"/>
    </row>
    <row r="45" spans="2:7" ht="15.75" x14ac:dyDescent="0.25">
      <c r="B45" s="80" t="s">
        <v>204</v>
      </c>
      <c r="F45" s="4"/>
    </row>
    <row r="48" spans="2:7" ht="22.5" x14ac:dyDescent="0.2">
      <c r="B48" s="83" t="s">
        <v>41</v>
      </c>
      <c r="C48" s="82" t="s">
        <v>198</v>
      </c>
      <c r="D48" s="82" t="s">
        <v>199</v>
      </c>
      <c r="E48" s="82" t="s">
        <v>42</v>
      </c>
    </row>
    <row r="49" spans="2:7" ht="12.95" customHeight="1" x14ac:dyDescent="0.2">
      <c r="B49" s="17" t="s">
        <v>52</v>
      </c>
      <c r="C49" s="4">
        <v>1215</v>
      </c>
      <c r="D49" s="4">
        <v>19271</v>
      </c>
      <c r="E49" s="4">
        <f>C49+D49</f>
        <v>20486</v>
      </c>
      <c r="F49" s="1"/>
      <c r="G49" s="1"/>
    </row>
    <row r="50" spans="2:7" ht="12.95" customHeight="1" x14ac:dyDescent="0.2">
      <c r="B50" s="17" t="s">
        <v>53</v>
      </c>
      <c r="C50" s="4">
        <v>1204</v>
      </c>
      <c r="D50" s="4">
        <v>19097</v>
      </c>
      <c r="E50" s="4">
        <f t="shared" ref="E50:E60" si="1">C50+D50</f>
        <v>20301</v>
      </c>
      <c r="F50" s="1"/>
      <c r="G50" s="1"/>
    </row>
    <row r="51" spans="2:7" ht="12.95" customHeight="1" x14ac:dyDescent="0.2">
      <c r="B51" s="17" t="s">
        <v>54</v>
      </c>
      <c r="C51" s="55">
        <v>1196</v>
      </c>
      <c r="D51" s="4">
        <v>18987</v>
      </c>
      <c r="E51" s="4">
        <f t="shared" si="1"/>
        <v>20183</v>
      </c>
      <c r="F51" s="1"/>
      <c r="G51" s="1"/>
    </row>
    <row r="52" spans="2:7" ht="12.95" customHeight="1" x14ac:dyDescent="0.2">
      <c r="B52" s="17" t="s">
        <v>55</v>
      </c>
      <c r="C52" s="4">
        <v>1196</v>
      </c>
      <c r="D52" s="4">
        <v>18913</v>
      </c>
      <c r="E52" s="4">
        <f t="shared" si="1"/>
        <v>20109</v>
      </c>
      <c r="F52" s="1"/>
      <c r="G52" s="1"/>
    </row>
    <row r="53" spans="2:7" ht="12.95" customHeight="1" x14ac:dyDescent="0.2">
      <c r="B53" s="17" t="s">
        <v>56</v>
      </c>
      <c r="C53" s="4">
        <v>1192</v>
      </c>
      <c r="D53" s="4">
        <v>18828</v>
      </c>
      <c r="E53" s="4">
        <f t="shared" si="1"/>
        <v>20020</v>
      </c>
      <c r="F53" s="1"/>
      <c r="G53" s="1"/>
    </row>
    <row r="54" spans="2:7" ht="12.95" customHeight="1" x14ac:dyDescent="0.2">
      <c r="B54" s="17" t="s">
        <v>57</v>
      </c>
      <c r="C54" s="4">
        <v>1195</v>
      </c>
      <c r="D54" s="4">
        <v>18771</v>
      </c>
      <c r="E54" s="4">
        <f t="shared" si="1"/>
        <v>19966</v>
      </c>
      <c r="F54" s="1"/>
      <c r="G54" s="1"/>
    </row>
    <row r="55" spans="2:7" ht="12.95" customHeight="1" x14ac:dyDescent="0.2">
      <c r="B55" s="17" t="s">
        <v>58</v>
      </c>
      <c r="C55" s="4">
        <v>1193</v>
      </c>
      <c r="D55" s="4">
        <v>18665</v>
      </c>
      <c r="E55" s="4">
        <f t="shared" si="1"/>
        <v>19858</v>
      </c>
      <c r="F55" s="1"/>
      <c r="G55" s="1"/>
    </row>
    <row r="56" spans="2:7" ht="12.95" customHeight="1" x14ac:dyDescent="0.2">
      <c r="B56" s="17" t="s">
        <v>59</v>
      </c>
      <c r="C56" s="4">
        <v>1191</v>
      </c>
      <c r="D56" s="4">
        <v>18637</v>
      </c>
      <c r="E56" s="4">
        <f t="shared" si="1"/>
        <v>19828</v>
      </c>
      <c r="F56" s="1"/>
      <c r="G56" s="1"/>
    </row>
    <row r="57" spans="2:7" ht="12.95" customHeight="1" x14ac:dyDescent="0.2">
      <c r="B57" s="17" t="s">
        <v>60</v>
      </c>
      <c r="C57" s="4">
        <v>1176</v>
      </c>
      <c r="D57" s="4">
        <v>18468</v>
      </c>
      <c r="E57" s="4">
        <f t="shared" si="1"/>
        <v>19644</v>
      </c>
      <c r="F57" s="1"/>
      <c r="G57" s="1"/>
    </row>
    <row r="58" spans="2:7" ht="12.95" customHeight="1" x14ac:dyDescent="0.2">
      <c r="B58" s="17" t="s">
        <v>61</v>
      </c>
      <c r="C58" s="4">
        <v>1152</v>
      </c>
      <c r="D58" s="4">
        <v>18311</v>
      </c>
      <c r="E58" s="4">
        <f t="shared" si="1"/>
        <v>19463</v>
      </c>
      <c r="F58" s="1"/>
      <c r="G58" s="1"/>
    </row>
    <row r="59" spans="2:7" ht="12.95" customHeight="1" x14ac:dyDescent="0.2">
      <c r="B59" s="17" t="s">
        <v>62</v>
      </c>
      <c r="C59" s="4">
        <v>1126</v>
      </c>
      <c r="D59" s="4">
        <v>18039</v>
      </c>
      <c r="E59" s="4">
        <f t="shared" si="1"/>
        <v>19165</v>
      </c>
      <c r="F59" s="1"/>
      <c r="G59" s="1"/>
    </row>
    <row r="60" spans="2:7" ht="12.95" customHeight="1" x14ac:dyDescent="0.2">
      <c r="B60" s="20" t="s">
        <v>63</v>
      </c>
      <c r="C60" s="20">
        <v>1104</v>
      </c>
      <c r="D60" s="128">
        <v>17975</v>
      </c>
      <c r="E60" s="128">
        <f t="shared" si="1"/>
        <v>19079</v>
      </c>
      <c r="F60" s="181"/>
    </row>
    <row r="61" spans="2:7" ht="12.95" customHeight="1" x14ac:dyDescent="0.2">
      <c r="B61" s="35" t="s">
        <v>203</v>
      </c>
      <c r="C61" s="4"/>
      <c r="D61" s="4"/>
      <c r="E61" s="4"/>
    </row>
    <row r="62" spans="2:7" ht="12.95" customHeight="1" x14ac:dyDescent="0.2">
      <c r="B62" s="35" t="s">
        <v>21</v>
      </c>
      <c r="C62" s="181"/>
      <c r="D62" s="181"/>
      <c r="E62" s="4"/>
    </row>
    <row r="63" spans="2:7" ht="12.95" customHeight="1" x14ac:dyDescent="0.2">
      <c r="C63" s="4"/>
      <c r="D63" s="4"/>
      <c r="E63" s="4"/>
    </row>
  </sheetData>
  <customSheetViews>
    <customSheetView guid="{1C338248-5C2C-4A0B-8E41-C56ED2BBA321}" scale="110" showGridLines="0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workbookViewId="0">
      <selection activeCell="B13" sqref="B13"/>
    </sheetView>
  </sheetViews>
  <sheetFormatPr defaultColWidth="9.33203125" defaultRowHeight="12.95" customHeight="1" x14ac:dyDescent="0.2"/>
  <cols>
    <col min="1" max="1" width="2.83203125" style="79" customWidth="1"/>
    <col min="2" max="2" width="24" style="79" customWidth="1"/>
    <col min="3" max="3" width="15" style="79" customWidth="1"/>
    <col min="4" max="4" width="20.83203125" style="79" customWidth="1"/>
    <col min="5" max="8" width="9.33203125" style="79"/>
    <col min="9" max="9" width="11" style="79" customWidth="1"/>
    <col min="10" max="16384" width="9.33203125" style="79"/>
  </cols>
  <sheetData>
    <row r="2" spans="2:9" ht="12.95" customHeight="1" x14ac:dyDescent="0.25">
      <c r="B2" s="80" t="s">
        <v>205</v>
      </c>
    </row>
    <row r="3" spans="2:9" ht="12.95" customHeight="1" x14ac:dyDescent="0.2">
      <c r="B3" s="70" t="s">
        <v>172</v>
      </c>
    </row>
    <row r="6" spans="2:9" ht="25.5" customHeight="1" x14ac:dyDescent="0.2">
      <c r="B6" s="71" t="s">
        <v>173</v>
      </c>
      <c r="C6" s="72" t="s">
        <v>47</v>
      </c>
      <c r="D6" s="72" t="s">
        <v>206</v>
      </c>
    </row>
    <row r="7" spans="2:9" ht="20.25" customHeight="1" x14ac:dyDescent="0.2">
      <c r="B7" s="70" t="s">
        <v>174</v>
      </c>
      <c r="C7" s="73">
        <f>C9-C8</f>
        <v>1220576</v>
      </c>
      <c r="D7" s="73">
        <f>D9-D8</f>
        <v>19153</v>
      </c>
      <c r="G7" s="4"/>
      <c r="I7" s="4"/>
    </row>
    <row r="8" spans="2:9" ht="20.25" customHeight="1" x14ac:dyDescent="0.2">
      <c r="B8" s="70" t="s">
        <v>175</v>
      </c>
      <c r="C8" s="73">
        <v>81732</v>
      </c>
      <c r="D8" s="73">
        <v>666</v>
      </c>
      <c r="I8" s="4"/>
    </row>
    <row r="9" spans="2:9" ht="20.25" customHeight="1" x14ac:dyDescent="0.2">
      <c r="B9" s="74" t="s">
        <v>42</v>
      </c>
      <c r="C9" s="75">
        <v>1302308</v>
      </c>
      <c r="D9" s="75">
        <v>19819</v>
      </c>
      <c r="I9" s="4"/>
    </row>
    <row r="10" spans="2:9" ht="12.95" customHeight="1" x14ac:dyDescent="0.2">
      <c r="B10" s="76" t="s">
        <v>21</v>
      </c>
      <c r="C10" s="70"/>
      <c r="D10" s="70"/>
      <c r="I10" s="4"/>
    </row>
    <row r="11" spans="2:9" ht="12.95" customHeight="1" x14ac:dyDescent="0.2">
      <c r="I11" s="4"/>
    </row>
    <row r="12" spans="2:9" ht="12.95" customHeight="1" x14ac:dyDescent="0.2">
      <c r="I12" s="4"/>
    </row>
    <row r="13" spans="2:9" ht="12.95" customHeight="1" x14ac:dyDescent="0.25">
      <c r="B13" s="241"/>
    </row>
    <row r="14" spans="2:9" ht="12.95" customHeight="1" x14ac:dyDescent="0.25">
      <c r="B14" s="241"/>
    </row>
  </sheetData>
  <customSheetViews>
    <customSheetView guid="{1C338248-5C2C-4A0B-8E41-C56ED2BBA321}" showGridLines="0">
      <selection activeCell="Q40" sqref="Q4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topLeftCell="A7" zoomScale="120" zoomScaleNormal="120" workbookViewId="0">
      <selection activeCell="V29" sqref="V29"/>
    </sheetView>
  </sheetViews>
  <sheetFormatPr defaultColWidth="9.33203125" defaultRowHeight="12.95" customHeight="1" x14ac:dyDescent="0.2"/>
  <cols>
    <col min="1" max="1" width="2.83203125" style="5" customWidth="1"/>
    <col min="2" max="2" width="13.33203125" style="5" customWidth="1"/>
    <col min="3" max="5" width="15.33203125" style="5" customWidth="1"/>
    <col min="6" max="6" width="16.1640625" style="5" customWidth="1"/>
    <col min="7" max="7" width="15.33203125" style="5" customWidth="1"/>
    <col min="8" max="8" width="15.83203125" style="5" customWidth="1"/>
    <col min="9" max="9" width="9.33203125" style="5"/>
    <col min="10" max="10" width="9.33203125" style="5" customWidth="1"/>
    <col min="11" max="11" width="15" style="5" customWidth="1"/>
    <col min="12" max="16" width="9.33203125" style="5" customWidth="1"/>
    <col min="17" max="16384" width="9.33203125" style="5"/>
  </cols>
  <sheetData>
    <row r="2" spans="2:18" ht="15.75" x14ac:dyDescent="0.25">
      <c r="B2" s="213" t="s">
        <v>46</v>
      </c>
    </row>
    <row r="3" spans="2:18" ht="12.95" customHeight="1" x14ac:dyDescent="0.2">
      <c r="B3" s="16" t="s">
        <v>40</v>
      </c>
    </row>
    <row r="4" spans="2:18" ht="12.95" customHeight="1" x14ac:dyDescent="0.25">
      <c r="B4" s="13"/>
      <c r="E4" s="123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8" ht="12.95" customHeight="1" x14ac:dyDescent="0.2">
      <c r="B5" s="261" t="s">
        <v>41</v>
      </c>
      <c r="C5" s="260" t="s">
        <v>47</v>
      </c>
      <c r="D5" s="260"/>
      <c r="E5" s="264" t="s">
        <v>48</v>
      </c>
      <c r="F5" s="264"/>
      <c r="G5" s="260" t="s">
        <v>42</v>
      </c>
      <c r="H5" s="260"/>
    </row>
    <row r="6" spans="2:18" ht="33.75" x14ac:dyDescent="0.2">
      <c r="B6" s="262"/>
      <c r="C6" s="183" t="s">
        <v>2</v>
      </c>
      <c r="D6" s="183" t="s">
        <v>50</v>
      </c>
      <c r="E6" s="184" t="s">
        <v>2</v>
      </c>
      <c r="F6" s="184" t="s">
        <v>50</v>
      </c>
      <c r="G6" s="183" t="s">
        <v>49</v>
      </c>
      <c r="H6" s="183" t="s">
        <v>51</v>
      </c>
    </row>
    <row r="7" spans="2:18" ht="12.95" customHeight="1" x14ac:dyDescent="0.2">
      <c r="B7" s="17" t="s">
        <v>52</v>
      </c>
      <c r="C7" s="4">
        <v>88971</v>
      </c>
      <c r="D7" s="4">
        <v>1760558490</v>
      </c>
      <c r="E7" s="22">
        <v>300855</v>
      </c>
      <c r="F7" s="22">
        <v>21887340145</v>
      </c>
      <c r="G7" s="4">
        <f t="shared" ref="G7:G18" si="0">C7+E7</f>
        <v>389826</v>
      </c>
      <c r="H7" s="4">
        <f t="shared" ref="H7:H18" si="1">D7+F7</f>
        <v>23647898635</v>
      </c>
      <c r="K7" s="237"/>
      <c r="L7" s="237"/>
      <c r="M7" s="237"/>
      <c r="N7" s="237"/>
      <c r="O7" s="237"/>
      <c r="P7" s="66"/>
      <c r="Q7" s="66"/>
      <c r="R7" s="66"/>
    </row>
    <row r="8" spans="2:18" ht="12.95" customHeight="1" x14ac:dyDescent="0.2">
      <c r="B8" s="17" t="s">
        <v>53</v>
      </c>
      <c r="C8" s="4">
        <v>92553</v>
      </c>
      <c r="D8" s="4">
        <v>2006545012</v>
      </c>
      <c r="E8" s="22">
        <v>314491</v>
      </c>
      <c r="F8" s="22">
        <v>21912123205</v>
      </c>
      <c r="G8" s="4">
        <f t="shared" si="0"/>
        <v>407044</v>
      </c>
      <c r="H8" s="4">
        <f t="shared" si="1"/>
        <v>23918668217</v>
      </c>
      <c r="K8" s="263"/>
      <c r="L8" s="263"/>
      <c r="M8" s="263"/>
      <c r="N8" s="263"/>
      <c r="O8" s="263"/>
      <c r="P8" s="263"/>
      <c r="Q8" s="263"/>
      <c r="R8" s="263"/>
    </row>
    <row r="9" spans="2:18" ht="12.95" customHeight="1" x14ac:dyDescent="0.2">
      <c r="B9" s="17" t="s">
        <v>54</v>
      </c>
      <c r="C9" s="4">
        <v>101582</v>
      </c>
      <c r="D9" s="4">
        <v>2318527658</v>
      </c>
      <c r="E9" s="22">
        <v>348362</v>
      </c>
      <c r="F9" s="22">
        <v>31346382657</v>
      </c>
      <c r="G9" s="4">
        <f t="shared" si="0"/>
        <v>449944</v>
      </c>
      <c r="H9" s="4">
        <f t="shared" si="1"/>
        <v>33664910315</v>
      </c>
      <c r="J9" s="136"/>
      <c r="K9" s="257"/>
      <c r="L9" s="257"/>
      <c r="M9" s="257"/>
      <c r="N9" s="257"/>
      <c r="O9" s="257"/>
      <c r="P9" s="257"/>
      <c r="Q9" s="257"/>
      <c r="R9" s="257"/>
    </row>
    <row r="10" spans="2:18" ht="12.95" customHeight="1" x14ac:dyDescent="0.2">
      <c r="B10" s="17" t="s">
        <v>55</v>
      </c>
      <c r="C10" s="4">
        <v>96588</v>
      </c>
      <c r="D10" s="4">
        <v>1814960054</v>
      </c>
      <c r="E10" s="22">
        <v>339719</v>
      </c>
      <c r="F10" s="22">
        <v>26996390912</v>
      </c>
      <c r="G10" s="4">
        <f t="shared" si="0"/>
        <v>436307</v>
      </c>
      <c r="H10" s="4">
        <f t="shared" si="1"/>
        <v>28811350966</v>
      </c>
      <c r="I10" s="77"/>
    </row>
    <row r="11" spans="2:18" ht="12.95" customHeight="1" x14ac:dyDescent="0.2">
      <c r="B11" s="17" t="s">
        <v>56</v>
      </c>
      <c r="C11" s="4">
        <v>101149</v>
      </c>
      <c r="D11" s="4">
        <v>2163987737</v>
      </c>
      <c r="E11" s="22">
        <v>343004</v>
      </c>
      <c r="F11" s="22">
        <v>29715742230</v>
      </c>
      <c r="G11" s="4">
        <f t="shared" si="0"/>
        <v>444153</v>
      </c>
      <c r="H11" s="4">
        <f t="shared" si="1"/>
        <v>31879729967</v>
      </c>
    </row>
    <row r="12" spans="2:18" ht="12.95" customHeight="1" x14ac:dyDescent="0.2">
      <c r="B12" s="17" t="s">
        <v>57</v>
      </c>
      <c r="C12" s="4">
        <v>97870</v>
      </c>
      <c r="D12" s="4">
        <v>2241331993</v>
      </c>
      <c r="E12" s="22">
        <v>345809</v>
      </c>
      <c r="F12" s="22">
        <v>26198068377</v>
      </c>
      <c r="G12" s="4">
        <f t="shared" si="0"/>
        <v>443679</v>
      </c>
      <c r="H12" s="4">
        <f t="shared" si="1"/>
        <v>28439400370</v>
      </c>
    </row>
    <row r="13" spans="2:18" ht="12.95" customHeight="1" x14ac:dyDescent="0.2">
      <c r="B13" s="17" t="s">
        <v>58</v>
      </c>
      <c r="C13" s="4">
        <v>100262</v>
      </c>
      <c r="D13" s="4">
        <v>2197974193</v>
      </c>
      <c r="E13" s="22">
        <v>358163</v>
      </c>
      <c r="F13" s="22">
        <v>28494948121</v>
      </c>
      <c r="G13" s="4">
        <f t="shared" si="0"/>
        <v>458425</v>
      </c>
      <c r="H13" s="4">
        <f t="shared" si="1"/>
        <v>30692922314</v>
      </c>
    </row>
    <row r="14" spans="2:18" ht="12.95" customHeight="1" x14ac:dyDescent="0.2">
      <c r="B14" s="17" t="s">
        <v>59</v>
      </c>
      <c r="C14" s="4">
        <v>101575</v>
      </c>
      <c r="D14" s="4">
        <v>2182840190</v>
      </c>
      <c r="E14" s="22">
        <v>338106</v>
      </c>
      <c r="F14" s="22">
        <v>27946727201</v>
      </c>
      <c r="G14" s="4">
        <f t="shared" si="0"/>
        <v>439681</v>
      </c>
      <c r="H14" s="4">
        <f t="shared" si="1"/>
        <v>30129567391</v>
      </c>
    </row>
    <row r="15" spans="2:18" ht="12.95" customHeight="1" x14ac:dyDescent="0.2">
      <c r="B15" s="17" t="s">
        <v>60</v>
      </c>
      <c r="C15" s="4">
        <v>109344</v>
      </c>
      <c r="D15" s="4">
        <v>2684705484</v>
      </c>
      <c r="E15" s="22">
        <v>359502</v>
      </c>
      <c r="F15" s="22">
        <v>30301667341</v>
      </c>
      <c r="G15" s="4">
        <f t="shared" si="0"/>
        <v>468846</v>
      </c>
      <c r="H15" s="4">
        <f t="shared" si="1"/>
        <v>32986372825</v>
      </c>
    </row>
    <row r="16" spans="2:18" ht="12.95" customHeight="1" x14ac:dyDescent="0.2">
      <c r="B16" s="17" t="s">
        <v>61</v>
      </c>
      <c r="C16" s="4">
        <v>108426</v>
      </c>
      <c r="D16" s="4">
        <v>3593260834</v>
      </c>
      <c r="E16" s="22">
        <v>357546</v>
      </c>
      <c r="F16" s="22">
        <v>30423735494</v>
      </c>
      <c r="G16" s="4">
        <f t="shared" si="0"/>
        <v>465972</v>
      </c>
      <c r="H16" s="4">
        <f t="shared" si="1"/>
        <v>34016996328</v>
      </c>
    </row>
    <row r="17" spans="2:12" ht="12.95" customHeight="1" x14ac:dyDescent="0.2">
      <c r="B17" s="17" t="s">
        <v>62</v>
      </c>
      <c r="C17" s="4">
        <v>111223</v>
      </c>
      <c r="D17" s="4">
        <v>2744431472</v>
      </c>
      <c r="E17" s="22">
        <v>355326</v>
      </c>
      <c r="F17" s="22">
        <v>31453368817</v>
      </c>
      <c r="G17" s="4">
        <f t="shared" si="0"/>
        <v>466549</v>
      </c>
      <c r="H17" s="4">
        <f t="shared" si="1"/>
        <v>34197800289</v>
      </c>
      <c r="J17" s="77"/>
      <c r="K17" s="77"/>
    </row>
    <row r="18" spans="2:12" ht="12.95" customHeight="1" x14ac:dyDescent="0.2">
      <c r="B18" s="17" t="s">
        <v>63</v>
      </c>
      <c r="C18" s="4">
        <v>115197</v>
      </c>
      <c r="D18" s="4">
        <v>2371104819</v>
      </c>
      <c r="E18" s="22">
        <v>362605</v>
      </c>
      <c r="F18" s="22">
        <v>44063397905</v>
      </c>
      <c r="G18" s="4">
        <f t="shared" si="0"/>
        <v>477802</v>
      </c>
      <c r="H18" s="4">
        <f t="shared" si="1"/>
        <v>46434502724</v>
      </c>
      <c r="K18" s="1"/>
      <c r="L18" s="1"/>
    </row>
    <row r="19" spans="2:12" ht="12.95" customHeight="1" x14ac:dyDescent="0.2">
      <c r="B19" s="9" t="s">
        <v>42</v>
      </c>
      <c r="C19" s="10">
        <f>SUM(C7:C18)</f>
        <v>1224740</v>
      </c>
      <c r="D19" s="10">
        <f>SUM(D7:D18)</f>
        <v>28080227936</v>
      </c>
      <c r="E19" s="26">
        <f t="shared" ref="E19:F19" si="2">SUM(E7:E18)</f>
        <v>4123488</v>
      </c>
      <c r="F19" s="26">
        <f t="shared" si="2"/>
        <v>350739892405</v>
      </c>
      <c r="G19" s="10">
        <f>SUM(G7:G18)</f>
        <v>5348228</v>
      </c>
      <c r="H19" s="10">
        <f>SUM(H7:H18)</f>
        <v>378820120341</v>
      </c>
    </row>
    <row r="20" spans="2:12" ht="12.95" customHeight="1" x14ac:dyDescent="0.2">
      <c r="B20" s="16" t="s">
        <v>64</v>
      </c>
      <c r="C20" s="4"/>
      <c r="D20" s="4"/>
      <c r="E20" s="4"/>
      <c r="F20" s="4"/>
      <c r="G20" s="4"/>
      <c r="H20" s="4"/>
    </row>
    <row r="21" spans="2:12" s="200" customFormat="1" ht="12.95" customHeight="1" x14ac:dyDescent="0.2">
      <c r="B21" s="16" t="s">
        <v>65</v>
      </c>
      <c r="C21" s="4"/>
      <c r="D21" s="4"/>
      <c r="E21" s="4"/>
      <c r="F21" s="4"/>
      <c r="G21" s="4"/>
      <c r="H21" s="4"/>
    </row>
    <row r="22" spans="2:12" s="37" customFormat="1" ht="12.95" customHeight="1" x14ac:dyDescent="0.2">
      <c r="B22" s="17" t="s">
        <v>21</v>
      </c>
      <c r="D22" s="4"/>
      <c r="E22" s="4"/>
      <c r="F22" s="4"/>
      <c r="G22" s="4"/>
      <c r="H22" s="4"/>
    </row>
    <row r="23" spans="2:12" ht="12.95" customHeight="1" x14ac:dyDescent="0.2">
      <c r="E23" s="4"/>
      <c r="G23" s="4"/>
      <c r="H23" s="4"/>
    </row>
    <row r="24" spans="2:12" ht="12.95" customHeight="1" x14ac:dyDescent="0.2">
      <c r="B24" s="15" t="s">
        <v>66</v>
      </c>
      <c r="I24" s="15" t="s">
        <v>67</v>
      </c>
    </row>
    <row r="25" spans="2:12" ht="12.95" customHeight="1" x14ac:dyDescent="0.2">
      <c r="H25" s="161"/>
    </row>
    <row r="28" spans="2:12" ht="12.95" customHeight="1" x14ac:dyDescent="0.2">
      <c r="K28" s="4"/>
    </row>
  </sheetData>
  <customSheetViews>
    <customSheetView guid="{1C338248-5C2C-4A0B-8E41-C56ED2BBA321}" scale="120" showGridLines="0">
      <selection activeCell="K21" sqref="K21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6">
    <mergeCell ref="K8:R8"/>
    <mergeCell ref="K9:R9"/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7"/>
  <sheetViews>
    <sheetView showGridLines="0" zoomScale="110" zoomScaleNormal="110" workbookViewId="0">
      <selection activeCell="E41" sqref="E41"/>
    </sheetView>
  </sheetViews>
  <sheetFormatPr defaultColWidth="9.33203125" defaultRowHeight="12.95" customHeight="1" x14ac:dyDescent="0.2"/>
  <cols>
    <col min="1" max="1" width="5.33203125" style="182" customWidth="1"/>
    <col min="2" max="2" width="16.33203125" style="46" customWidth="1"/>
    <col min="3" max="3" width="24.83203125" style="46" customWidth="1"/>
    <col min="4" max="4" width="39.5" style="46" customWidth="1"/>
    <col min="5" max="5" width="29.1640625" style="46" customWidth="1"/>
    <col min="6" max="6" width="12.6640625" style="46" customWidth="1"/>
    <col min="7" max="8" width="9.1640625" style="46" customWidth="1"/>
    <col min="9" max="11" width="13.6640625" style="46" customWidth="1"/>
    <col min="12" max="16384" width="9.33203125" style="46"/>
  </cols>
  <sheetData>
    <row r="2" spans="1:7" ht="15.75" x14ac:dyDescent="0.25">
      <c r="B2" s="61" t="s">
        <v>68</v>
      </c>
      <c r="C2" s="49"/>
      <c r="D2" s="49"/>
      <c r="E2" s="49"/>
      <c r="F2" s="49"/>
      <c r="G2" s="49"/>
    </row>
    <row r="4" spans="1:7" ht="11.25" customHeight="1" x14ac:dyDescent="0.2">
      <c r="B4" s="261"/>
      <c r="C4" s="260"/>
      <c r="D4" s="260"/>
    </row>
    <row r="5" spans="1:7" ht="11.25" x14ac:dyDescent="0.2">
      <c r="B5" s="262"/>
      <c r="C5" s="48" t="s">
        <v>2</v>
      </c>
      <c r="D5" s="47" t="s">
        <v>51</v>
      </c>
    </row>
    <row r="6" spans="1:7" ht="11.25" customHeight="1" x14ac:dyDescent="0.2">
      <c r="B6" s="248">
        <v>43466</v>
      </c>
      <c r="C6" s="139">
        <v>23402457</v>
      </c>
      <c r="D6" s="122">
        <v>114133529435</v>
      </c>
    </row>
    <row r="7" spans="1:7" s="131" customFormat="1" ht="11.25" customHeight="1" x14ac:dyDescent="0.2">
      <c r="A7" s="182"/>
      <c r="B7" s="248">
        <v>43497</v>
      </c>
      <c r="C7" s="113">
        <v>22371593</v>
      </c>
      <c r="D7" s="113">
        <v>109936159888</v>
      </c>
    </row>
    <row r="8" spans="1:7" s="131" customFormat="1" ht="11.25" customHeight="1" x14ac:dyDescent="0.2">
      <c r="A8" s="182"/>
      <c r="B8" s="248">
        <v>43525</v>
      </c>
      <c r="C8" s="113">
        <v>24453144</v>
      </c>
      <c r="D8" s="113">
        <v>110707614935</v>
      </c>
    </row>
    <row r="9" spans="1:7" s="131" customFormat="1" ht="11.25" customHeight="1" x14ac:dyDescent="0.2">
      <c r="A9" s="182"/>
      <c r="B9" s="248">
        <v>43556</v>
      </c>
      <c r="C9" s="113">
        <v>25151808</v>
      </c>
      <c r="D9" s="113">
        <v>117061561435</v>
      </c>
    </row>
    <row r="10" spans="1:7" s="131" customFormat="1" ht="11.25" customHeight="1" x14ac:dyDescent="0.2">
      <c r="A10" s="182"/>
      <c r="B10" s="248">
        <v>43586</v>
      </c>
      <c r="C10" s="113">
        <v>26087081</v>
      </c>
      <c r="D10" s="113">
        <v>123011849894</v>
      </c>
    </row>
    <row r="11" spans="1:7" s="131" customFormat="1" ht="11.25" customHeight="1" x14ac:dyDescent="0.2">
      <c r="A11" s="182"/>
      <c r="B11" s="248">
        <v>43617</v>
      </c>
      <c r="C11" s="113">
        <v>24432459</v>
      </c>
      <c r="D11" s="113">
        <v>113118380780</v>
      </c>
    </row>
    <row r="12" spans="1:7" s="131" customFormat="1" ht="11.25" customHeight="1" x14ac:dyDescent="0.2">
      <c r="A12" s="182"/>
      <c r="B12" s="248">
        <v>43647</v>
      </c>
      <c r="C12" s="113">
        <v>27214732</v>
      </c>
      <c r="D12" s="113">
        <v>142059553207</v>
      </c>
    </row>
    <row r="13" spans="1:7" s="131" customFormat="1" ht="11.25" customHeight="1" x14ac:dyDescent="0.2">
      <c r="A13" s="182"/>
      <c r="B13" s="248">
        <v>43678</v>
      </c>
      <c r="C13" s="113">
        <v>24523939</v>
      </c>
      <c r="D13" s="113">
        <v>134089140818</v>
      </c>
    </row>
    <row r="14" spans="1:7" s="131" customFormat="1" ht="11.25" customHeight="1" x14ac:dyDescent="0.2">
      <c r="A14" s="182"/>
      <c r="B14" s="248">
        <v>43709</v>
      </c>
      <c r="C14" s="113">
        <v>25966488</v>
      </c>
      <c r="D14" s="113">
        <v>138753629035</v>
      </c>
    </row>
    <row r="15" spans="1:7" s="131" customFormat="1" ht="11.25" customHeight="1" x14ac:dyDescent="0.2">
      <c r="A15" s="182"/>
      <c r="B15" s="248">
        <v>43739</v>
      </c>
      <c r="C15" s="113">
        <v>25990734</v>
      </c>
      <c r="D15" s="113">
        <v>139152570268</v>
      </c>
    </row>
    <row r="16" spans="1:7" s="131" customFormat="1" ht="11.25" customHeight="1" x14ac:dyDescent="0.2">
      <c r="A16" s="182"/>
      <c r="B16" s="248">
        <v>43770</v>
      </c>
      <c r="C16" s="113">
        <v>24925299</v>
      </c>
      <c r="D16" s="113">
        <v>139920626569</v>
      </c>
    </row>
    <row r="17" spans="1:4" s="131" customFormat="1" ht="11.25" customHeight="1" x14ac:dyDescent="0.2">
      <c r="A17" s="182"/>
      <c r="B17" s="248">
        <v>43800</v>
      </c>
      <c r="C17" s="113">
        <v>27020532</v>
      </c>
      <c r="D17" s="113">
        <v>148598459477</v>
      </c>
    </row>
    <row r="18" spans="1:4" s="169" customFormat="1" ht="11.25" customHeight="1" x14ac:dyDescent="0.2">
      <c r="A18" s="182"/>
      <c r="B18" s="248">
        <v>43831</v>
      </c>
      <c r="C18" s="113">
        <v>24466666</v>
      </c>
      <c r="D18" s="113">
        <v>134194659605</v>
      </c>
    </row>
    <row r="19" spans="1:4" s="169" customFormat="1" ht="11.25" customHeight="1" x14ac:dyDescent="0.2">
      <c r="A19" s="182"/>
      <c r="B19" s="248">
        <v>43862</v>
      </c>
      <c r="C19" s="113">
        <v>24016748</v>
      </c>
      <c r="D19" s="113">
        <v>124684357038</v>
      </c>
    </row>
    <row r="20" spans="1:4" s="169" customFormat="1" ht="11.25" customHeight="1" x14ac:dyDescent="0.2">
      <c r="A20" s="182"/>
      <c r="B20" s="248">
        <v>43891</v>
      </c>
      <c r="C20" s="113">
        <v>24520354</v>
      </c>
      <c r="D20" s="113">
        <v>147608222412</v>
      </c>
    </row>
    <row r="21" spans="1:4" s="169" customFormat="1" ht="11.25" customHeight="1" x14ac:dyDescent="0.2">
      <c r="A21" s="182"/>
      <c r="B21" s="248">
        <v>43922</v>
      </c>
      <c r="C21" s="113">
        <v>23501969</v>
      </c>
      <c r="D21" s="113">
        <v>108649658875</v>
      </c>
    </row>
    <row r="22" spans="1:4" s="169" customFormat="1" ht="11.25" customHeight="1" x14ac:dyDescent="0.2">
      <c r="A22" s="182"/>
      <c r="B22" s="248">
        <v>43952</v>
      </c>
      <c r="C22" s="113">
        <v>23025113</v>
      </c>
      <c r="D22" s="113">
        <v>114157847164</v>
      </c>
    </row>
    <row r="23" spans="1:4" s="169" customFormat="1" ht="11.25" customHeight="1" x14ac:dyDescent="0.2">
      <c r="A23" s="182"/>
      <c r="B23" s="248">
        <v>43983</v>
      </c>
      <c r="C23" s="113">
        <v>25228105</v>
      </c>
      <c r="D23" s="113">
        <v>113533345034</v>
      </c>
    </row>
    <row r="24" spans="1:4" s="169" customFormat="1" ht="11.25" customHeight="1" x14ac:dyDescent="0.2">
      <c r="A24" s="182"/>
      <c r="B24" s="248">
        <v>44013</v>
      </c>
      <c r="C24" s="113">
        <v>27097626</v>
      </c>
      <c r="D24" s="113">
        <v>138770939447</v>
      </c>
    </row>
    <row r="25" spans="1:4" s="169" customFormat="1" ht="11.25" customHeight="1" x14ac:dyDescent="0.2">
      <c r="A25" s="182"/>
      <c r="B25" s="248">
        <v>44044</v>
      </c>
      <c r="C25" s="113">
        <v>25053312</v>
      </c>
      <c r="D25" s="113">
        <v>122116005556</v>
      </c>
    </row>
    <row r="26" spans="1:4" s="169" customFormat="1" ht="11.25" customHeight="1" x14ac:dyDescent="0.2">
      <c r="A26" s="182"/>
      <c r="B26" s="248">
        <v>44075</v>
      </c>
      <c r="C26" s="113">
        <v>26212731</v>
      </c>
      <c r="D26" s="113">
        <v>127989230662</v>
      </c>
    </row>
    <row r="27" spans="1:4" s="169" customFormat="1" ht="11.25" customHeight="1" x14ac:dyDescent="0.2">
      <c r="A27" s="182"/>
      <c r="B27" s="248">
        <v>44105</v>
      </c>
      <c r="C27" s="113">
        <v>26820077</v>
      </c>
      <c r="D27" s="113">
        <v>130962685467</v>
      </c>
    </row>
    <row r="28" spans="1:4" s="169" customFormat="1" ht="11.25" customHeight="1" x14ac:dyDescent="0.2">
      <c r="A28" s="182"/>
      <c r="B28" s="248">
        <v>44136</v>
      </c>
      <c r="C28" s="113">
        <v>26225035</v>
      </c>
      <c r="D28" s="113">
        <v>126130957388</v>
      </c>
    </row>
    <row r="29" spans="1:4" s="169" customFormat="1" ht="11.25" customHeight="1" x14ac:dyDescent="0.2">
      <c r="A29" s="182"/>
      <c r="B29" s="248">
        <v>44166</v>
      </c>
      <c r="C29" s="113">
        <v>28377256</v>
      </c>
      <c r="D29" s="113">
        <v>152152354467</v>
      </c>
    </row>
    <row r="30" spans="1:4" s="216" customFormat="1" ht="11.25" customHeight="1" x14ac:dyDescent="0.2">
      <c r="B30" s="248">
        <v>44197</v>
      </c>
      <c r="C30" s="113">
        <v>24473010</v>
      </c>
      <c r="D30" s="113">
        <v>113182169807</v>
      </c>
    </row>
    <row r="31" spans="1:4" s="216" customFormat="1" ht="11.25" customHeight="1" x14ac:dyDescent="0.2">
      <c r="B31" s="248">
        <v>44228</v>
      </c>
      <c r="C31" s="113">
        <v>24795357</v>
      </c>
      <c r="D31" s="113">
        <v>111784869833</v>
      </c>
    </row>
    <row r="32" spans="1:4" s="216" customFormat="1" ht="11.25" customHeight="1" x14ac:dyDescent="0.2">
      <c r="B32" s="248">
        <v>44256</v>
      </c>
      <c r="C32" s="113">
        <v>27845540</v>
      </c>
      <c r="D32" s="113">
        <v>137620133355</v>
      </c>
    </row>
    <row r="33" spans="2:15" s="216" customFormat="1" ht="11.25" customHeight="1" x14ac:dyDescent="0.2">
      <c r="B33" s="248">
        <v>44287</v>
      </c>
      <c r="C33" s="113">
        <v>26630258</v>
      </c>
      <c r="D33" s="113">
        <v>129286908551</v>
      </c>
    </row>
    <row r="34" spans="2:15" s="216" customFormat="1" ht="11.25" customHeight="1" x14ac:dyDescent="0.2">
      <c r="B34" s="248">
        <v>44317</v>
      </c>
      <c r="C34" s="113">
        <v>27363457</v>
      </c>
      <c r="D34" s="113">
        <v>126606081956</v>
      </c>
    </row>
    <row r="35" spans="2:15" s="216" customFormat="1" ht="11.25" customHeight="1" x14ac:dyDescent="0.2">
      <c r="B35" s="248">
        <v>44348</v>
      </c>
      <c r="C35" s="113">
        <v>29384542</v>
      </c>
      <c r="D35" s="113">
        <v>131956537450</v>
      </c>
    </row>
    <row r="36" spans="2:15" s="216" customFormat="1" ht="11.25" customHeight="1" x14ac:dyDescent="0.2">
      <c r="B36" s="248">
        <v>44378</v>
      </c>
      <c r="C36" s="113">
        <v>28592085</v>
      </c>
      <c r="D36" s="113">
        <v>152141083538</v>
      </c>
    </row>
    <row r="37" spans="2:15" s="216" customFormat="1" ht="11.25" customHeight="1" x14ac:dyDescent="0.2">
      <c r="B37" s="248">
        <v>44409</v>
      </c>
      <c r="C37" s="113">
        <v>27358399</v>
      </c>
      <c r="D37" s="113">
        <v>136345515689</v>
      </c>
    </row>
    <row r="38" spans="2:15" s="216" customFormat="1" ht="11.25" customHeight="1" x14ac:dyDescent="0.2">
      <c r="B38" s="248">
        <v>44440</v>
      </c>
      <c r="C38" s="113">
        <v>28230562</v>
      </c>
      <c r="D38" s="113">
        <v>141667171707</v>
      </c>
    </row>
    <row r="39" spans="2:15" s="216" customFormat="1" ht="11.25" customHeight="1" x14ac:dyDescent="0.2">
      <c r="B39" s="248">
        <v>44470</v>
      </c>
      <c r="C39" s="113">
        <v>27867447</v>
      </c>
      <c r="D39" s="113">
        <v>132488450536</v>
      </c>
    </row>
    <row r="40" spans="2:15" s="216" customFormat="1" ht="11.25" customHeight="1" x14ac:dyDescent="0.2">
      <c r="B40" s="248">
        <v>44501</v>
      </c>
      <c r="C40" s="113">
        <v>28076479</v>
      </c>
      <c r="D40" s="113">
        <v>135078213881</v>
      </c>
    </row>
    <row r="41" spans="2:15" s="216" customFormat="1" ht="11.25" customHeight="1" x14ac:dyDescent="0.2">
      <c r="B41" s="248">
        <v>44531</v>
      </c>
      <c r="C41" s="114">
        <v>30455959</v>
      </c>
      <c r="D41" s="114">
        <v>174501453117</v>
      </c>
    </row>
    <row r="42" spans="2:15" ht="11.25" x14ac:dyDescent="0.2">
      <c r="B42" s="162" t="s">
        <v>69</v>
      </c>
    </row>
    <row r="43" spans="2:15" ht="12.95" customHeight="1" x14ac:dyDescent="0.2">
      <c r="B43" s="50" t="s">
        <v>21</v>
      </c>
    </row>
    <row r="45" spans="2:15" ht="12.95" customHeight="1" x14ac:dyDescent="0.2">
      <c r="B45" s="237"/>
      <c r="C45" s="237"/>
      <c r="D45" s="237"/>
      <c r="E45" s="237"/>
      <c r="F45" s="237"/>
      <c r="G45" s="66"/>
      <c r="H45" s="66"/>
      <c r="I45" s="66"/>
      <c r="J45" s="234"/>
      <c r="K45" s="234"/>
      <c r="L45" s="234"/>
      <c r="M45" s="234"/>
      <c r="N45" s="234"/>
      <c r="O45" s="234"/>
    </row>
    <row r="46" spans="2:15" ht="12.95" customHeight="1" x14ac:dyDescent="0.2">
      <c r="B46" s="263"/>
      <c r="C46" s="263"/>
      <c r="D46" s="263"/>
      <c r="E46" s="263"/>
      <c r="F46" s="263"/>
      <c r="G46" s="263"/>
      <c r="H46" s="263"/>
      <c r="I46" s="263"/>
      <c r="J46" s="234"/>
      <c r="K46" s="234"/>
      <c r="L46" s="234"/>
      <c r="M46" s="234"/>
      <c r="N46" s="234"/>
      <c r="O46" s="234"/>
    </row>
    <row r="47" spans="2:15" ht="12.95" customHeight="1" x14ac:dyDescent="0.2">
      <c r="B47" s="257"/>
      <c r="C47" s="257"/>
      <c r="D47" s="257"/>
      <c r="E47" s="257"/>
      <c r="F47" s="257"/>
      <c r="G47" s="257"/>
      <c r="H47" s="257"/>
      <c r="I47" s="257"/>
      <c r="J47" s="234"/>
      <c r="K47" s="234"/>
      <c r="L47" s="234"/>
      <c r="M47" s="234"/>
      <c r="N47" s="234"/>
      <c r="O47" s="234"/>
    </row>
    <row r="48" spans="2:15" ht="11.25" x14ac:dyDescent="0.2">
      <c r="C48" s="4"/>
      <c r="D48" s="4"/>
      <c r="E48" s="4"/>
    </row>
    <row r="49" spans="3:5" ht="11.25" x14ac:dyDescent="0.2">
      <c r="C49" s="4"/>
      <c r="D49" s="4"/>
      <c r="E49" s="41"/>
    </row>
    <row r="50" spans="3:5" ht="11.25" x14ac:dyDescent="0.2">
      <c r="C50" s="4"/>
      <c r="D50" s="179"/>
      <c r="E50" s="51"/>
    </row>
    <row r="51" spans="3:5" ht="12.95" customHeight="1" x14ac:dyDescent="0.2">
      <c r="C51" s="4"/>
      <c r="D51" s="4"/>
    </row>
    <row r="52" spans="3:5" ht="12.95" customHeight="1" x14ac:dyDescent="0.2">
      <c r="C52" s="4"/>
      <c r="D52" s="4"/>
    </row>
    <row r="53" spans="3:5" ht="12.95" customHeight="1" x14ac:dyDescent="0.2">
      <c r="C53" s="4"/>
      <c r="D53" s="4"/>
    </row>
    <row r="54" spans="3:5" ht="12.95" customHeight="1" x14ac:dyDescent="0.2">
      <c r="C54" s="4"/>
      <c r="D54" s="4"/>
    </row>
    <row r="55" spans="3:5" ht="12.95" customHeight="1" x14ac:dyDescent="0.2">
      <c r="C55" s="4"/>
      <c r="D55" s="4"/>
    </row>
    <row r="56" spans="3:5" ht="12.95" customHeight="1" x14ac:dyDescent="0.2">
      <c r="C56" s="4"/>
      <c r="D56" s="4"/>
    </row>
    <row r="57" spans="3:5" ht="12.95" customHeight="1" x14ac:dyDescent="0.2">
      <c r="C57" s="93"/>
      <c r="D57" s="93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D4"/>
    <mergeCell ref="B46:I46"/>
    <mergeCell ref="B47:I47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3"/>
  <sheetViews>
    <sheetView showGridLines="0" topLeftCell="A13" zoomScale="110" zoomScaleNormal="110" workbookViewId="0">
      <selection activeCell="O28" sqref="O28"/>
    </sheetView>
  </sheetViews>
  <sheetFormatPr defaultColWidth="9.33203125" defaultRowHeight="12.95" customHeight="1" x14ac:dyDescent="0.2"/>
  <cols>
    <col min="1" max="1" width="2.83203125" style="5" customWidth="1"/>
    <col min="2" max="2" width="22.5" style="5" customWidth="1"/>
    <col min="3" max="3" width="20" style="5" customWidth="1"/>
    <col min="4" max="4" width="20.33203125" style="5" customWidth="1"/>
    <col min="5" max="5" width="17.83203125" style="5" customWidth="1"/>
    <col min="6" max="6" width="21.33203125" style="5" customWidth="1"/>
    <col min="7" max="7" width="16.5" style="5" customWidth="1"/>
    <col min="8" max="8" width="21.33203125" style="5" customWidth="1"/>
    <col min="9" max="9" width="9.33203125" style="5"/>
    <col min="10" max="10" width="16.83203125" style="5" bestFit="1" customWidth="1"/>
    <col min="11" max="16384" width="9.33203125" style="5"/>
  </cols>
  <sheetData>
    <row r="2" spans="2:17" ht="15.75" x14ac:dyDescent="0.25">
      <c r="B2" s="13" t="s">
        <v>70</v>
      </c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2:17" ht="12.95" customHeight="1" x14ac:dyDescent="0.25">
      <c r="B3" s="13"/>
      <c r="G3" s="52"/>
      <c r="H3" s="52"/>
      <c r="I3" s="124"/>
      <c r="J3" s="124"/>
      <c r="K3" s="52"/>
      <c r="L3" s="52"/>
      <c r="M3" s="52"/>
      <c r="N3" s="52"/>
      <c r="O3" s="52"/>
      <c r="P3" s="52"/>
    </row>
    <row r="4" spans="2:17" ht="12.95" customHeight="1" x14ac:dyDescent="0.2">
      <c r="B4" s="261" t="s">
        <v>41</v>
      </c>
      <c r="C4" s="260" t="s">
        <v>47</v>
      </c>
      <c r="D4" s="260"/>
      <c r="E4" s="264" t="s">
        <v>48</v>
      </c>
      <c r="F4" s="264"/>
      <c r="G4" s="260" t="s">
        <v>42</v>
      </c>
      <c r="H4" s="260"/>
    </row>
    <row r="5" spans="2:17" ht="33.75" x14ac:dyDescent="0.2">
      <c r="B5" s="262"/>
      <c r="C5" s="7" t="s">
        <v>2</v>
      </c>
      <c r="D5" s="7" t="s">
        <v>51</v>
      </c>
      <c r="E5" s="21" t="s">
        <v>210</v>
      </c>
      <c r="F5" s="21" t="s">
        <v>51</v>
      </c>
      <c r="G5" s="7" t="s">
        <v>49</v>
      </c>
      <c r="H5" s="7" t="s">
        <v>51</v>
      </c>
    </row>
    <row r="6" spans="2:17" ht="12.95" customHeight="1" x14ac:dyDescent="0.2">
      <c r="B6" s="17" t="s">
        <v>52</v>
      </c>
      <c r="C6" s="4">
        <v>14771479</v>
      </c>
      <c r="D6" s="4">
        <v>12230658719</v>
      </c>
      <c r="E6" s="22">
        <v>9701531</v>
      </c>
      <c r="F6" s="22">
        <v>100951511088</v>
      </c>
      <c r="G6" s="55">
        <f t="shared" ref="G6:G17" si="0">C6+E6</f>
        <v>24473010</v>
      </c>
      <c r="H6" s="4">
        <f t="shared" ref="H6:H17" si="1">D6+F6</f>
        <v>113182169807</v>
      </c>
      <c r="J6" s="237"/>
      <c r="K6" s="237"/>
      <c r="L6" s="237"/>
      <c r="M6" s="237"/>
      <c r="N6" s="237"/>
      <c r="O6" s="66"/>
      <c r="P6" s="66"/>
      <c r="Q6" s="66"/>
    </row>
    <row r="7" spans="2:17" ht="12.95" customHeight="1" x14ac:dyDescent="0.2">
      <c r="B7" s="17" t="s">
        <v>53</v>
      </c>
      <c r="C7" s="4">
        <v>14733807</v>
      </c>
      <c r="D7" s="4">
        <v>12638309263</v>
      </c>
      <c r="E7" s="22">
        <v>10061550</v>
      </c>
      <c r="F7" s="22">
        <v>99146560570</v>
      </c>
      <c r="G7" s="4">
        <f t="shared" si="0"/>
        <v>24795357</v>
      </c>
      <c r="H7" s="4">
        <f t="shared" si="1"/>
        <v>111784869833</v>
      </c>
      <c r="J7" s="263"/>
      <c r="K7" s="263"/>
      <c r="L7" s="263"/>
      <c r="M7" s="263"/>
      <c r="N7" s="263"/>
      <c r="O7" s="263"/>
      <c r="P7" s="263"/>
      <c r="Q7" s="263"/>
    </row>
    <row r="8" spans="2:17" ht="12.95" customHeight="1" x14ac:dyDescent="0.2">
      <c r="B8" s="17" t="s">
        <v>54</v>
      </c>
      <c r="C8" s="4">
        <v>16353904</v>
      </c>
      <c r="D8" s="4">
        <v>14557033733</v>
      </c>
      <c r="E8" s="22">
        <v>11491636</v>
      </c>
      <c r="F8" s="22">
        <v>123063099622</v>
      </c>
      <c r="G8" s="4">
        <f t="shared" si="0"/>
        <v>27845540</v>
      </c>
      <c r="H8" s="4">
        <f t="shared" si="1"/>
        <v>137620133355</v>
      </c>
      <c r="J8" s="257"/>
      <c r="K8" s="257"/>
      <c r="L8" s="257"/>
      <c r="M8" s="257"/>
      <c r="N8" s="257"/>
      <c r="O8" s="257"/>
      <c r="P8" s="257"/>
      <c r="Q8" s="257"/>
    </row>
    <row r="9" spans="2:17" ht="12.95" customHeight="1" x14ac:dyDescent="0.2">
      <c r="B9" s="17" t="s">
        <v>55</v>
      </c>
      <c r="C9" s="4">
        <v>15358744</v>
      </c>
      <c r="D9" s="4">
        <v>13603624528</v>
      </c>
      <c r="E9" s="22">
        <v>11271514</v>
      </c>
      <c r="F9" s="22">
        <v>115683284023</v>
      </c>
      <c r="G9" s="4">
        <f t="shared" si="0"/>
        <v>26630258</v>
      </c>
      <c r="H9" s="4">
        <f t="shared" si="1"/>
        <v>129286908551</v>
      </c>
    </row>
    <row r="10" spans="2:17" ht="12.95" customHeight="1" x14ac:dyDescent="0.2">
      <c r="B10" s="17" t="s">
        <v>56</v>
      </c>
      <c r="C10" s="4">
        <v>15973235</v>
      </c>
      <c r="D10" s="4">
        <v>14126824872</v>
      </c>
      <c r="E10" s="22">
        <v>11390222</v>
      </c>
      <c r="F10" s="22">
        <v>112479257084</v>
      </c>
      <c r="G10" s="4">
        <f t="shared" si="0"/>
        <v>27363457</v>
      </c>
      <c r="H10" s="4">
        <f t="shared" si="1"/>
        <v>126606081956</v>
      </c>
      <c r="J10" s="163"/>
      <c r="K10" s="163"/>
      <c r="L10" s="163"/>
      <c r="M10" s="163"/>
      <c r="N10" s="163"/>
    </row>
    <row r="11" spans="2:17" ht="12.95" customHeight="1" x14ac:dyDescent="0.2">
      <c r="B11" s="17" t="s">
        <v>57</v>
      </c>
      <c r="C11" s="4">
        <v>17704171</v>
      </c>
      <c r="D11" s="4">
        <v>14751869270</v>
      </c>
      <c r="E11" s="22">
        <v>11680371</v>
      </c>
      <c r="F11" s="22">
        <v>117204668180</v>
      </c>
      <c r="G11" s="4">
        <f t="shared" si="0"/>
        <v>29384542</v>
      </c>
      <c r="H11" s="4">
        <f t="shared" si="1"/>
        <v>131956537450</v>
      </c>
    </row>
    <row r="12" spans="2:17" ht="12.95" customHeight="1" x14ac:dyDescent="0.2">
      <c r="B12" s="17" t="s">
        <v>58</v>
      </c>
      <c r="C12" s="4">
        <v>16106362</v>
      </c>
      <c r="D12" s="4">
        <v>15137240277</v>
      </c>
      <c r="E12" s="22">
        <v>12485723</v>
      </c>
      <c r="F12" s="22">
        <v>137003843261</v>
      </c>
      <c r="G12" s="4">
        <f t="shared" si="0"/>
        <v>28592085</v>
      </c>
      <c r="H12" s="4">
        <f t="shared" si="1"/>
        <v>152141083538</v>
      </c>
    </row>
    <row r="13" spans="2:17" ht="12.95" customHeight="1" x14ac:dyDescent="0.2">
      <c r="B13" s="17" t="s">
        <v>59</v>
      </c>
      <c r="C13" s="4">
        <v>15534383</v>
      </c>
      <c r="D13" s="4">
        <v>13497501262</v>
      </c>
      <c r="E13" s="22">
        <v>11824016</v>
      </c>
      <c r="F13" s="22">
        <v>122848014427</v>
      </c>
      <c r="G13" s="4">
        <f t="shared" si="0"/>
        <v>27358399</v>
      </c>
      <c r="H13" s="4">
        <f t="shared" si="1"/>
        <v>136345515689</v>
      </c>
    </row>
    <row r="14" spans="2:17" ht="12.95" customHeight="1" x14ac:dyDescent="0.2">
      <c r="B14" s="17" t="s">
        <v>60</v>
      </c>
      <c r="C14" s="4">
        <v>16168975</v>
      </c>
      <c r="D14" s="4">
        <v>15702551239</v>
      </c>
      <c r="E14" s="22">
        <v>12061587</v>
      </c>
      <c r="F14" s="22">
        <v>125964620468</v>
      </c>
      <c r="G14" s="4">
        <f t="shared" si="0"/>
        <v>28230562</v>
      </c>
      <c r="H14" s="4">
        <f t="shared" si="1"/>
        <v>141667171707</v>
      </c>
    </row>
    <row r="15" spans="2:17" ht="12.95" customHeight="1" x14ac:dyDescent="0.2">
      <c r="B15" s="17" t="s">
        <v>61</v>
      </c>
      <c r="C15" s="4">
        <v>16156746</v>
      </c>
      <c r="D15" s="4">
        <v>15775802738</v>
      </c>
      <c r="E15" s="22">
        <v>11710701</v>
      </c>
      <c r="F15" s="22">
        <v>116712647798</v>
      </c>
      <c r="G15" s="4">
        <f t="shared" si="0"/>
        <v>27867447</v>
      </c>
      <c r="H15" s="4">
        <f t="shared" si="1"/>
        <v>132488450536</v>
      </c>
    </row>
    <row r="16" spans="2:17" ht="12.95" customHeight="1" x14ac:dyDescent="0.2">
      <c r="B16" s="17" t="s">
        <v>62</v>
      </c>
      <c r="C16" s="4">
        <v>16472118</v>
      </c>
      <c r="D16" s="4">
        <v>15289557191</v>
      </c>
      <c r="E16" s="22">
        <v>11604361</v>
      </c>
      <c r="F16" s="22">
        <v>119788656690</v>
      </c>
      <c r="G16" s="4">
        <f t="shared" si="0"/>
        <v>28076479</v>
      </c>
      <c r="H16" s="4">
        <f t="shared" si="1"/>
        <v>135078213881</v>
      </c>
    </row>
    <row r="17" spans="2:10" ht="12.95" customHeight="1" x14ac:dyDescent="0.2">
      <c r="B17" s="17" t="s">
        <v>63</v>
      </c>
      <c r="C17" s="4">
        <v>17048946</v>
      </c>
      <c r="D17" s="4">
        <v>16655542462</v>
      </c>
      <c r="E17" s="22">
        <v>13407013</v>
      </c>
      <c r="F17" s="22">
        <v>157845910655</v>
      </c>
      <c r="G17" s="4">
        <f t="shared" si="0"/>
        <v>30455959</v>
      </c>
      <c r="H17" s="4">
        <f t="shared" si="1"/>
        <v>174501453117</v>
      </c>
    </row>
    <row r="18" spans="2:10" ht="12.95" customHeight="1" x14ac:dyDescent="0.2">
      <c r="B18" s="9" t="s">
        <v>42</v>
      </c>
      <c r="C18" s="10">
        <f t="shared" ref="C18:H18" si="2">SUM(C6:C17)</f>
        <v>192382870</v>
      </c>
      <c r="D18" s="10">
        <f t="shared" si="2"/>
        <v>173966515554</v>
      </c>
      <c r="E18" s="26">
        <f t="shared" si="2"/>
        <v>138690225</v>
      </c>
      <c r="F18" s="26">
        <f t="shared" si="2"/>
        <v>1448692073866</v>
      </c>
      <c r="G18" s="10">
        <f>SUM(G6:G17)</f>
        <v>331073095</v>
      </c>
      <c r="H18" s="10">
        <f t="shared" si="2"/>
        <v>1622658589420</v>
      </c>
      <c r="J18" s="4"/>
    </row>
    <row r="19" spans="2:10" ht="12.95" customHeight="1" x14ac:dyDescent="0.2">
      <c r="B19" s="162" t="s">
        <v>71</v>
      </c>
      <c r="C19" s="4"/>
      <c r="D19" s="4"/>
      <c r="E19" s="4"/>
      <c r="F19" s="4"/>
      <c r="G19" s="4"/>
      <c r="H19" s="4"/>
      <c r="I19" s="37"/>
      <c r="J19" s="115"/>
    </row>
    <row r="20" spans="2:10" ht="12.95" customHeight="1" x14ac:dyDescent="0.2">
      <c r="B20" s="17" t="s">
        <v>21</v>
      </c>
      <c r="C20" s="4"/>
      <c r="D20" s="4"/>
      <c r="E20" s="4"/>
      <c r="F20" s="4"/>
      <c r="G20" s="4"/>
      <c r="H20" s="4"/>
      <c r="I20" s="37"/>
      <c r="J20" s="37"/>
    </row>
    <row r="21" spans="2:10" ht="12.95" customHeight="1" x14ac:dyDescent="0.2">
      <c r="C21" s="4"/>
      <c r="D21" s="4"/>
      <c r="E21" s="4"/>
      <c r="F21" s="4"/>
      <c r="G21" s="4"/>
      <c r="H21" s="4"/>
    </row>
    <row r="22" spans="2:10" ht="12.95" customHeight="1" x14ac:dyDescent="0.2">
      <c r="B22" s="15" t="s">
        <v>72</v>
      </c>
      <c r="C22" s="4"/>
      <c r="D22" s="4"/>
      <c r="E22" s="4"/>
      <c r="F22" s="4"/>
      <c r="G22" s="15" t="s">
        <v>73</v>
      </c>
      <c r="H22" s="4"/>
    </row>
    <row r="23" spans="2:10" ht="12.95" customHeight="1" x14ac:dyDescent="0.2">
      <c r="C23" s="4"/>
      <c r="D23" s="4"/>
      <c r="E23" s="4"/>
      <c r="F23" s="4"/>
      <c r="H23" s="4"/>
    </row>
  </sheetData>
  <customSheetViews>
    <customSheetView guid="{1C338248-5C2C-4A0B-8E41-C56ED2BBA321}" scale="120" showGridLines="0">
      <selection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6">
    <mergeCell ref="J8:Q8"/>
    <mergeCell ref="B4:B5"/>
    <mergeCell ref="C4:D4"/>
    <mergeCell ref="E4:F4"/>
    <mergeCell ref="G4:H4"/>
    <mergeCell ref="J7:Q7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topLeftCell="A10" zoomScale="110" zoomScaleNormal="110" workbookViewId="0">
      <selection activeCell="M44" sqref="M44"/>
    </sheetView>
  </sheetViews>
  <sheetFormatPr defaultColWidth="9.33203125" defaultRowHeight="12.95" customHeight="1" x14ac:dyDescent="0.2"/>
  <cols>
    <col min="1" max="1" width="2.83203125" style="5" customWidth="1"/>
    <col min="2" max="2" width="22.1640625" style="5" customWidth="1"/>
    <col min="3" max="3" width="15.5" style="5" customWidth="1"/>
    <col min="4" max="4" width="19.1640625" style="5" customWidth="1"/>
    <col min="5" max="5" width="18.33203125" style="5" customWidth="1"/>
    <col min="6" max="6" width="24.83203125" style="5" customWidth="1"/>
    <col min="7" max="7" width="21" style="5" customWidth="1"/>
    <col min="8" max="8" width="21.83203125" style="5" customWidth="1"/>
    <col min="9" max="10" width="9.33203125" style="5"/>
    <col min="11" max="11" width="15.6640625" style="5" customWidth="1"/>
    <col min="12" max="16384" width="9.33203125" style="5"/>
  </cols>
  <sheetData>
    <row r="1" spans="2:18" ht="10.15" customHeight="1" x14ac:dyDescent="0.2"/>
    <row r="2" spans="2:18" ht="15.75" x14ac:dyDescent="0.25">
      <c r="B2" s="213" t="s">
        <v>74</v>
      </c>
      <c r="G2" s="163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2:18" ht="10.9" customHeight="1" x14ac:dyDescent="0.2">
      <c r="B3" s="5" t="s">
        <v>40</v>
      </c>
      <c r="G3" s="52"/>
      <c r="H3" s="52"/>
      <c r="I3" s="124"/>
      <c r="J3" s="124"/>
      <c r="K3" s="52"/>
      <c r="L3" s="52"/>
      <c r="M3" s="52"/>
      <c r="N3" s="52"/>
      <c r="O3" s="52"/>
      <c r="P3" s="52"/>
      <c r="Q3" s="52"/>
      <c r="R3" s="52"/>
    </row>
    <row r="4" spans="2:18" ht="12.95" customHeight="1" x14ac:dyDescent="0.2">
      <c r="G4" s="265"/>
      <c r="H4" s="265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2:18" ht="12.95" customHeight="1" x14ac:dyDescent="0.2">
      <c r="B5" s="261" t="s">
        <v>41</v>
      </c>
      <c r="C5" s="260" t="s">
        <v>47</v>
      </c>
      <c r="D5" s="260"/>
      <c r="E5" s="264" t="s">
        <v>48</v>
      </c>
      <c r="F5" s="264"/>
      <c r="G5" s="260" t="s">
        <v>42</v>
      </c>
      <c r="H5" s="260"/>
    </row>
    <row r="6" spans="2:18" ht="22.5" x14ac:dyDescent="0.2">
      <c r="B6" s="262"/>
      <c r="C6" s="7" t="s">
        <v>210</v>
      </c>
      <c r="D6" s="7" t="s">
        <v>51</v>
      </c>
      <c r="E6" s="21" t="s">
        <v>2</v>
      </c>
      <c r="F6" s="21" t="s">
        <v>51</v>
      </c>
      <c r="G6" s="7" t="s">
        <v>210</v>
      </c>
      <c r="H6" s="7" t="s">
        <v>51</v>
      </c>
    </row>
    <row r="7" spans="2:18" ht="12.95" customHeight="1" x14ac:dyDescent="0.2">
      <c r="B7" s="17" t="s">
        <v>52</v>
      </c>
      <c r="C7" s="4">
        <v>51016</v>
      </c>
      <c r="D7" s="4">
        <v>1121913445</v>
      </c>
      <c r="E7" s="22">
        <v>9615</v>
      </c>
      <c r="F7" s="22">
        <v>5183191859</v>
      </c>
      <c r="G7" s="4">
        <f>C7+E7</f>
        <v>60631</v>
      </c>
      <c r="H7" s="4">
        <f t="shared" ref="H7:H18" si="0">D7+F7</f>
        <v>6305105304</v>
      </c>
    </row>
    <row r="8" spans="2:18" ht="12.95" customHeight="1" x14ac:dyDescent="0.2">
      <c r="B8" s="17" t="s">
        <v>53</v>
      </c>
      <c r="C8" s="4">
        <v>50704</v>
      </c>
      <c r="D8" s="4">
        <v>1330000045</v>
      </c>
      <c r="E8" s="22">
        <v>10773</v>
      </c>
      <c r="F8" s="22">
        <v>3839164954</v>
      </c>
      <c r="G8" s="4">
        <f t="shared" ref="G8:G18" si="1">C8+E8</f>
        <v>61477</v>
      </c>
      <c r="H8" s="4">
        <f t="shared" si="0"/>
        <v>5169164999</v>
      </c>
      <c r="J8" s="237"/>
      <c r="K8" s="237"/>
      <c r="L8" s="237"/>
      <c r="M8" s="237"/>
      <c r="N8" s="237"/>
      <c r="O8" s="66"/>
      <c r="P8" s="66"/>
      <c r="Q8" s="66"/>
    </row>
    <row r="9" spans="2:18" ht="12.95" customHeight="1" x14ac:dyDescent="0.2">
      <c r="B9" s="17" t="s">
        <v>54</v>
      </c>
      <c r="C9" s="4">
        <v>54605</v>
      </c>
      <c r="D9" s="4">
        <v>1448528717</v>
      </c>
      <c r="E9" s="22">
        <v>12632</v>
      </c>
      <c r="F9" s="22">
        <v>8951968832</v>
      </c>
      <c r="G9" s="4">
        <f t="shared" si="1"/>
        <v>67237</v>
      </c>
      <c r="H9" s="4">
        <f t="shared" si="0"/>
        <v>10400497549</v>
      </c>
      <c r="I9" s="185"/>
      <c r="J9" s="263"/>
      <c r="K9" s="263"/>
      <c r="L9" s="263"/>
      <c r="M9" s="263"/>
      <c r="N9" s="263"/>
      <c r="O9" s="263"/>
      <c r="P9" s="263"/>
      <c r="Q9" s="263"/>
    </row>
    <row r="10" spans="2:18" ht="12.95" customHeight="1" x14ac:dyDescent="0.2">
      <c r="B10" s="17" t="s">
        <v>55</v>
      </c>
      <c r="C10" s="4">
        <v>53395</v>
      </c>
      <c r="D10" s="4">
        <v>1132199993</v>
      </c>
      <c r="E10" s="22">
        <v>11925</v>
      </c>
      <c r="F10" s="22">
        <v>5859979163</v>
      </c>
      <c r="G10" s="4">
        <f t="shared" si="1"/>
        <v>65320</v>
      </c>
      <c r="H10" s="4">
        <f t="shared" si="0"/>
        <v>6992179156</v>
      </c>
      <c r="I10" s="132"/>
      <c r="J10" s="257"/>
      <c r="K10" s="257"/>
      <c r="L10" s="257"/>
      <c r="M10" s="257"/>
      <c r="N10" s="257"/>
      <c r="O10" s="257"/>
      <c r="P10" s="257"/>
      <c r="Q10" s="257"/>
    </row>
    <row r="11" spans="2:18" ht="12.95" customHeight="1" x14ac:dyDescent="0.2">
      <c r="B11" s="17" t="s">
        <v>56</v>
      </c>
      <c r="C11" s="4">
        <v>56278</v>
      </c>
      <c r="D11" s="4">
        <v>1433644416</v>
      </c>
      <c r="E11" s="22">
        <v>12975</v>
      </c>
      <c r="F11" s="22">
        <v>8581565887</v>
      </c>
      <c r="G11" s="4">
        <f t="shared" si="1"/>
        <v>69253</v>
      </c>
      <c r="H11" s="4">
        <f t="shared" si="0"/>
        <v>10015210303</v>
      </c>
    </row>
    <row r="12" spans="2:18" ht="12.95" customHeight="1" x14ac:dyDescent="0.2">
      <c r="B12" s="17" t="s">
        <v>57</v>
      </c>
      <c r="C12" s="4">
        <v>56156</v>
      </c>
      <c r="D12" s="4">
        <v>1506938879</v>
      </c>
      <c r="E12" s="22">
        <v>12961</v>
      </c>
      <c r="F12" s="22">
        <v>4443515672</v>
      </c>
      <c r="G12" s="4">
        <f t="shared" si="1"/>
        <v>69117</v>
      </c>
      <c r="H12" s="4">
        <f t="shared" si="0"/>
        <v>5950454551</v>
      </c>
    </row>
    <row r="13" spans="2:18" ht="12.95" customHeight="1" x14ac:dyDescent="0.2">
      <c r="B13" s="17" t="s">
        <v>58</v>
      </c>
      <c r="C13" s="4">
        <v>57975</v>
      </c>
      <c r="D13" s="4">
        <v>1394744054</v>
      </c>
      <c r="E13" s="22">
        <v>15456</v>
      </c>
      <c r="F13" s="22">
        <v>5472839441</v>
      </c>
      <c r="G13" s="4">
        <f t="shared" si="1"/>
        <v>73431</v>
      </c>
      <c r="H13" s="4">
        <f t="shared" si="0"/>
        <v>6867583495</v>
      </c>
    </row>
    <row r="14" spans="2:18" ht="12.95" customHeight="1" x14ac:dyDescent="0.2">
      <c r="B14" s="17" t="s">
        <v>59</v>
      </c>
      <c r="C14" s="4">
        <v>57920</v>
      </c>
      <c r="D14" s="4">
        <v>1372177261</v>
      </c>
      <c r="E14" s="22">
        <v>15389</v>
      </c>
      <c r="F14" s="22">
        <v>6294472628</v>
      </c>
      <c r="G14" s="4">
        <f t="shared" si="1"/>
        <v>73309</v>
      </c>
      <c r="H14" s="4">
        <f t="shared" si="0"/>
        <v>7666649889</v>
      </c>
      <c r="J14" s="1"/>
      <c r="K14" s="1"/>
    </row>
    <row r="15" spans="2:18" ht="12.95" customHeight="1" x14ac:dyDescent="0.2">
      <c r="B15" s="17" t="s">
        <v>60</v>
      </c>
      <c r="C15" s="4">
        <v>60861</v>
      </c>
      <c r="D15" s="4">
        <v>1768977086</v>
      </c>
      <c r="E15" s="22">
        <v>16444</v>
      </c>
      <c r="F15" s="22">
        <v>6716942275</v>
      </c>
      <c r="G15" s="4">
        <f t="shared" si="1"/>
        <v>77305</v>
      </c>
      <c r="H15" s="4">
        <f t="shared" si="0"/>
        <v>8485919361</v>
      </c>
      <c r="K15" s="4"/>
    </row>
    <row r="16" spans="2:18" ht="12.95" customHeight="1" x14ac:dyDescent="0.2">
      <c r="B16" s="17" t="s">
        <v>61</v>
      </c>
      <c r="C16" s="4">
        <v>60981</v>
      </c>
      <c r="D16" s="4">
        <v>2546739043</v>
      </c>
      <c r="E16" s="22">
        <v>15778</v>
      </c>
      <c r="F16" s="22">
        <v>5416281534</v>
      </c>
      <c r="G16" s="4">
        <f t="shared" si="1"/>
        <v>76759</v>
      </c>
      <c r="H16" s="55">
        <f t="shared" si="0"/>
        <v>7963020577</v>
      </c>
      <c r="J16" s="52"/>
    </row>
    <row r="17" spans="2:12" ht="12.95" customHeight="1" x14ac:dyDescent="0.2">
      <c r="B17" s="17" t="s">
        <v>62</v>
      </c>
      <c r="C17" s="4">
        <v>60594</v>
      </c>
      <c r="D17" s="4">
        <v>1656798651</v>
      </c>
      <c r="E17" s="22">
        <v>14120</v>
      </c>
      <c r="F17" s="22">
        <v>6963082243</v>
      </c>
      <c r="G17" s="4">
        <f t="shared" si="1"/>
        <v>74714</v>
      </c>
      <c r="H17" s="55">
        <f t="shared" si="0"/>
        <v>8619880894</v>
      </c>
      <c r="J17" s="52"/>
    </row>
    <row r="18" spans="2:12" ht="12.95" customHeight="1" x14ac:dyDescent="0.2">
      <c r="B18" s="17" t="s">
        <v>63</v>
      </c>
      <c r="C18" s="4">
        <v>62927</v>
      </c>
      <c r="D18" s="4">
        <v>1369671327</v>
      </c>
      <c r="E18" s="22">
        <v>14882</v>
      </c>
      <c r="F18" s="22">
        <v>9655698841</v>
      </c>
      <c r="G18" s="4">
        <f t="shared" si="1"/>
        <v>77809</v>
      </c>
      <c r="H18" s="4">
        <f t="shared" si="0"/>
        <v>11025370168</v>
      </c>
    </row>
    <row r="19" spans="2:12" ht="12.95" customHeight="1" x14ac:dyDescent="0.2">
      <c r="B19" s="9" t="s">
        <v>42</v>
      </c>
      <c r="C19" s="10">
        <f>SUM(C7:C18)</f>
        <v>683412</v>
      </c>
      <c r="D19" s="10">
        <f t="shared" ref="D19:H19" si="2">SUM(D7:D18)</f>
        <v>18082332917</v>
      </c>
      <c r="E19" s="26">
        <f t="shared" si="2"/>
        <v>162950</v>
      </c>
      <c r="F19" s="26">
        <f t="shared" si="2"/>
        <v>77378703329</v>
      </c>
      <c r="G19" s="10">
        <f t="shared" si="2"/>
        <v>846362</v>
      </c>
      <c r="H19" s="10">
        <f t="shared" si="2"/>
        <v>95461036246</v>
      </c>
    </row>
    <row r="20" spans="2:12" ht="12.95" customHeight="1" x14ac:dyDescent="0.2">
      <c r="B20" s="162" t="s">
        <v>75</v>
      </c>
      <c r="C20" s="4"/>
      <c r="D20" s="4"/>
      <c r="E20" s="4"/>
      <c r="F20" s="4"/>
      <c r="G20" s="4"/>
      <c r="H20" s="4"/>
      <c r="I20" s="37"/>
      <c r="J20" s="37"/>
    </row>
    <row r="21" spans="2:12" s="200" customFormat="1" ht="12.95" customHeight="1" x14ac:dyDescent="0.2">
      <c r="B21" s="200" t="s">
        <v>76</v>
      </c>
      <c r="C21" s="4"/>
      <c r="D21" s="4"/>
      <c r="E21" s="4"/>
      <c r="F21" s="4"/>
      <c r="G21" s="4"/>
      <c r="H21" s="4"/>
    </row>
    <row r="22" spans="2:12" ht="12.95" customHeight="1" x14ac:dyDescent="0.2">
      <c r="B22" s="17" t="s">
        <v>21</v>
      </c>
      <c r="C22" s="4"/>
      <c r="D22" s="4"/>
      <c r="E22" s="4"/>
      <c r="F22" s="4"/>
      <c r="G22" s="4"/>
      <c r="H22" s="4"/>
      <c r="I22" s="37"/>
      <c r="J22" s="37"/>
    </row>
    <row r="23" spans="2:12" s="87" customFormat="1" ht="12.95" customHeight="1" x14ac:dyDescent="0.2">
      <c r="C23" s="4"/>
      <c r="D23" s="4"/>
      <c r="E23" s="4"/>
      <c r="F23" s="4"/>
      <c r="G23" s="4"/>
      <c r="H23" s="4"/>
    </row>
    <row r="24" spans="2:12" ht="12.95" customHeight="1" x14ac:dyDescent="0.2">
      <c r="B24" s="15" t="s">
        <v>77</v>
      </c>
      <c r="C24" s="4"/>
      <c r="D24" s="4"/>
      <c r="E24" s="4"/>
      <c r="F24" s="4"/>
      <c r="G24" s="15" t="s">
        <v>78</v>
      </c>
      <c r="H24" s="4"/>
      <c r="L24" s="15" t="s">
        <v>79</v>
      </c>
    </row>
    <row r="25" spans="2:12" ht="12.95" customHeight="1" x14ac:dyDescent="0.2">
      <c r="B25" s="34" t="s">
        <v>80</v>
      </c>
      <c r="C25" s="4"/>
      <c r="D25" s="4"/>
      <c r="E25" s="4"/>
      <c r="F25" s="4"/>
      <c r="G25" s="4"/>
      <c r="H25" s="4"/>
    </row>
    <row r="26" spans="2:12" ht="12.95" customHeight="1" x14ac:dyDescent="0.2">
      <c r="C26" s="4"/>
      <c r="D26" s="4"/>
      <c r="E26" s="4"/>
      <c r="F26" s="4"/>
      <c r="G26" s="4"/>
      <c r="H26" s="4"/>
    </row>
    <row r="27" spans="2:12" ht="12.95" customHeight="1" x14ac:dyDescent="0.2">
      <c r="C27" s="4"/>
      <c r="D27" s="4"/>
      <c r="E27" s="4"/>
      <c r="F27" s="4"/>
      <c r="G27" s="4"/>
      <c r="H27" s="4"/>
    </row>
    <row r="28" spans="2:12" ht="12.95" customHeight="1" x14ac:dyDescent="0.2">
      <c r="C28" s="4"/>
      <c r="D28" s="4"/>
      <c r="E28" s="4"/>
      <c r="F28" s="4"/>
      <c r="G28" s="4"/>
      <c r="H28" s="4"/>
    </row>
    <row r="29" spans="2:12" ht="12.95" customHeight="1" x14ac:dyDescent="0.2">
      <c r="C29" s="4"/>
      <c r="D29" s="4"/>
      <c r="E29" s="4"/>
      <c r="F29" s="4"/>
      <c r="G29" s="4"/>
      <c r="H29" s="4"/>
    </row>
    <row r="30" spans="2:12" ht="12.95" customHeight="1" x14ac:dyDescent="0.2">
      <c r="C30" s="4"/>
      <c r="D30" s="4"/>
      <c r="E30" s="4"/>
      <c r="F30" s="4"/>
      <c r="G30" s="4"/>
      <c r="H30" s="4"/>
    </row>
    <row r="31" spans="2:12" ht="12.95" customHeight="1" x14ac:dyDescent="0.2">
      <c r="C31" s="4"/>
      <c r="D31" s="4"/>
      <c r="E31" s="4"/>
      <c r="F31" s="4"/>
      <c r="G31" s="4"/>
      <c r="H31" s="4"/>
    </row>
    <row r="32" spans="2:12" ht="12.95" customHeight="1" x14ac:dyDescent="0.2">
      <c r="C32" s="4"/>
      <c r="D32" s="4"/>
      <c r="E32" s="4"/>
      <c r="F32" s="4"/>
      <c r="G32" s="4"/>
      <c r="H32" s="4"/>
    </row>
    <row r="33" spans="3:8" ht="12.95" customHeight="1" x14ac:dyDescent="0.2">
      <c r="C33" s="4"/>
      <c r="D33" s="4"/>
      <c r="E33" s="4"/>
      <c r="F33" s="4"/>
      <c r="G33" s="4"/>
      <c r="H33" s="4"/>
    </row>
    <row r="34" spans="3:8" ht="12.95" customHeight="1" x14ac:dyDescent="0.2">
      <c r="C34" s="4"/>
      <c r="D34" s="4"/>
      <c r="E34" s="4"/>
      <c r="F34" s="4"/>
      <c r="G34" s="4"/>
      <c r="H34" s="4"/>
    </row>
    <row r="35" spans="3:8" ht="12.95" customHeight="1" x14ac:dyDescent="0.2">
      <c r="C35" s="4"/>
      <c r="D35" s="4"/>
      <c r="E35" s="4"/>
      <c r="F35" s="4"/>
      <c r="G35" s="4"/>
      <c r="H35" s="4"/>
    </row>
    <row r="36" spans="3:8" ht="12.95" customHeight="1" x14ac:dyDescent="0.2">
      <c r="C36" s="4"/>
      <c r="D36" s="4"/>
      <c r="E36" s="4"/>
      <c r="F36" s="4"/>
      <c r="G36" s="4"/>
      <c r="H36" s="4"/>
    </row>
    <row r="37" spans="3:8" ht="12.95" customHeight="1" x14ac:dyDescent="0.2">
      <c r="C37" s="4"/>
      <c r="D37" s="4"/>
      <c r="E37" s="4"/>
      <c r="F37" s="4"/>
      <c r="G37" s="4"/>
      <c r="H37" s="4"/>
    </row>
    <row r="38" spans="3:8" ht="12.95" customHeight="1" x14ac:dyDescent="0.2">
      <c r="C38" s="4"/>
      <c r="D38" s="4"/>
      <c r="E38" s="4"/>
      <c r="F38" s="4"/>
      <c r="G38" s="4"/>
      <c r="H38" s="4"/>
    </row>
    <row r="39" spans="3:8" ht="12.95" customHeight="1" x14ac:dyDescent="0.2">
      <c r="C39" s="4"/>
      <c r="D39" s="4"/>
      <c r="E39" s="4"/>
      <c r="F39" s="4"/>
      <c r="G39" s="4"/>
      <c r="H39" s="4"/>
    </row>
    <row r="41" spans="3:8" ht="12.95" customHeight="1" x14ac:dyDescent="0.2">
      <c r="C41" s="4"/>
      <c r="D41" s="4"/>
      <c r="E41" s="4"/>
      <c r="F41" s="4"/>
      <c r="G41" s="4"/>
      <c r="H41" s="4"/>
    </row>
    <row r="42" spans="3:8" ht="12.95" customHeight="1" x14ac:dyDescent="0.2">
      <c r="C42" s="4"/>
      <c r="D42" s="4"/>
      <c r="E42" s="4"/>
      <c r="F42" s="4"/>
      <c r="G42" s="4"/>
      <c r="H42" s="4"/>
    </row>
    <row r="43" spans="3:8" ht="12.95" customHeight="1" x14ac:dyDescent="0.2">
      <c r="C43" s="4"/>
      <c r="D43" s="4"/>
      <c r="E43" s="4"/>
      <c r="F43" s="4"/>
      <c r="G43" s="4"/>
      <c r="H43" s="4"/>
    </row>
  </sheetData>
  <customSheetViews>
    <customSheetView guid="{1C338248-5C2C-4A0B-8E41-C56ED2BBA321}" scale="110" showGridLines="0">
      <selection activeCell="B22" sqref="B22"/>
      <pageMargins left="0.7" right="0.7" top="0.75" bottom="0.75" header="0.3" footer="0.3"/>
      <pageSetup paperSize="9" orientation="portrait" r:id="rId1"/>
    </customSheetView>
  </customSheetViews>
  <mergeCells count="7">
    <mergeCell ref="B5:B6"/>
    <mergeCell ref="J9:Q9"/>
    <mergeCell ref="J10:Q10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64"/>
  <sheetViews>
    <sheetView showGridLines="0" zoomScale="110" zoomScaleNormal="110" workbookViewId="0">
      <selection activeCell="G22" sqref="G22"/>
    </sheetView>
  </sheetViews>
  <sheetFormatPr defaultColWidth="9.33203125" defaultRowHeight="12.95" customHeight="1" x14ac:dyDescent="0.2"/>
  <cols>
    <col min="1" max="2" width="2.83203125" style="182" customWidth="1"/>
    <col min="3" max="3" width="23.83203125" style="182" customWidth="1"/>
    <col min="4" max="9" width="21" style="182" customWidth="1"/>
    <col min="10" max="10" width="16.33203125" style="182" bestFit="1" customWidth="1"/>
    <col min="11" max="11" width="16.83203125" style="182" bestFit="1" customWidth="1"/>
    <col min="12" max="12" width="14" style="182" customWidth="1"/>
    <col min="13" max="16384" width="9.33203125" style="182"/>
  </cols>
  <sheetData>
    <row r="1" spans="3:13" ht="9" customHeight="1" x14ac:dyDescent="0.2"/>
    <row r="2" spans="3:13" ht="15.75" x14ac:dyDescent="0.25">
      <c r="C2" s="213" t="s">
        <v>211</v>
      </c>
      <c r="G2" s="185"/>
    </row>
    <row r="3" spans="3:13" ht="12.95" customHeight="1" x14ac:dyDescent="0.2">
      <c r="G3" s="185"/>
    </row>
    <row r="4" spans="3:13" ht="14.25" customHeight="1" x14ac:dyDescent="0.2">
      <c r="C4" s="261" t="s">
        <v>41</v>
      </c>
      <c r="D4" s="260" t="s">
        <v>81</v>
      </c>
      <c r="E4" s="260"/>
      <c r="F4" s="264" t="s">
        <v>82</v>
      </c>
      <c r="G4" s="264"/>
      <c r="H4" s="260" t="s">
        <v>83</v>
      </c>
      <c r="I4" s="260"/>
      <c r="K4" s="238"/>
      <c r="L4" s="238"/>
      <c r="M4" s="238"/>
    </row>
    <row r="5" spans="3:13" ht="12.95" customHeight="1" x14ac:dyDescent="0.2">
      <c r="C5" s="262"/>
      <c r="D5" s="187" t="s">
        <v>84</v>
      </c>
      <c r="E5" s="187" t="s">
        <v>85</v>
      </c>
      <c r="F5" s="31" t="s">
        <v>84</v>
      </c>
      <c r="G5" s="31" t="s">
        <v>85</v>
      </c>
      <c r="H5" s="187" t="s">
        <v>84</v>
      </c>
      <c r="I5" s="187" t="s">
        <v>85</v>
      </c>
      <c r="K5" s="238"/>
      <c r="L5" s="238"/>
      <c r="M5" s="238"/>
    </row>
    <row r="6" spans="3:13" ht="12.95" customHeight="1" x14ac:dyDescent="0.2">
      <c r="C6" s="17" t="s">
        <v>52</v>
      </c>
      <c r="D6" s="4">
        <v>4718952</v>
      </c>
      <c r="E6" s="4">
        <v>9928719</v>
      </c>
      <c r="F6" s="22">
        <v>510818</v>
      </c>
      <c r="G6" s="22">
        <v>9170583</v>
      </c>
      <c r="H6" s="4">
        <f t="shared" ref="H6:I17" si="0">D6+F6</f>
        <v>5229770</v>
      </c>
      <c r="I6" s="4">
        <f t="shared" si="0"/>
        <v>19099302</v>
      </c>
      <c r="J6" s="55"/>
      <c r="K6" s="239"/>
      <c r="L6" s="238"/>
      <c r="M6" s="238"/>
    </row>
    <row r="7" spans="3:13" ht="12.95" customHeight="1" x14ac:dyDescent="0.2">
      <c r="C7" s="17" t="s">
        <v>53</v>
      </c>
      <c r="D7" s="4">
        <v>4731903</v>
      </c>
      <c r="E7" s="4">
        <v>9868728</v>
      </c>
      <c r="F7" s="22">
        <v>527322</v>
      </c>
      <c r="G7" s="22">
        <v>9509537</v>
      </c>
      <c r="H7" s="4">
        <f t="shared" si="0"/>
        <v>5259225</v>
      </c>
      <c r="I7" s="4">
        <f t="shared" si="0"/>
        <v>19378265</v>
      </c>
    </row>
    <row r="8" spans="3:13" ht="12.95" customHeight="1" x14ac:dyDescent="0.2">
      <c r="C8" s="17" t="s">
        <v>54</v>
      </c>
      <c r="D8" s="4">
        <v>5216036</v>
      </c>
      <c r="E8" s="4">
        <v>10987203</v>
      </c>
      <c r="F8" s="22">
        <v>586558</v>
      </c>
      <c r="G8" s="22">
        <v>10862510</v>
      </c>
      <c r="H8" s="4">
        <f t="shared" si="0"/>
        <v>5802594</v>
      </c>
      <c r="I8" s="4">
        <f t="shared" si="0"/>
        <v>21849713</v>
      </c>
      <c r="K8" s="1"/>
    </row>
    <row r="9" spans="3:13" ht="12.95" customHeight="1" x14ac:dyDescent="0.2">
      <c r="C9" s="17" t="s">
        <v>55</v>
      </c>
      <c r="D9" s="4">
        <v>4875052</v>
      </c>
      <c r="E9" s="4">
        <v>10337180</v>
      </c>
      <c r="F9" s="22">
        <v>552373</v>
      </c>
      <c r="G9" s="22">
        <v>10681983</v>
      </c>
      <c r="H9" s="4">
        <f t="shared" si="0"/>
        <v>5427425</v>
      </c>
      <c r="I9" s="4">
        <f t="shared" si="0"/>
        <v>21019163</v>
      </c>
      <c r="K9" s="1"/>
    </row>
    <row r="10" spans="3:13" ht="12.95" customHeight="1" x14ac:dyDescent="0.2">
      <c r="C10" s="17" t="s">
        <v>56</v>
      </c>
      <c r="D10" s="4">
        <v>4962185</v>
      </c>
      <c r="E10" s="4">
        <v>10821878</v>
      </c>
      <c r="F10" s="22">
        <v>557470</v>
      </c>
      <c r="G10" s="22">
        <v>10794590</v>
      </c>
      <c r="H10" s="4">
        <f t="shared" si="0"/>
        <v>5519655</v>
      </c>
      <c r="I10" s="4">
        <f t="shared" si="0"/>
        <v>21616468</v>
      </c>
    </row>
    <row r="11" spans="3:13" ht="12.95" customHeight="1" x14ac:dyDescent="0.2">
      <c r="C11" s="17" t="s">
        <v>57</v>
      </c>
      <c r="D11" s="4">
        <v>6833579</v>
      </c>
      <c r="E11" s="4">
        <v>10719272</v>
      </c>
      <c r="F11" s="22">
        <v>557301</v>
      </c>
      <c r="G11" s="22">
        <v>11092374</v>
      </c>
      <c r="H11" s="4">
        <f t="shared" si="0"/>
        <v>7390880</v>
      </c>
      <c r="I11" s="4">
        <f t="shared" si="0"/>
        <v>21811646</v>
      </c>
    </row>
    <row r="12" spans="3:13" ht="12.95" customHeight="1" x14ac:dyDescent="0.2">
      <c r="C12" s="17" t="s">
        <v>58</v>
      </c>
      <c r="D12" s="4">
        <v>5070847</v>
      </c>
      <c r="E12" s="4">
        <v>10877060</v>
      </c>
      <c r="F12" s="22">
        <v>600111</v>
      </c>
      <c r="G12" s="22">
        <v>11852945</v>
      </c>
      <c r="H12" s="4">
        <f t="shared" si="0"/>
        <v>5670958</v>
      </c>
      <c r="I12" s="4">
        <f t="shared" si="0"/>
        <v>22730005</v>
      </c>
    </row>
    <row r="13" spans="3:13" ht="12.95" customHeight="1" x14ac:dyDescent="0.2">
      <c r="C13" s="17" t="s">
        <v>59</v>
      </c>
      <c r="D13" s="4">
        <v>4860243</v>
      </c>
      <c r="E13" s="4">
        <v>10517033</v>
      </c>
      <c r="F13" s="22">
        <v>577022</v>
      </c>
      <c r="G13" s="22">
        <v>11216199</v>
      </c>
      <c r="H13" s="4">
        <f t="shared" si="0"/>
        <v>5437265</v>
      </c>
      <c r="I13" s="4">
        <f t="shared" si="0"/>
        <v>21733232</v>
      </c>
    </row>
    <row r="14" spans="3:13" ht="12.95" customHeight="1" x14ac:dyDescent="0.2">
      <c r="C14" s="17" t="s">
        <v>60</v>
      </c>
      <c r="D14" s="55">
        <v>4943549</v>
      </c>
      <c r="E14" s="4">
        <v>11066086</v>
      </c>
      <c r="F14" s="22">
        <v>587033</v>
      </c>
      <c r="G14" s="22">
        <v>11448822</v>
      </c>
      <c r="H14" s="4">
        <f t="shared" si="0"/>
        <v>5530582</v>
      </c>
      <c r="I14" s="4">
        <f t="shared" si="0"/>
        <v>22514908</v>
      </c>
      <c r="J14" s="4"/>
      <c r="K14" s="4"/>
      <c r="L14" s="4"/>
    </row>
    <row r="15" spans="3:13" ht="12.95" customHeight="1" x14ac:dyDescent="0.2">
      <c r="C15" s="17" t="s">
        <v>61</v>
      </c>
      <c r="D15" s="4">
        <v>4754792</v>
      </c>
      <c r="E15" s="4">
        <v>11251720</v>
      </c>
      <c r="F15" s="22">
        <v>560468</v>
      </c>
      <c r="G15" s="22">
        <v>11118355</v>
      </c>
      <c r="H15" s="4">
        <f t="shared" si="0"/>
        <v>5315260</v>
      </c>
      <c r="I15" s="4">
        <f t="shared" si="0"/>
        <v>22370075</v>
      </c>
    </row>
    <row r="16" spans="3:13" ht="12.95" customHeight="1" x14ac:dyDescent="0.2">
      <c r="C16" s="17" t="s">
        <v>62</v>
      </c>
      <c r="D16" s="4">
        <v>4712847</v>
      </c>
      <c r="E16" s="4">
        <v>11602767</v>
      </c>
      <c r="F16" s="22">
        <v>532620</v>
      </c>
      <c r="G16" s="22">
        <v>11035649</v>
      </c>
      <c r="H16" s="4">
        <f t="shared" si="0"/>
        <v>5245467</v>
      </c>
      <c r="I16" s="4">
        <f t="shared" si="0"/>
        <v>22638416</v>
      </c>
      <c r="J16" s="1"/>
    </row>
    <row r="17" spans="3:12" ht="12.95" customHeight="1" x14ac:dyDescent="0.2">
      <c r="C17" s="17" t="s">
        <v>63</v>
      </c>
      <c r="D17" s="4">
        <v>4787372</v>
      </c>
      <c r="E17" s="4">
        <v>12093927</v>
      </c>
      <c r="F17" s="22">
        <v>575008</v>
      </c>
      <c r="G17" s="22">
        <v>12791999</v>
      </c>
      <c r="H17" s="4">
        <f t="shared" si="0"/>
        <v>5362380</v>
      </c>
      <c r="I17" s="4">
        <f t="shared" si="0"/>
        <v>24885926</v>
      </c>
    </row>
    <row r="18" spans="3:12" ht="12.95" customHeight="1" x14ac:dyDescent="0.2">
      <c r="C18" s="9" t="s">
        <v>42</v>
      </c>
      <c r="D18" s="10">
        <f t="shared" ref="D18:I18" si="1">SUM(D6:D17)</f>
        <v>60467357</v>
      </c>
      <c r="E18" s="10">
        <f t="shared" si="1"/>
        <v>130071573</v>
      </c>
      <c r="F18" s="26">
        <f t="shared" si="1"/>
        <v>6724104</v>
      </c>
      <c r="G18" s="26">
        <f t="shared" si="1"/>
        <v>131575546</v>
      </c>
      <c r="H18" s="10">
        <f>SUM(H6:H17)</f>
        <v>67191461</v>
      </c>
      <c r="I18" s="10">
        <f t="shared" si="1"/>
        <v>261647119</v>
      </c>
      <c r="J18" s="116"/>
      <c r="K18" s="116"/>
      <c r="L18" s="4"/>
    </row>
    <row r="19" spans="3:12" ht="12.95" customHeight="1" x14ac:dyDescent="0.2">
      <c r="C19" s="182" t="s">
        <v>212</v>
      </c>
      <c r="D19" s="4"/>
      <c r="E19" s="4"/>
      <c r="F19" s="4"/>
      <c r="G19" s="4"/>
      <c r="H19" s="4"/>
      <c r="I19" s="4"/>
      <c r="J19" s="1"/>
      <c r="K19" s="1"/>
    </row>
    <row r="20" spans="3:12" ht="12.95" customHeight="1" x14ac:dyDescent="0.2">
      <c r="C20" s="17" t="s">
        <v>21</v>
      </c>
      <c r="D20" s="4"/>
      <c r="E20" s="4"/>
      <c r="F20" s="4"/>
      <c r="G20" s="4"/>
      <c r="H20" s="4"/>
      <c r="I20" s="4"/>
      <c r="J20" s="4"/>
    </row>
    <row r="21" spans="3:12" ht="12.95" customHeight="1" x14ac:dyDescent="0.2">
      <c r="D21" s="4"/>
      <c r="E21" s="1"/>
      <c r="F21" s="4"/>
      <c r="G21" s="4"/>
      <c r="H21" s="4"/>
      <c r="I21" s="4"/>
    </row>
    <row r="22" spans="3:12" ht="12.95" customHeight="1" x14ac:dyDescent="0.2">
      <c r="C22" s="130" t="s">
        <v>86</v>
      </c>
      <c r="D22" s="4"/>
      <c r="E22" s="4"/>
      <c r="F22" s="4"/>
      <c r="G22" s="18" t="s">
        <v>87</v>
      </c>
      <c r="I22" s="4"/>
    </row>
    <row r="23" spans="3:12" ht="12.95" customHeight="1" x14ac:dyDescent="0.2">
      <c r="D23" s="4"/>
      <c r="E23" s="4"/>
      <c r="F23" s="4"/>
      <c r="G23" s="4"/>
      <c r="H23" s="4"/>
      <c r="I23" s="4"/>
    </row>
    <row r="24" spans="3:12" ht="12.95" customHeight="1" x14ac:dyDescent="0.2">
      <c r="D24" s="4"/>
      <c r="E24" s="4"/>
      <c r="F24" s="4"/>
      <c r="G24" s="55"/>
      <c r="H24" s="4"/>
      <c r="I24" s="4"/>
    </row>
    <row r="25" spans="3:12" ht="12.95" customHeight="1" x14ac:dyDescent="0.2">
      <c r="D25" s="4"/>
      <c r="E25" s="4"/>
      <c r="F25" s="4"/>
      <c r="G25" s="4"/>
      <c r="H25" s="4"/>
      <c r="I25" s="4"/>
    </row>
    <row r="26" spans="3:12" ht="12.95" customHeight="1" x14ac:dyDescent="0.2">
      <c r="D26" s="4"/>
      <c r="E26" s="4"/>
      <c r="F26" s="4"/>
      <c r="G26" s="4"/>
      <c r="H26" s="4"/>
      <c r="I26" s="4"/>
    </row>
    <row r="27" spans="3:12" ht="12.95" customHeight="1" x14ac:dyDescent="0.2">
      <c r="D27" s="4"/>
      <c r="E27" s="4"/>
      <c r="F27" s="4"/>
      <c r="G27" s="4"/>
      <c r="H27" s="4"/>
      <c r="I27" s="4"/>
    </row>
    <row r="28" spans="3:12" ht="12.95" customHeight="1" x14ac:dyDescent="0.2">
      <c r="D28" s="4"/>
      <c r="E28" s="4"/>
      <c r="F28" s="4"/>
      <c r="G28" s="4"/>
      <c r="H28" s="4"/>
      <c r="I28" s="4"/>
    </row>
    <row r="29" spans="3:12" ht="12.95" customHeight="1" x14ac:dyDescent="0.2">
      <c r="D29" s="4"/>
      <c r="E29" s="4"/>
      <c r="F29" s="4"/>
      <c r="G29" s="4"/>
      <c r="H29" s="4"/>
      <c r="I29" s="4"/>
    </row>
    <row r="30" spans="3:12" ht="12.95" customHeight="1" x14ac:dyDescent="0.2">
      <c r="D30" s="4"/>
      <c r="E30" s="4"/>
      <c r="F30" s="4"/>
      <c r="G30" s="4"/>
      <c r="H30" s="4"/>
      <c r="I30" s="4"/>
    </row>
    <row r="31" spans="3:12" ht="12.95" customHeight="1" x14ac:dyDescent="0.2">
      <c r="D31" s="4"/>
      <c r="E31" s="4"/>
      <c r="F31" s="4"/>
      <c r="G31" s="4"/>
      <c r="H31" s="4"/>
      <c r="I31" s="4"/>
    </row>
    <row r="32" spans="3:12" ht="12.95" customHeight="1" x14ac:dyDescent="0.2">
      <c r="D32" s="4"/>
      <c r="E32" s="4"/>
      <c r="F32" s="4"/>
      <c r="G32" s="4"/>
      <c r="H32" s="4"/>
      <c r="I32" s="4"/>
    </row>
    <row r="33" spans="4:9" ht="12.95" customHeight="1" x14ac:dyDescent="0.2">
      <c r="D33" s="4"/>
      <c r="E33" s="4"/>
      <c r="F33" s="4"/>
      <c r="G33" s="4"/>
      <c r="H33" s="4"/>
      <c r="I33" s="4"/>
    </row>
    <row r="34" spans="4:9" ht="12.95" customHeight="1" x14ac:dyDescent="0.2">
      <c r="D34" s="4"/>
      <c r="E34" s="4"/>
      <c r="F34" s="4"/>
      <c r="G34" s="4"/>
      <c r="H34" s="4"/>
      <c r="I34" s="4"/>
    </row>
    <row r="35" spans="4:9" ht="12.95" customHeight="1" x14ac:dyDescent="0.2">
      <c r="D35" s="4"/>
      <c r="E35" s="4"/>
      <c r="F35" s="4"/>
      <c r="G35" s="4"/>
      <c r="H35" s="4"/>
      <c r="I35" s="4"/>
    </row>
    <row r="36" spans="4:9" ht="12.95" customHeight="1" x14ac:dyDescent="0.2">
      <c r="D36" s="4"/>
      <c r="E36" s="4"/>
      <c r="F36" s="4"/>
      <c r="G36" s="4"/>
      <c r="H36" s="4"/>
      <c r="I36" s="4"/>
    </row>
    <row r="37" spans="4:9" ht="12.95" customHeight="1" x14ac:dyDescent="0.2">
      <c r="D37" s="4"/>
      <c r="E37" s="4"/>
      <c r="F37" s="4"/>
      <c r="G37" s="4"/>
      <c r="H37" s="4"/>
      <c r="I37" s="4"/>
    </row>
    <row r="38" spans="4:9" ht="12.95" customHeight="1" x14ac:dyDescent="0.2">
      <c r="D38" s="4"/>
      <c r="E38" s="4"/>
      <c r="F38" s="4"/>
      <c r="G38" s="4"/>
      <c r="H38" s="4"/>
      <c r="I38" s="4"/>
    </row>
    <row r="39" spans="4:9" ht="12.95" customHeight="1" x14ac:dyDescent="0.2">
      <c r="D39" s="4"/>
      <c r="E39" s="4"/>
      <c r="F39" s="4"/>
      <c r="G39" s="4"/>
      <c r="H39" s="4"/>
      <c r="I39" s="4"/>
    </row>
    <row r="40" spans="4:9" ht="12.95" customHeight="1" x14ac:dyDescent="0.2">
      <c r="D40" s="4"/>
      <c r="E40" s="4"/>
      <c r="F40" s="4"/>
      <c r="G40" s="4"/>
      <c r="H40" s="4"/>
      <c r="I40" s="4"/>
    </row>
    <row r="41" spans="4:9" ht="12.95" customHeight="1" x14ac:dyDescent="0.2">
      <c r="D41" s="4"/>
      <c r="E41" s="4"/>
      <c r="F41" s="4"/>
      <c r="G41" s="4"/>
      <c r="H41" s="4"/>
      <c r="I41" s="4"/>
    </row>
    <row r="42" spans="4:9" ht="12.95" customHeight="1" x14ac:dyDescent="0.2">
      <c r="D42" s="4"/>
      <c r="E42" s="4"/>
      <c r="F42" s="4"/>
      <c r="G42" s="4"/>
      <c r="H42" s="4"/>
      <c r="I42" s="4"/>
    </row>
    <row r="43" spans="4:9" ht="12.95" customHeight="1" x14ac:dyDescent="0.2">
      <c r="D43" s="4"/>
      <c r="E43" s="4"/>
      <c r="F43" s="4"/>
      <c r="G43" s="4"/>
      <c r="H43" s="4"/>
      <c r="I43" s="4"/>
    </row>
    <row r="44" spans="4:9" ht="12.95" customHeight="1" x14ac:dyDescent="0.2">
      <c r="D44" s="4"/>
      <c r="E44" s="4"/>
      <c r="F44" s="4"/>
      <c r="G44" s="4"/>
      <c r="H44" s="4"/>
      <c r="I44" s="4"/>
    </row>
    <row r="45" spans="4:9" ht="12.95" customHeight="1" x14ac:dyDescent="0.2">
      <c r="D45" s="4"/>
      <c r="E45" s="4"/>
      <c r="F45" s="4"/>
      <c r="G45" s="4"/>
      <c r="H45" s="4"/>
      <c r="I45" s="4"/>
    </row>
    <row r="46" spans="4:9" ht="12.95" customHeight="1" x14ac:dyDescent="0.2">
      <c r="D46" s="4"/>
      <c r="E46" s="4"/>
      <c r="F46" s="4"/>
      <c r="G46" s="4"/>
      <c r="H46" s="4"/>
      <c r="I46" s="4"/>
    </row>
    <row r="47" spans="4:9" ht="12.95" customHeight="1" x14ac:dyDescent="0.2">
      <c r="D47" s="4"/>
      <c r="E47" s="4"/>
      <c r="F47" s="4"/>
      <c r="G47" s="4"/>
      <c r="H47" s="4"/>
      <c r="I47" s="4"/>
    </row>
    <row r="48" spans="4:9" ht="12.95" customHeight="1" x14ac:dyDescent="0.2">
      <c r="D48" s="4"/>
      <c r="E48" s="4"/>
      <c r="F48" s="4"/>
      <c r="G48" s="4"/>
      <c r="H48" s="4"/>
      <c r="I48" s="4"/>
    </row>
    <row r="49" spans="4:9" ht="12.95" customHeight="1" x14ac:dyDescent="0.2">
      <c r="D49" s="4"/>
      <c r="E49" s="4"/>
      <c r="F49" s="4"/>
      <c r="G49" s="4"/>
      <c r="H49" s="4"/>
      <c r="I49" s="4"/>
    </row>
    <row r="50" spans="4:9" ht="12.95" customHeight="1" x14ac:dyDescent="0.2">
      <c r="D50" s="4"/>
      <c r="E50" s="4"/>
      <c r="F50" s="4"/>
      <c r="G50" s="4"/>
      <c r="H50" s="4"/>
      <c r="I50" s="4"/>
    </row>
    <row r="51" spans="4:9" ht="12.95" customHeight="1" x14ac:dyDescent="0.2">
      <c r="D51" s="4"/>
      <c r="E51" s="4"/>
      <c r="F51" s="4"/>
      <c r="G51" s="4"/>
      <c r="H51" s="4"/>
      <c r="I51" s="4"/>
    </row>
    <row r="52" spans="4:9" ht="12.95" customHeight="1" x14ac:dyDescent="0.2">
      <c r="D52" s="4"/>
      <c r="E52" s="4"/>
      <c r="F52" s="4"/>
      <c r="G52" s="4"/>
      <c r="H52" s="4"/>
      <c r="I52" s="4"/>
    </row>
    <row r="53" spans="4:9" ht="12.95" customHeight="1" x14ac:dyDescent="0.2">
      <c r="D53" s="4"/>
      <c r="E53" s="4"/>
      <c r="F53" s="4"/>
      <c r="G53" s="4"/>
      <c r="H53" s="4"/>
      <c r="I53" s="4"/>
    </row>
    <row r="54" spans="4:9" ht="12.95" customHeight="1" x14ac:dyDescent="0.2">
      <c r="D54" s="4"/>
      <c r="E54" s="4"/>
      <c r="F54" s="4"/>
      <c r="G54" s="4"/>
      <c r="H54" s="4"/>
      <c r="I54" s="4"/>
    </row>
    <row r="55" spans="4:9" ht="12.95" customHeight="1" x14ac:dyDescent="0.2">
      <c r="D55" s="4"/>
      <c r="E55" s="4"/>
      <c r="F55" s="4"/>
      <c r="G55" s="4"/>
      <c r="H55" s="4"/>
      <c r="I55" s="4"/>
    </row>
    <row r="56" spans="4:9" ht="12.95" customHeight="1" x14ac:dyDescent="0.2">
      <c r="D56" s="4"/>
      <c r="E56" s="4"/>
      <c r="F56" s="4"/>
      <c r="G56" s="4"/>
      <c r="H56" s="4"/>
      <c r="I56" s="4"/>
    </row>
    <row r="57" spans="4:9" ht="12.95" customHeight="1" x14ac:dyDescent="0.2">
      <c r="D57" s="4"/>
      <c r="E57" s="4"/>
      <c r="F57" s="4"/>
      <c r="G57" s="4"/>
      <c r="H57" s="4"/>
      <c r="I57" s="4"/>
    </row>
    <row r="58" spans="4:9" ht="12.95" customHeight="1" x14ac:dyDescent="0.2">
      <c r="D58" s="4"/>
      <c r="E58" s="4"/>
      <c r="F58" s="4"/>
      <c r="G58" s="4"/>
      <c r="H58" s="4"/>
      <c r="I58" s="4"/>
    </row>
    <row r="59" spans="4:9" ht="12.95" customHeight="1" x14ac:dyDescent="0.2">
      <c r="D59" s="4"/>
      <c r="E59" s="4"/>
      <c r="F59" s="4"/>
      <c r="G59" s="4"/>
      <c r="H59" s="4"/>
      <c r="I59" s="4"/>
    </row>
    <row r="60" spans="4:9" ht="12.95" customHeight="1" x14ac:dyDescent="0.2">
      <c r="D60" s="4"/>
      <c r="E60" s="4"/>
      <c r="F60" s="4"/>
      <c r="G60" s="4"/>
      <c r="H60" s="4"/>
      <c r="I60" s="4"/>
    </row>
    <row r="61" spans="4:9" ht="12.95" customHeight="1" x14ac:dyDescent="0.2">
      <c r="D61" s="4"/>
      <c r="E61" s="4"/>
      <c r="F61" s="4"/>
      <c r="G61" s="4"/>
      <c r="H61" s="4"/>
      <c r="I61" s="4"/>
    </row>
    <row r="62" spans="4:9" ht="12.95" customHeight="1" x14ac:dyDescent="0.2">
      <c r="D62" s="4"/>
      <c r="E62" s="4"/>
      <c r="F62" s="4"/>
      <c r="G62" s="4"/>
      <c r="H62" s="4"/>
      <c r="I62" s="4"/>
    </row>
    <row r="63" spans="4:9" ht="12.95" customHeight="1" x14ac:dyDescent="0.2">
      <c r="D63" s="4"/>
      <c r="E63" s="4"/>
      <c r="F63" s="4"/>
      <c r="G63" s="4"/>
      <c r="H63" s="4"/>
      <c r="I63" s="4"/>
    </row>
    <row r="64" spans="4:9" ht="12.95" customHeight="1" x14ac:dyDescent="0.2">
      <c r="D64" s="4"/>
      <c r="E64" s="4"/>
      <c r="F64" s="4"/>
      <c r="G64" s="4"/>
      <c r="H64" s="4"/>
      <c r="I64" s="4"/>
    </row>
  </sheetData>
  <customSheetViews>
    <customSheetView guid="{1C338248-5C2C-4A0B-8E41-C56ED2BBA321}" scale="110" showGridLines="0">
      <selection activeCell="K16" sqref="K16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4:C5"/>
    <mergeCell ref="D4:E4"/>
    <mergeCell ref="F4:G4"/>
    <mergeCell ref="H4:I4"/>
  </mergeCells>
  <pageMargins left="0.7" right="0.7" top="0.75" bottom="0.75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43</vt:i4>
      </vt:variant>
    </vt:vector>
  </HeadingPairs>
  <TitlesOfParts>
    <vt:vector size="43" baseType="lpstr">
      <vt:lpstr>Table 1</vt:lpstr>
      <vt:lpstr>Figures 1, 2, 3 and 4</vt:lpstr>
      <vt:lpstr>Figure 5</vt:lpstr>
      <vt:lpstr>Figure 6</vt:lpstr>
      <vt:lpstr>Figures 7 and 8</vt:lpstr>
      <vt:lpstr>Figure 9</vt:lpstr>
      <vt:lpstr>Figures 10 and 11</vt:lpstr>
      <vt:lpstr>Figures 12, 13 and 14</vt:lpstr>
      <vt:lpstr>Figures 15 and 17 </vt:lpstr>
      <vt:lpstr>Figures 16 and 18</vt:lpstr>
      <vt:lpstr>Tables 2 and 3</vt:lpstr>
      <vt:lpstr>Table 4</vt:lpstr>
      <vt:lpstr>Figure 19</vt:lpstr>
      <vt:lpstr>Figure 20</vt:lpstr>
      <vt:lpstr>Figure 21</vt:lpstr>
      <vt:lpstr>Figures 22, 23 and 24</vt:lpstr>
      <vt:lpstr>Figure 25</vt:lpstr>
      <vt:lpstr>Figures 26, 27 and 28</vt:lpstr>
      <vt:lpstr>Figure 29 </vt:lpstr>
      <vt:lpstr>Figure 30</vt:lpstr>
      <vt:lpstr>Figure 31</vt:lpstr>
      <vt:lpstr>Figure 32</vt:lpstr>
      <vt:lpstr>Figure 33</vt:lpstr>
      <vt:lpstr>Figure 34</vt:lpstr>
      <vt:lpstr> 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Table 5</vt:lpstr>
      <vt:lpstr>Figure 45</vt:lpstr>
      <vt:lpstr>Table 6</vt:lpstr>
      <vt:lpstr>Table 7</vt:lpstr>
      <vt:lpstr>Figure 46</vt:lpstr>
      <vt:lpstr>Figure 47</vt:lpstr>
      <vt:lpstr>Figure 48</vt:lpstr>
      <vt:lpstr>Figure 49</vt:lpstr>
      <vt:lpstr>Table 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Zrinka Bugarin</cp:lastModifiedBy>
  <cp:lastPrinted>2022-04-01T10:37:45Z</cp:lastPrinted>
  <dcterms:created xsi:type="dcterms:W3CDTF">2016-02-25T14:37:25Z</dcterms:created>
  <dcterms:modified xsi:type="dcterms:W3CDTF">2022-09-07T14:12:58Z</dcterms:modified>
</cp:coreProperties>
</file>