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STATISTIKA\Statistika - live\rad od kuće\zrinka P\publikacija\2022\lektorirarano\"/>
    </mc:Choice>
  </mc:AlternateContent>
  <bookViews>
    <workbookView xWindow="0" yWindow="0" windowWidth="19485" windowHeight="15645" tabRatio="776" firstSheet="22" activeTab="38"/>
  </bookViews>
  <sheets>
    <sheet name="Tablica 1." sheetId="8" r:id="rId1"/>
    <sheet name="Tablica 2" sheetId="9" r:id="rId2"/>
    <sheet name="Slika 1." sheetId="5" r:id="rId3"/>
    <sheet name="Slika 2." sheetId="3" r:id="rId4"/>
    <sheet name="Slika 3." sheetId="83" r:id="rId5"/>
    <sheet name="Slika 4." sheetId="30" r:id="rId6"/>
    <sheet name="Tablica 3." sheetId="28" r:id="rId7"/>
    <sheet name="Tablica 4." sheetId="29" r:id="rId8"/>
    <sheet name="Slika 5." sheetId="31" r:id="rId9"/>
    <sheet name="Tablica 5." sheetId="84" r:id="rId10"/>
    <sheet name="Slika 6." sheetId="42" r:id="rId11"/>
    <sheet name="Slika 7." sheetId="44" r:id="rId12"/>
    <sheet name="Tablica 6." sheetId="12" r:id="rId13"/>
    <sheet name="Tablica 7." sheetId="47" r:id="rId14"/>
    <sheet name="Slika 8." sheetId="49" r:id="rId15"/>
    <sheet name="Tablica 8." sheetId="50" r:id="rId16"/>
    <sheet name="Slika 9. i 10." sheetId="79" r:id="rId17"/>
    <sheet name="Slika 11. " sheetId="52" r:id="rId18"/>
    <sheet name="Tablica 9." sheetId="53" r:id="rId19"/>
    <sheet name="Tablica 10." sheetId="85" r:id="rId20"/>
    <sheet name="Slika 12. " sheetId="54" r:id="rId21"/>
    <sheet name="Slika 13." sheetId="55" r:id="rId22"/>
    <sheet name="Slika 14." sheetId="61" r:id="rId23"/>
    <sheet name="Slika 15. " sheetId="62" r:id="rId24"/>
    <sheet name="Slika 16." sheetId="64" r:id="rId25"/>
    <sheet name="Tablica 11." sheetId="80" r:id="rId26"/>
    <sheet name="Slika 17." sheetId="66" r:id="rId27"/>
    <sheet name="Slika 18." sheetId="86" r:id="rId28"/>
    <sheet name="Slika 19." sheetId="87" r:id="rId29"/>
    <sheet name="Slika 20." sheetId="69" r:id="rId30"/>
    <sheet name="Slika 21." sheetId="70" r:id="rId31"/>
    <sheet name="Slika 22." sheetId="81" r:id="rId32"/>
    <sheet name="Slika 23." sheetId="88" r:id="rId33"/>
    <sheet name="Slika 24." sheetId="89" r:id="rId34"/>
    <sheet name="Slika 25." sheetId="90" r:id="rId35"/>
    <sheet name="Slika 26." sheetId="82" r:id="rId36"/>
    <sheet name="Slika 27." sheetId="73" r:id="rId37"/>
    <sheet name="Tablica 12." sheetId="91" r:id="rId38"/>
    <sheet name="Slika 28." sheetId="74" r:id="rId39"/>
  </sheets>
  <definedNames>
    <definedName name="_Toc416770595" localSheetId="0">'Tablica 1.'!$B$2</definedName>
    <definedName name="_Toc416770596" localSheetId="1">'Tablica 2'!$B$2</definedName>
    <definedName name="_Toc416770597" localSheetId="6">'Tablica 3.'!$B$2</definedName>
    <definedName name="_Toc416770597" localSheetId="9">'Tablica 5.'!$B$2</definedName>
    <definedName name="_Toc416770610" localSheetId="3">'Slika 2.'!#REF!</definedName>
    <definedName name="_Toc416770610" localSheetId="4">'Slika 3.'!#REF!</definedName>
    <definedName name="_Toc416770620" localSheetId="11">'Slika 7.'!$B$2</definedName>
    <definedName name="_Toc416770623" localSheetId="16">'Slika 9. i 10.'!#REF!</definedName>
    <definedName name="_Toc416770624" localSheetId="16">'Slika 9. i 10.'!#REF!</definedName>
    <definedName name="_Toc416770643" localSheetId="38">'Slika 28.'!$G$32</definedName>
  </definedNames>
  <calcPr calcId="162913"/>
</workbook>
</file>

<file path=xl/calcChain.xml><?xml version="1.0" encoding="utf-8"?>
<calcChain xmlns="http://schemas.openxmlformats.org/spreadsheetml/2006/main">
  <c r="E65" i="30" l="1"/>
  <c r="F18" i="73" l="1"/>
  <c r="C18" i="87"/>
  <c r="F18" i="87"/>
  <c r="E18" i="87"/>
  <c r="D18" i="87"/>
  <c r="C18" i="86"/>
  <c r="D18" i="86" l="1"/>
  <c r="E18" i="86"/>
  <c r="F18" i="86"/>
  <c r="H6" i="88" l="1"/>
  <c r="I6" i="91" l="1"/>
  <c r="I7" i="91"/>
  <c r="I8" i="91"/>
  <c r="I9" i="91"/>
  <c r="E53" i="5" l="1"/>
  <c r="E52" i="5"/>
  <c r="E51" i="5"/>
  <c r="E50" i="5"/>
  <c r="E49" i="5"/>
  <c r="E48" i="5"/>
  <c r="E47" i="5"/>
  <c r="E46" i="5"/>
  <c r="E45" i="5"/>
  <c r="E44" i="5"/>
  <c r="E43" i="5"/>
  <c r="E42" i="5"/>
  <c r="E54" i="30" l="1"/>
  <c r="E55" i="30"/>
  <c r="E56" i="30"/>
  <c r="E57" i="30"/>
  <c r="E58" i="30"/>
  <c r="E59" i="30"/>
  <c r="E60" i="30"/>
  <c r="E61" i="30"/>
  <c r="E62" i="30"/>
  <c r="E63" i="30"/>
  <c r="E64" i="30"/>
  <c r="E53" i="30"/>
  <c r="I10" i="91"/>
  <c r="I11" i="91"/>
  <c r="I12" i="91"/>
  <c r="E41" i="5"/>
  <c r="C28" i="9"/>
  <c r="G65" i="52"/>
  <c r="F65" i="52"/>
  <c r="G64" i="52"/>
  <c r="F64" i="52"/>
  <c r="G63" i="52"/>
  <c r="F63" i="52"/>
  <c r="G62" i="52"/>
  <c r="F62" i="52"/>
  <c r="G61" i="52"/>
  <c r="F61" i="52"/>
  <c r="G60" i="52"/>
  <c r="F60" i="52"/>
  <c r="G59" i="52"/>
  <c r="F59" i="52"/>
  <c r="G58" i="52"/>
  <c r="F58" i="52"/>
  <c r="G57" i="52"/>
  <c r="F57" i="52"/>
  <c r="G56" i="52"/>
  <c r="F56" i="52"/>
  <c r="G55" i="52"/>
  <c r="F55" i="52"/>
  <c r="G54" i="52"/>
  <c r="F54" i="52"/>
  <c r="G17" i="87" l="1"/>
  <c r="H17" i="87"/>
  <c r="G6" i="86" l="1"/>
  <c r="G43" i="52" l="1"/>
  <c r="G44" i="52"/>
  <c r="G45" i="52"/>
  <c r="G46" i="52"/>
  <c r="G47" i="52"/>
  <c r="G48" i="52"/>
  <c r="G49" i="52"/>
  <c r="G50" i="52"/>
  <c r="G51" i="52"/>
  <c r="G52" i="52"/>
  <c r="G53" i="52"/>
  <c r="G42" i="52"/>
  <c r="F43" i="52"/>
  <c r="F44" i="52"/>
  <c r="F45" i="52"/>
  <c r="F46" i="52"/>
  <c r="F47" i="52"/>
  <c r="F48" i="52"/>
  <c r="F49" i="52"/>
  <c r="F50" i="52"/>
  <c r="F51" i="52"/>
  <c r="F52" i="52"/>
  <c r="F53" i="52"/>
  <c r="F42" i="52"/>
  <c r="E18" i="88" l="1"/>
  <c r="F18" i="88"/>
  <c r="C18" i="88"/>
  <c r="H17" i="89" l="1"/>
  <c r="G17" i="89"/>
  <c r="H16" i="89"/>
  <c r="G16" i="89"/>
  <c r="H15" i="89"/>
  <c r="G15" i="89"/>
  <c r="H14" i="89"/>
  <c r="G14" i="89"/>
  <c r="H13" i="89"/>
  <c r="G13" i="89"/>
  <c r="H12" i="89"/>
  <c r="G12" i="89"/>
  <c r="H11" i="89"/>
  <c r="G11" i="89"/>
  <c r="H10" i="89"/>
  <c r="G10" i="89"/>
  <c r="H9" i="89"/>
  <c r="G9" i="89"/>
  <c r="H8" i="89"/>
  <c r="G8" i="89"/>
  <c r="H7" i="89"/>
  <c r="G7" i="89"/>
  <c r="H6" i="89"/>
  <c r="G6" i="89"/>
  <c r="G6" i="88"/>
  <c r="E9" i="53" l="1"/>
  <c r="E8" i="53"/>
  <c r="E7" i="53"/>
  <c r="E6" i="53"/>
  <c r="G12" i="50"/>
  <c r="G11" i="50"/>
  <c r="G8" i="50"/>
  <c r="G7" i="50"/>
  <c r="C9" i="50"/>
  <c r="C13" i="50"/>
  <c r="G9" i="50" l="1"/>
  <c r="G13" i="50"/>
  <c r="F42" i="81"/>
  <c r="F43" i="81"/>
  <c r="F44" i="81"/>
  <c r="F45" i="81"/>
  <c r="F46" i="81"/>
  <c r="F47" i="81"/>
  <c r="F48" i="81"/>
  <c r="F49" i="81"/>
  <c r="F50" i="81"/>
  <c r="F51" i="81"/>
  <c r="F52" i="81"/>
  <c r="F53" i="81"/>
  <c r="F6" i="81"/>
  <c r="F7" i="81"/>
  <c r="F8" i="81"/>
  <c r="F9" i="81"/>
  <c r="F10" i="81"/>
  <c r="F11" i="81"/>
  <c r="F12" i="81"/>
  <c r="F13" i="81"/>
  <c r="F14" i="81"/>
  <c r="F15" i="81"/>
  <c r="F16" i="81"/>
  <c r="F17" i="81"/>
  <c r="F18" i="81"/>
  <c r="F19" i="81"/>
  <c r="F20" i="81"/>
  <c r="F21" i="81"/>
  <c r="F22" i="81"/>
  <c r="F23" i="81"/>
  <c r="F24" i="81"/>
  <c r="F25" i="81"/>
  <c r="F26" i="81"/>
  <c r="F27" i="81"/>
  <c r="F28" i="81"/>
  <c r="F29" i="81"/>
  <c r="F30" i="81"/>
  <c r="F31" i="81"/>
  <c r="F32" i="81"/>
  <c r="F33" i="81"/>
  <c r="F34" i="81"/>
  <c r="F35" i="81"/>
  <c r="F36" i="81"/>
  <c r="F37" i="81"/>
  <c r="F38" i="81"/>
  <c r="F39" i="81"/>
  <c r="F40" i="81"/>
  <c r="F41" i="81"/>
  <c r="F6" i="70"/>
  <c r="F7" i="70"/>
  <c r="F8" i="70"/>
  <c r="F9" i="70"/>
  <c r="F10" i="70"/>
  <c r="F11" i="70"/>
  <c r="F12" i="70"/>
  <c r="F13" i="70"/>
  <c r="F14" i="70"/>
  <c r="F15" i="70"/>
  <c r="F16" i="70"/>
  <c r="F17" i="70"/>
  <c r="F18" i="70"/>
  <c r="F19" i="70"/>
  <c r="F20" i="70"/>
  <c r="F21" i="70"/>
  <c r="F22" i="70"/>
  <c r="F23" i="70"/>
  <c r="F24" i="70"/>
  <c r="F25" i="70"/>
  <c r="F26" i="70"/>
  <c r="F27" i="70"/>
  <c r="F28" i="70"/>
  <c r="F29" i="70"/>
  <c r="F30" i="70"/>
  <c r="F31" i="70"/>
  <c r="F32" i="70"/>
  <c r="F33" i="70"/>
  <c r="F34" i="70"/>
  <c r="F35" i="70"/>
  <c r="F36" i="70"/>
  <c r="F37" i="70"/>
  <c r="F38" i="70"/>
  <c r="F39" i="70"/>
  <c r="F40" i="70"/>
  <c r="F41" i="70"/>
  <c r="F42" i="70"/>
  <c r="F43" i="70"/>
  <c r="F44" i="70"/>
  <c r="F45" i="70"/>
  <c r="F46" i="70"/>
  <c r="F47" i="70"/>
  <c r="F48" i="70"/>
  <c r="F49" i="70"/>
  <c r="F50" i="70"/>
  <c r="F51" i="70"/>
  <c r="F52" i="70"/>
  <c r="F53" i="70"/>
  <c r="G6" i="87"/>
  <c r="H15" i="80"/>
  <c r="H14" i="80"/>
  <c r="H8" i="80"/>
  <c r="H7" i="80"/>
  <c r="D12" i="53" l="1"/>
  <c r="C12" i="53"/>
  <c r="E8" i="84" l="1"/>
  <c r="E7" i="84"/>
  <c r="D9" i="84"/>
  <c r="C9" i="84"/>
  <c r="E9" i="84" l="1"/>
  <c r="E43" i="30"/>
  <c r="E44" i="30"/>
  <c r="E45" i="30"/>
  <c r="E46" i="30"/>
  <c r="E47" i="30"/>
  <c r="E48" i="30"/>
  <c r="E49" i="30"/>
  <c r="E50" i="30"/>
  <c r="E51" i="30"/>
  <c r="E52" i="30"/>
  <c r="E42" i="30"/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1" i="5"/>
  <c r="E32" i="5"/>
  <c r="E33" i="5"/>
  <c r="E34" i="5"/>
  <c r="E35" i="5"/>
  <c r="E36" i="5"/>
  <c r="E37" i="5"/>
  <c r="E38" i="5"/>
  <c r="E39" i="5"/>
  <c r="E40" i="5"/>
  <c r="E30" i="5"/>
  <c r="D9" i="50" l="1"/>
  <c r="E9" i="50"/>
  <c r="F9" i="50"/>
  <c r="F9" i="28"/>
  <c r="I13" i="91" l="1"/>
  <c r="I18" i="91" s="1"/>
  <c r="I17" i="91"/>
  <c r="I15" i="91"/>
  <c r="I14" i="91"/>
  <c r="E18" i="91"/>
  <c r="E17" i="91"/>
  <c r="E15" i="91"/>
  <c r="E14" i="91"/>
  <c r="G16" i="80"/>
  <c r="F16" i="80"/>
  <c r="E16" i="80"/>
  <c r="D16" i="80"/>
  <c r="C16" i="80"/>
  <c r="I19" i="91" l="1"/>
  <c r="H16" i="80"/>
  <c r="E11" i="47"/>
  <c r="F6" i="47" l="1"/>
  <c r="E10" i="53" l="1"/>
  <c r="E11" i="53"/>
  <c r="D18" i="49" l="1"/>
  <c r="G29" i="52" l="1"/>
  <c r="C13" i="29" l="1"/>
  <c r="E10" i="28"/>
  <c r="D10" i="28"/>
  <c r="C10" i="28"/>
  <c r="E16" i="91" l="1"/>
  <c r="G9" i="80"/>
  <c r="F9" i="80"/>
  <c r="E9" i="80"/>
  <c r="D9" i="80"/>
  <c r="C9" i="80"/>
  <c r="H9" i="80" l="1"/>
  <c r="F8" i="28"/>
  <c r="F10" i="28" s="1"/>
  <c r="F7" i="47" l="1"/>
  <c r="F8" i="47"/>
  <c r="F9" i="47"/>
  <c r="E15" i="50" l="1"/>
  <c r="F6" i="52" l="1"/>
  <c r="F7" i="52"/>
  <c r="F8" i="52"/>
  <c r="F9" i="52"/>
  <c r="F10" i="52"/>
  <c r="F11" i="52"/>
  <c r="F12" i="52"/>
  <c r="F13" i="52"/>
  <c r="G6" i="52"/>
  <c r="G7" i="52"/>
  <c r="G8" i="52"/>
  <c r="G9" i="52"/>
  <c r="G10" i="52"/>
  <c r="G11" i="52"/>
  <c r="G12" i="52"/>
  <c r="G13" i="52"/>
  <c r="G14" i="52"/>
  <c r="G15" i="52"/>
  <c r="G16" i="52"/>
  <c r="G17" i="52"/>
  <c r="G18" i="52"/>
  <c r="G19" i="52"/>
  <c r="G20" i="52"/>
  <c r="G21" i="52"/>
  <c r="G22" i="52"/>
  <c r="G23" i="52"/>
  <c r="G24" i="52"/>
  <c r="G25" i="52"/>
  <c r="G26" i="52"/>
  <c r="G27" i="52"/>
  <c r="G28" i="52"/>
  <c r="F14" i="52"/>
  <c r="F15" i="52"/>
  <c r="F16" i="52"/>
  <c r="F17" i="52"/>
  <c r="F18" i="52"/>
  <c r="F19" i="52"/>
  <c r="F20" i="52"/>
  <c r="F21" i="52"/>
  <c r="F22" i="52"/>
  <c r="F23" i="52"/>
  <c r="F24" i="52"/>
  <c r="F25" i="52"/>
  <c r="F26" i="52"/>
  <c r="F27" i="52"/>
  <c r="F28" i="52"/>
  <c r="F29" i="52"/>
  <c r="G16" i="50" l="1"/>
  <c r="G15" i="50"/>
  <c r="G7" i="49"/>
  <c r="G8" i="49"/>
  <c r="G9" i="49"/>
  <c r="G10" i="49"/>
  <c r="G11" i="49"/>
  <c r="G12" i="49"/>
  <c r="G13" i="49"/>
  <c r="G14" i="49"/>
  <c r="G15" i="49"/>
  <c r="G16" i="49"/>
  <c r="G17" i="49"/>
  <c r="G6" i="49"/>
  <c r="F18" i="82" l="1"/>
  <c r="G7" i="90"/>
  <c r="G8" i="90"/>
  <c r="G9" i="90"/>
  <c r="G10" i="90"/>
  <c r="G11" i="90"/>
  <c r="G12" i="90"/>
  <c r="G13" i="90"/>
  <c r="G14" i="90"/>
  <c r="G15" i="90"/>
  <c r="G16" i="90"/>
  <c r="G17" i="90"/>
  <c r="G6" i="90"/>
  <c r="F10" i="47" l="1"/>
  <c r="F10" i="12"/>
  <c r="F9" i="12"/>
  <c r="F8" i="12"/>
  <c r="F7" i="12"/>
  <c r="F6" i="12"/>
  <c r="D11" i="47"/>
  <c r="C11" i="47"/>
  <c r="F11" i="47" l="1"/>
  <c r="C11" i="12"/>
  <c r="E11" i="12"/>
  <c r="D11" i="12"/>
  <c r="F11" i="12" l="1"/>
  <c r="F18" i="91"/>
  <c r="G18" i="91"/>
  <c r="H18" i="91"/>
  <c r="F17" i="91"/>
  <c r="G17" i="91"/>
  <c r="H17" i="91"/>
  <c r="F15" i="91"/>
  <c r="G15" i="91"/>
  <c r="H15" i="91"/>
  <c r="F14" i="91"/>
  <c r="G14" i="91"/>
  <c r="H14" i="91"/>
  <c r="I16" i="91"/>
  <c r="H19" i="91" l="1"/>
  <c r="F16" i="91"/>
  <c r="G16" i="91"/>
  <c r="H16" i="91"/>
  <c r="E19" i="91"/>
  <c r="F19" i="91"/>
  <c r="G19" i="91" l="1"/>
  <c r="E18" i="73"/>
  <c r="D18" i="73"/>
  <c r="C18" i="73"/>
  <c r="G17" i="73"/>
  <c r="G16" i="73"/>
  <c r="G15" i="73"/>
  <c r="G14" i="73"/>
  <c r="G13" i="73"/>
  <c r="G12" i="73"/>
  <c r="G11" i="73"/>
  <c r="G10" i="73"/>
  <c r="G9" i="73"/>
  <c r="G8" i="73"/>
  <c r="G7" i="73"/>
  <c r="G6" i="73"/>
  <c r="E18" i="82"/>
  <c r="D18" i="82"/>
  <c r="C18" i="82"/>
  <c r="G17" i="82"/>
  <c r="G16" i="82"/>
  <c r="G15" i="82"/>
  <c r="G14" i="82"/>
  <c r="G13" i="82"/>
  <c r="G12" i="82"/>
  <c r="G11" i="82"/>
  <c r="G10" i="82"/>
  <c r="G9" i="82"/>
  <c r="G8" i="82"/>
  <c r="G7" i="82"/>
  <c r="G6" i="82"/>
  <c r="F18" i="90"/>
  <c r="E18" i="90"/>
  <c r="D18" i="90"/>
  <c r="C18" i="90"/>
  <c r="H17" i="90"/>
  <c r="H16" i="90"/>
  <c r="H15" i="90"/>
  <c r="H14" i="90"/>
  <c r="H13" i="90"/>
  <c r="H12" i="90"/>
  <c r="H11" i="90"/>
  <c r="H10" i="90"/>
  <c r="H9" i="90"/>
  <c r="H8" i="90"/>
  <c r="H7" i="90"/>
  <c r="H6" i="90"/>
  <c r="G18" i="90"/>
  <c r="F18" i="89"/>
  <c r="E18" i="89"/>
  <c r="D18" i="89"/>
  <c r="C18" i="89"/>
  <c r="D18" i="88"/>
  <c r="H17" i="88"/>
  <c r="G17" i="88"/>
  <c r="H16" i="88"/>
  <c r="G16" i="88"/>
  <c r="H15" i="88"/>
  <c r="G15" i="88"/>
  <c r="H14" i="88"/>
  <c r="G14" i="88"/>
  <c r="H13" i="88"/>
  <c r="G13" i="88"/>
  <c r="H12" i="88"/>
  <c r="G12" i="88"/>
  <c r="H11" i="88"/>
  <c r="G11" i="88"/>
  <c r="H10" i="88"/>
  <c r="G10" i="88"/>
  <c r="H9" i="88"/>
  <c r="G9" i="88"/>
  <c r="H8" i="88"/>
  <c r="G8" i="88"/>
  <c r="H7" i="88"/>
  <c r="G7" i="88"/>
  <c r="H18" i="88"/>
  <c r="H16" i="87"/>
  <c r="G16" i="87"/>
  <c r="H15" i="87"/>
  <c r="G15" i="87"/>
  <c r="H14" i="87"/>
  <c r="G14" i="87"/>
  <c r="H13" i="87"/>
  <c r="G13" i="87"/>
  <c r="H12" i="87"/>
  <c r="G12" i="87"/>
  <c r="H11" i="87"/>
  <c r="G11" i="87"/>
  <c r="H10" i="87"/>
  <c r="G10" i="87"/>
  <c r="H9" i="87"/>
  <c r="G9" i="87"/>
  <c r="H8" i="87"/>
  <c r="G8" i="87"/>
  <c r="H7" i="87"/>
  <c r="G7" i="87"/>
  <c r="G18" i="87" s="1"/>
  <c r="H6" i="87"/>
  <c r="H18" i="87" s="1"/>
  <c r="H17" i="86"/>
  <c r="G17" i="86"/>
  <c r="H16" i="86"/>
  <c r="G16" i="86"/>
  <c r="H15" i="86"/>
  <c r="G15" i="86"/>
  <c r="H14" i="86"/>
  <c r="G14" i="86"/>
  <c r="H13" i="86"/>
  <c r="G13" i="86"/>
  <c r="H12" i="86"/>
  <c r="G12" i="86"/>
  <c r="H11" i="86"/>
  <c r="G11" i="86"/>
  <c r="H10" i="86"/>
  <c r="G10" i="86"/>
  <c r="H9" i="86"/>
  <c r="G9" i="86"/>
  <c r="H8" i="86"/>
  <c r="G8" i="86"/>
  <c r="H7" i="86"/>
  <c r="G7" i="86"/>
  <c r="G18" i="86" s="1"/>
  <c r="H6" i="86"/>
  <c r="H18" i="86" s="1"/>
  <c r="D12" i="85"/>
  <c r="C12" i="85"/>
  <c r="E11" i="85"/>
  <c r="E10" i="85"/>
  <c r="E9" i="85"/>
  <c r="E8" i="85"/>
  <c r="E7" i="85"/>
  <c r="E6" i="85"/>
  <c r="I7" i="79"/>
  <c r="I6" i="79"/>
  <c r="F16" i="50"/>
  <c r="E16" i="50"/>
  <c r="D16" i="50"/>
  <c r="C16" i="50"/>
  <c r="D15" i="50"/>
  <c r="C15" i="50"/>
  <c r="F13" i="50"/>
  <c r="E13" i="50"/>
  <c r="D13" i="50"/>
  <c r="F18" i="49"/>
  <c r="E18" i="49"/>
  <c r="C18" i="49"/>
  <c r="H17" i="49"/>
  <c r="H16" i="49"/>
  <c r="H15" i="49"/>
  <c r="H14" i="49"/>
  <c r="H13" i="49"/>
  <c r="H12" i="49"/>
  <c r="H11" i="49"/>
  <c r="H10" i="49"/>
  <c r="H9" i="49"/>
  <c r="H8" i="49"/>
  <c r="H7" i="49"/>
  <c r="H6" i="49"/>
  <c r="F17" i="31"/>
  <c r="F16" i="31"/>
  <c r="F15" i="31"/>
  <c r="F14" i="31"/>
  <c r="F13" i="31"/>
  <c r="F12" i="31"/>
  <c r="F11" i="31"/>
  <c r="F10" i="31"/>
  <c r="F9" i="31"/>
  <c r="F8" i="31"/>
  <c r="F7" i="31"/>
  <c r="F6" i="31"/>
  <c r="D12" i="29"/>
  <c r="G17" i="50" l="1"/>
  <c r="F17" i="50"/>
  <c r="E17" i="50"/>
  <c r="C17" i="50"/>
  <c r="E12" i="85"/>
  <c r="E12" i="53"/>
  <c r="D9" i="29"/>
  <c r="D11" i="29"/>
  <c r="D7" i="29"/>
  <c r="D10" i="29"/>
  <c r="G18" i="82"/>
  <c r="G18" i="73"/>
  <c r="G18" i="88"/>
  <c r="D17" i="50"/>
  <c r="H18" i="49"/>
  <c r="G18" i="49"/>
  <c r="D8" i="29"/>
  <c r="H18" i="90"/>
  <c r="H18" i="89"/>
  <c r="G18" i="89"/>
  <c r="D13" i="29" l="1"/>
</calcChain>
</file>

<file path=xl/sharedStrings.xml><?xml version="1.0" encoding="utf-8"?>
<sst xmlns="http://schemas.openxmlformats.org/spreadsheetml/2006/main" count="495" uniqueCount="278">
  <si>
    <t>Ukupno</t>
  </si>
  <si>
    <t>Izvještajno razdoblje</t>
  </si>
  <si>
    <t>Izvor: HNB</t>
  </si>
  <si>
    <t>Prihvatni uređaji</t>
  </si>
  <si>
    <t>Bankomati</t>
  </si>
  <si>
    <t>EFTPOS uređaji</t>
  </si>
  <si>
    <t>Županija</t>
  </si>
  <si>
    <t>Grad Zagreb</t>
  </si>
  <si>
    <t xml:space="preserve">Tablica 2. Broj bankomata prema županijama na teritoriju RH </t>
  </si>
  <si>
    <t>EFTPOS uređaj za isplatu i uplatu</t>
  </si>
  <si>
    <t>Tablica 1. Ukupan broj uređaja na kojima se obavlja prihvat platnih kartica na teritoriju RH</t>
  </si>
  <si>
    <t>Potrošač</t>
  </si>
  <si>
    <t>Nepotrošač</t>
  </si>
  <si>
    <t>Osnovna</t>
  </si>
  <si>
    <t>Dodatna</t>
  </si>
  <si>
    <t>Debitna platna kartica</t>
  </si>
  <si>
    <t>Kreditna platna kartica</t>
  </si>
  <si>
    <t>Vrsta platne kartice</t>
  </si>
  <si>
    <t xml:space="preserve">Tablica 4. Broj platnih kartica izdanih u RH prema vrsti kartice </t>
  </si>
  <si>
    <t>Broj platnih kartica</t>
  </si>
  <si>
    <t>Udio</t>
  </si>
  <si>
    <t>Debitna kartica</t>
  </si>
  <si>
    <t>Charge kartica</t>
  </si>
  <si>
    <t>Kartica s odgođenom naplatom</t>
  </si>
  <si>
    <t>Revolving kartica</t>
  </si>
  <si>
    <t>Kreditna kartica</t>
  </si>
  <si>
    <t>Novoizdane debitne platne kartice</t>
  </si>
  <si>
    <t>Novoizdane kreditne platne kartice</t>
  </si>
  <si>
    <t>Deaktivirane debitne platne kartice</t>
  </si>
  <si>
    <t>Deaktivirane kreditne platne kartice</t>
  </si>
  <si>
    <t>Kontaktna</t>
  </si>
  <si>
    <t>Beskontaktna</t>
  </si>
  <si>
    <t>Uključene su korištene, nekorištene i blokirane platne kartice.</t>
  </si>
  <si>
    <t>Ukupno platne kartice</t>
  </si>
  <si>
    <t>Broj PPU izdavatelja</t>
  </si>
  <si>
    <t>Broj imatelja</t>
  </si>
  <si>
    <t>Ukupno kreditne kartice</t>
  </si>
  <si>
    <t>Jedan</t>
  </si>
  <si>
    <t>Dva</t>
  </si>
  <si>
    <t>Tri</t>
  </si>
  <si>
    <t>Četiri</t>
  </si>
  <si>
    <t>Pet i više</t>
  </si>
  <si>
    <t>Ukupno debitne  kartice</t>
  </si>
  <si>
    <t>Ukupno kreditne  kartice</t>
  </si>
  <si>
    <t>Vrijednost transakcija</t>
  </si>
  <si>
    <t>Broj transakcija</t>
  </si>
  <si>
    <t>Kupnja robe i usluga</t>
  </si>
  <si>
    <t>Podizanje gotovog novca</t>
  </si>
  <si>
    <t>Polaganje gotovog novca</t>
  </si>
  <si>
    <t>Ugovorno terećenje</t>
  </si>
  <si>
    <t>Prosječna vrijednost transakcije</t>
  </si>
  <si>
    <t>Bankomat</t>
  </si>
  <si>
    <t>EFTPOS uređaj</t>
  </si>
  <si>
    <t>Internet</t>
  </si>
  <si>
    <t>Ostalo</t>
  </si>
  <si>
    <t xml:space="preserve">Funkcija </t>
  </si>
  <si>
    <t>Broj transakcija kupnje robe i usluga</t>
  </si>
  <si>
    <t>Prosječna vrijednost transakcije kupnje robe i usluga</t>
  </si>
  <si>
    <t>Debitna funkcija</t>
  </si>
  <si>
    <t>Charge funkcija</t>
  </si>
  <si>
    <t>Funkcija obročne otplate</t>
  </si>
  <si>
    <t>Funkcija odgođene naplate</t>
  </si>
  <si>
    <t>Revolving funkcija</t>
  </si>
  <si>
    <t>Kreditna funkcija</t>
  </si>
  <si>
    <t>BiH</t>
  </si>
  <si>
    <t>Slovenija</t>
  </si>
  <si>
    <t>Njemačka</t>
  </si>
  <si>
    <t>Italija</t>
  </si>
  <si>
    <t>SAD</t>
  </si>
  <si>
    <t>Izvještano razdoblje</t>
  </si>
  <si>
    <t>Pružatelj platnih usluga  prihvatitelj</t>
  </si>
  <si>
    <t>Kreditne institucije</t>
  </si>
  <si>
    <t>u kunama</t>
  </si>
  <si>
    <t>Vrijednost transakcija, u kunama</t>
  </si>
  <si>
    <t>Ukupan broj bankomata</t>
  </si>
  <si>
    <t>Ukupno debitne kartice</t>
  </si>
  <si>
    <t xml:space="preserve"> </t>
  </si>
  <si>
    <t>Kontaktni</t>
  </si>
  <si>
    <t>31.1.</t>
  </si>
  <si>
    <t>28.2.</t>
  </si>
  <si>
    <t>31.3.</t>
  </si>
  <si>
    <t>30.4.</t>
  </si>
  <si>
    <t>31.5.</t>
  </si>
  <si>
    <t>30.6.</t>
  </si>
  <si>
    <t>31.7.</t>
  </si>
  <si>
    <t>31.8.</t>
  </si>
  <si>
    <t>30.9.</t>
  </si>
  <si>
    <t>31.10.</t>
  </si>
  <si>
    <t>30.11.</t>
  </si>
  <si>
    <t>31.12.</t>
  </si>
  <si>
    <t>Tablica 6. Broj imatelja platnih kartica u RH (potrošača)</t>
  </si>
  <si>
    <t>Broj transakcija podizanja gotovog novca</t>
  </si>
  <si>
    <t>Vrijednost transakcija podizanja gotovog novca</t>
  </si>
  <si>
    <t>Prosječna vrijednost transakcije podizanja gotovog novca</t>
  </si>
  <si>
    <t xml:space="preserve">Tablica 8. Broj i vrijednost nacionalnih kartičnih platnih transakcija po vrsti platne kartice </t>
  </si>
  <si>
    <t>Luksemburg</t>
  </si>
  <si>
    <t>Mobilni telefon</t>
  </si>
  <si>
    <t>Broj nacionalnih transakcija</t>
  </si>
  <si>
    <t>Vrijednost nacionalnih transakcija</t>
  </si>
  <si>
    <t>Broj međunarodnih transakcija</t>
  </si>
  <si>
    <t>Vrijednost međunarodnih transakcija</t>
  </si>
  <si>
    <t>EFTPOS uređaji za isplatu i uplatu</t>
  </si>
  <si>
    <t xml:space="preserve">Slika 2. Broj EFTPOS uređaja na teritoriju RH </t>
  </si>
  <si>
    <t xml:space="preserve">Slika 3. Broj beskontaktno-kontaktnih EFTPOS uređaja na teritoriju RH </t>
  </si>
  <si>
    <t xml:space="preserve">Slika 4. Broj platnih kartica </t>
  </si>
  <si>
    <t xml:space="preserve">Slika 5. Broj korištenih, nekorištenih i blokiranih platnih kartica </t>
  </si>
  <si>
    <t xml:space="preserve">Slika 6. Broj novoizdanih i deaktiviranih platnih kartica prema vrsti kartice </t>
  </si>
  <si>
    <t xml:space="preserve">Slika 8. Broj i vrijednost nacionalnih i međunarodnih kartičnih platnih transakcija </t>
  </si>
  <si>
    <t>Slika 12. Broj i vrijednost nacionalnih kartičnih platnih transakcija podizanja gotovog novca</t>
  </si>
  <si>
    <t>Slika 13. Broj i vrijednost nacionalnih kartičnih platnih transakcija polaganja gotovog novca</t>
  </si>
  <si>
    <t>Beskontaktno-kontaktni</t>
  </si>
  <si>
    <t>Napomena: Podaci se odnose na stanje na posljednji dan svakog izvještajnog mjeseca.</t>
  </si>
  <si>
    <t>Tablica 3. Broj platnih kartica izdanih u RH prema korisniku</t>
  </si>
  <si>
    <t>Napomena: Podaci se odnose  na  ukupan broj korištenih, nekorištenih i blokiranih platnih kartica na posljednji dan svakog izvještajnog mjeseca.</t>
  </si>
  <si>
    <t xml:space="preserve">Slika 7. Broj kontaktnih i beskontaktnih platnih kartica </t>
  </si>
  <si>
    <t>Tablica 7. Broj imatelja platnih kartica u RH poslovnih subjekata (nepotrošača)</t>
  </si>
  <si>
    <t>Ukupan broj transakcija – desno</t>
  </si>
  <si>
    <t>Ukupna vrijednost transakcija – lijevo</t>
  </si>
  <si>
    <t>Vrijednost transakcija kupnje robe i usluga</t>
  </si>
  <si>
    <t>Broj kartičnih platnih transakcija podizanja gotovog novca – desno</t>
  </si>
  <si>
    <t>Vrijednost kartičnih platnih transakcija podizanja gotovog novca – lijevo</t>
  </si>
  <si>
    <t>Broj kartičnih transakcija polaganja gotovog novca – desno</t>
  </si>
  <si>
    <t>Vrijednost kartičnih transakcija polaganja gotovog novca – lijevo</t>
  </si>
  <si>
    <t>Broj transakcija – desno</t>
  </si>
  <si>
    <t>Vrijednost transakcija – lijevo</t>
  </si>
  <si>
    <t>vrijednost transakcija – lijevo</t>
  </si>
  <si>
    <t>broj transakcija – desno</t>
  </si>
  <si>
    <t>Broj transakcija – lijevo</t>
  </si>
  <si>
    <t>Vrijednost transakcija – desno</t>
  </si>
  <si>
    <t>Hrvatski izdavatelji, broj transakcija – desno</t>
  </si>
  <si>
    <t>Hrvatski izdavatelji, vrijednost transakcija – lijevo</t>
  </si>
  <si>
    <t>Inozemni izdavatelji, broj transakcija – desno</t>
  </si>
  <si>
    <t>Inozemni izdavatelji, vrijednost transakcija – lijevo</t>
  </si>
  <si>
    <t>Broj transakcija vlastitim karticama – desno</t>
  </si>
  <si>
    <t>Broj transakcija karticama ostalih hrvatskih izdavatelja – desno</t>
  </si>
  <si>
    <t>Vrijednost transakcija vlastitim karticama – lijevo</t>
  </si>
  <si>
    <t>Vrijednost transakcija karticama ostalih hrvatskih izdavatelja – lijevo</t>
  </si>
  <si>
    <t>Korištene platne kartice  (uk.)</t>
  </si>
  <si>
    <t>Nekorištene platne kartice  (uk.)</t>
  </si>
  <si>
    <t>Blokirane platne kartice  (uk.)</t>
  </si>
  <si>
    <t>Napomena: Podaci se odnose na ukupan broj kontaktnih i beskontaktnih platnih kartica na posljednji dan svakog izvještajnog mjeseca.</t>
  </si>
  <si>
    <t>Slika 10. Vrijednost nacionalnih kartičnih platnih transakcija prema prihvatnim uređajima</t>
  </si>
  <si>
    <t>Broj i vrijednost nacionalnih kartičnih platnih transakcija prema prihvatnim uređajima</t>
  </si>
  <si>
    <t xml:space="preserve">Tablica 5. Broj kontaktnih i beskontaktnih platnih kartica izdanih u RH </t>
  </si>
  <si>
    <t>Napomena: Podaci se odnose na ukupan broj transakcija prihvata i vrijednost transakcija prihvata.</t>
  </si>
  <si>
    <t>Beskontaktni</t>
  </si>
  <si>
    <t>Broj korištenih platnih karica</t>
  </si>
  <si>
    <t>Broj nacionalnih kartičnih platnih transakcija</t>
  </si>
  <si>
    <t>Vrijednost nacionalnih kartičnih platnih transakcija</t>
  </si>
  <si>
    <t>Napomena: Podaci se odnose na prosječan broj i vrijednost nacionalnih kartičnih platnih transakcija tijekom svakog izvještajnog mjeseca.</t>
  </si>
  <si>
    <t>Slika 9. Broj nacionalnih kartičnih platnih transakcija prema prihvatnim uređajima</t>
  </si>
  <si>
    <t xml:space="preserve">Slika 16. Broj i vrijednost transakcija prihvata na teritoriju RH </t>
  </si>
  <si>
    <t xml:space="preserve">Slika 23. Ukupan broj i vrijednost transakcija prihvata za kupnju robe i usluga </t>
  </si>
  <si>
    <t>UKUPNO</t>
  </si>
  <si>
    <t>Slika 24. Ukupan broj i vrijednost transakcija prihvata za podizanje gotovog novca</t>
  </si>
  <si>
    <t>Tablica 12. Broj i vrijednost transakcija prihvata platnih kartica inozemnih izdavatelja prema prihvatnim uređajima i imateljima kartice</t>
  </si>
  <si>
    <t>POTROŠAČ</t>
  </si>
  <si>
    <t>NEPOTROŠAČ</t>
  </si>
  <si>
    <t>Platna transakcija</t>
  </si>
  <si>
    <t>Korisnik</t>
  </si>
  <si>
    <t xml:space="preserve">Slika 11. Prosječan mjesečni broj i vrijednost nacionalnih kartičnih platnih transakcija po korištenoj platnoj kartici </t>
  </si>
  <si>
    <t xml:space="preserve">Slika 14. Broj i vrijednost međunarodnih kartičnih platnih transakcija </t>
  </si>
  <si>
    <t>Potrošač (broj transakcija) – desno</t>
  </si>
  <si>
    <t>Potrošač (vrijednost transakcija) – lijevo</t>
  </si>
  <si>
    <t>Nepotrošač (broj transakcija) – desno</t>
  </si>
  <si>
    <t>Nepotrošač (vrijednost transakcija) – lijevo</t>
  </si>
  <si>
    <t>UKUPNO 
– BROJ TRANSAKCIJA</t>
  </si>
  <si>
    <t>UKUPNO 
– VRIJEDNOST TRANSAKCIJA</t>
  </si>
  <si>
    <t>Nepotrošač  (vrijednost transakcija) – lijevo</t>
  </si>
  <si>
    <t>UKUPNO 
 – VRIJEDNOST TRANSAKCIJA</t>
  </si>
  <si>
    <t>Potrošač  (broj transakcija) – desno</t>
  </si>
  <si>
    <t>UKUPNO – BROJ TRANSAKCIJA</t>
  </si>
  <si>
    <t>UKUPNO – VRIJEDNOST TRANSAKCIJA</t>
  </si>
  <si>
    <t>Slika 25. Ukupan broj i vrijednost transakcija prihvata za polaganje gotovog novca</t>
  </si>
  <si>
    <t>Napomena: Podaci se odnose na ukupan broj i vrijednost prihvata platnih kartica inozemnih izdavatelja u RH.</t>
  </si>
  <si>
    <t>Tablica 9. Broj i vrijednost nacionalnih kartičnih platnih transakcija kupnje robe i usluga po funkciji</t>
  </si>
  <si>
    <t xml:space="preserve"> u kunama</t>
  </si>
  <si>
    <t xml:space="preserve">Tablica 10. Broj i vrijednost nacionalnih kartičnih platnih transakcija podizanja gotovog novca po funkciji </t>
  </si>
  <si>
    <t>Ukupno – broj transakcija</t>
  </si>
  <si>
    <t>Ukupno – vrijednost transakcija</t>
  </si>
  <si>
    <t>Ukupno na dan 31. 12. 2017.</t>
  </si>
  <si>
    <t>2017.</t>
  </si>
  <si>
    <t>Napomena: Podaci se odnose na ukupan broj i vrijednost transakcija prihvata platnih kartica hrvatskih izdavatelja za kupnju robe i usluga.</t>
  </si>
  <si>
    <t>Napomena: Podaci se odnose na ukupan broj i vrijednost transakcija prihvata platnih kartica hrvatskih izdavatelja za podizanje gotovog novca.</t>
  </si>
  <si>
    <t xml:space="preserve">Napomena: Podaci se odnose na ukupan broj i vrijednost transakcija prihvata platnih kartica hrvatskih izdavatelja za polaganje gotovog novca. </t>
  </si>
  <si>
    <t>Ostalo/članska</t>
  </si>
  <si>
    <t>Ukupno na dan 31. 12. 2018.</t>
  </si>
  <si>
    <t>2018.</t>
  </si>
  <si>
    <t>Napomena: Podaci se odnose na ukupan broj i ukupnu vrijednost transakcija prihvata u kunama tijekom izvještajnog mjeseca.</t>
  </si>
  <si>
    <t>Irska</t>
  </si>
  <si>
    <t>Nizozemska</t>
  </si>
  <si>
    <t xml:space="preserve">Slika 15. Broj i vrijednost međunarodnih kartičnih platnih transakcija - najzastupljenije države </t>
  </si>
  <si>
    <t>Tablica 11. Broj i vrijednost transakcija prihvata prema prihvatnom uređaju</t>
  </si>
  <si>
    <t>Slika 17. Ukupan broj i vrijednost transakcija prihvata prema izdavatelju platne kartice</t>
  </si>
  <si>
    <t>Napomena: Podaci se odnose na ukupan broj transakcija prihvata i vrijednost transakcija prihvata platnih transakcija izvršenih platnim karticama hrvatskih izdavatelja.</t>
  </si>
  <si>
    <t>Slika 18. Ukupan broj i vrijednost transakcija prihvata platnih transakcija izvršenih platnim karticama hrvatskih izdavatelja prema imatelju platne kartice</t>
  </si>
  <si>
    <t>Slika 19. Ukupan broj i vrijednost transakcija prihvata platnih transakcija izvršenih platnim karticama inozemnih izdavatelja prema imatelju platne kartice</t>
  </si>
  <si>
    <t>Napomena: Podaci se odnose na ukupan broj transakcija prihvata i vrijednost transakcija prihvata platnih transakcija izvršenih platnim karticama inozemnih izdavatelja.</t>
  </si>
  <si>
    <t>Zagrebačka</t>
  </si>
  <si>
    <t>Krapinsko-zagorska</t>
  </si>
  <si>
    <t xml:space="preserve">Sisačko-moslavačka </t>
  </si>
  <si>
    <t xml:space="preserve">Karlovačka </t>
  </si>
  <si>
    <t xml:space="preserve">Varaždinska </t>
  </si>
  <si>
    <t xml:space="preserve">Koprivničko-križevačka </t>
  </si>
  <si>
    <t xml:space="preserve">Bjelovarsko-bilogorska </t>
  </si>
  <si>
    <t xml:space="preserve">Primorsko-goranska </t>
  </si>
  <si>
    <t xml:space="preserve">Ličko-senjska </t>
  </si>
  <si>
    <t xml:space="preserve">Virovitičko-podravska </t>
  </si>
  <si>
    <t>Požeško-slavonska</t>
  </si>
  <si>
    <t xml:space="preserve">Brodsko-posavska </t>
  </si>
  <si>
    <t xml:space="preserve">Zadarska </t>
  </si>
  <si>
    <t>Osječko-baranjska</t>
  </si>
  <si>
    <t>Šibensko-kninska</t>
  </si>
  <si>
    <t>Vukovarsko-srijemska</t>
  </si>
  <si>
    <t xml:space="preserve">Splitsko-dalmatinska </t>
  </si>
  <si>
    <t xml:space="preserve">Istarska </t>
  </si>
  <si>
    <t>Dubrovačko-neretvanska</t>
  </si>
  <si>
    <t>Međimurska</t>
  </si>
  <si>
    <t>Slika 20. Broj i vrijednost transakcija prihvata platnih transakcija izvršenih platnim karticama izdanima u RH</t>
  </si>
  <si>
    <t>Slika 21. Broj transakcija prihvata platnih transakcija izvršenih platnim karticama izdanima u RH prema vrsti transakcije</t>
  </si>
  <si>
    <t>Slika 26. Broj transakcija prihvata platnih transakcija izvršenih platnim karticama inozemnih izdavatelja prema prihvatnim uređajima</t>
  </si>
  <si>
    <t xml:space="preserve">Slika 27. Vrijednost transakcija prihvata platnih transakcija izvršenih platnim karticama inozemnih izdavatelja prema prihvatnim uređajima </t>
  </si>
  <si>
    <t>Slika 22. Vrijednost transakcija prihvata platnih transakcija izvršenih platnim karticama izdanima u RH prema vrsti transakcije</t>
  </si>
  <si>
    <t>Institucije za elektronički novac i institucije za platni promet</t>
  </si>
  <si>
    <t>Ukupno na dan 31. 12. 2019.</t>
  </si>
  <si>
    <t>2019.</t>
  </si>
  <si>
    <t>Slika 28. Broj i vrijednost transakcija prihvata platnih kartica inozemnih izdavatelja prema državi izdavatelja – sedam najzastupljenijih država</t>
  </si>
  <si>
    <t>Ukupno na dan 31. 12. 2020.</t>
  </si>
  <si>
    <t>2020.</t>
  </si>
  <si>
    <t>Prosječna mjesečna vrijednost nacionalnih kartičnih platnih transakcija po korištenoj platnoj kartici – desno</t>
  </si>
  <si>
    <t>Prosječan mjesečni broj nacionalnih kartičnih platnih transakcija po korištenoj platnoj kartici – lijevo</t>
  </si>
  <si>
    <t>31.1.2021.</t>
  </si>
  <si>
    <t>29.2.2021.</t>
  </si>
  <si>
    <t>31.3.2021.</t>
  </si>
  <si>
    <t>30.4.2021.</t>
  </si>
  <si>
    <t>31.5.2021.</t>
  </si>
  <si>
    <t>30.6.2021.</t>
  </si>
  <si>
    <t>31.7.2021.</t>
  </si>
  <si>
    <t>31.8.2021.</t>
  </si>
  <si>
    <t>30.9.2021.</t>
  </si>
  <si>
    <t>31.10.2021.</t>
  </si>
  <si>
    <t>30.11.2021.</t>
  </si>
  <si>
    <t>31.12.2021.</t>
  </si>
  <si>
    <t>Napomena: Podaci se odnose na ukupan broj i vrijednost nacionalnih i međunarodnih kartičnih platnih transakcija u 2021.</t>
  </si>
  <si>
    <t>Napomena: Podaci se odnose na ukupan broj i vrijednost nacionalnih kartičnih platnih transakcija u kunama u 2021.</t>
  </si>
  <si>
    <t>Napomena: Podaci se odnose na ukupan broj i vrijednost nacionalnih kartičnih platnih transakcija u 2021.</t>
  </si>
  <si>
    <t>Napomena: Podaci se odnose na ukupan broj i vrijednost nacionalnih kartičnih platnih  transakcija kupnje robe i usluga u 2021.</t>
  </si>
  <si>
    <t>Napomena: Podaci se odnose na ukupan broj i vrijednost nacionalnih kartičnih platnih  transakcija podizanja gotovog novca u 2021.</t>
  </si>
  <si>
    <t xml:space="preserve">Napomena: Podaci se odnose na ukupan broj i vrijednost međunarodnih kartičnih platnih transakcija u 2021. </t>
  </si>
  <si>
    <t>Napomena: Podaci se odnose na ukupan broj i vrijednost transakcija prihvata u kunama u 2021.</t>
  </si>
  <si>
    <t>Ukupno na dan 31. 12. 2021.</t>
  </si>
  <si>
    <t>na dan 31. prosinca 2021.</t>
  </si>
  <si>
    <t>Napomena: Podaci se odnose na ukupan broj platnih kartica na dan 31. prosinca 2021.</t>
  </si>
  <si>
    <t>2021.</t>
  </si>
  <si>
    <t>Napomena: Podaci se odnose na ukupnu vrijednost transakcija prihvata platnih kartica inozemnih izdavatelja u 2021.</t>
  </si>
  <si>
    <t>29.2.2021</t>
  </si>
  <si>
    <t xml:space="preserve">Slika 1. Broj bankomata na teritoriju RH </t>
  </si>
  <si>
    <t>NJEMAČKA</t>
  </si>
  <si>
    <t>AUSTRIJA</t>
  </si>
  <si>
    <t>SJEDINJENE AMERIČKE DRŽAVE</t>
  </si>
  <si>
    <t>ITALIJA</t>
  </si>
  <si>
    <t>SLOVENIJA</t>
  </si>
  <si>
    <t>NIZOZEMSKA</t>
  </si>
  <si>
    <t>Napomena: Podaci se odnose na ukupan broj i vrijednost transakcija prihvata platnih kartica inozemnih izdavatelja u 2021.</t>
  </si>
  <si>
    <t>Napomena: Podaci se odnose na ukupan broj transakcija prihvata platnih kartica inozemnih izdavatelja u 2021.</t>
  </si>
  <si>
    <t>Napomena: Podaci se odnose na ukupan broj na dan 31. prosinca 2021.</t>
  </si>
  <si>
    <t>Litva</t>
  </si>
  <si>
    <t>Napomena: Podaci se odnose na stanje na posljednji dan svakoga izvještajnog mjeseca u 2021.</t>
  </si>
  <si>
    <t>Napomena: Podaci se odnose na stanje na posljednji dan svakoga izvještajnog mjeseca.</t>
  </si>
  <si>
    <t>Napomena: Podaci se odnose na ukupan broj korištenih, nekorištenih i blokiranih platnih kartica na posljednji dan svakoga izvještajnog mjeseca.</t>
  </si>
  <si>
    <t>Napomena: Podaci se odnose  na  ukupan broj novoizdanih i deaktiviranih platnih kartica tijekom svakoga izvještajnog mjeseca u 2021.</t>
  </si>
  <si>
    <t>Napomena: Podaci se odnose na ukupnu vrijednost nacionalnih kartičnih platnih transakcija u 2021.</t>
  </si>
  <si>
    <t>Napomena: Podaci se odnose na ukupan broj nacionalnih  kartičnih platnih transakcija u 2021.</t>
  </si>
  <si>
    <t>Napomena: Podaci se odnose na ukupan broj i vrijednost nacionalnih kartičnih platnih transakcija tijekom svakoga izvještajnog mjeseca.</t>
  </si>
  <si>
    <t>Vrijednost transakcija preračunata u kune na posljednji dan svakoga izvještajnog razdoblja.</t>
  </si>
  <si>
    <t>UK Velike Britanije i Sj. Irske</t>
  </si>
  <si>
    <t>Napomena: Podaci se odnose na ukupan broj i vrijednost transakcija prihvata tijekom svakoga izvještajnog mjeseca.</t>
  </si>
  <si>
    <t>UJEDINJENA KRALJEVINA V. BRITANIJE I SJ. IRSKE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</si>
</sst>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[$-41A]mmm/yy;@"/>
    <numFmt numFmtId="166" formatCode="[$-41A]mmm/\ yy;@"/>
    <numFmt numFmtId="167" formatCode="0.0"/>
    <numFmt numFmtId="168" formatCode="0.0%"/>
    <numFmt numFmtId="169" formatCode="0.000%"/>
  </numFmts>
  <fonts count="2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</font>
    <font>
      <sz val="10"/>
      <color theme="1"/>
      <name val="Life L2"/>
      <family val="1"/>
      <charset val="238"/>
    </font>
    <font>
      <sz val="8"/>
      <color theme="1"/>
      <name val="Arial"/>
      <family val="2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9"/>
      <color rgb="FF666666"/>
      <name val="Arial"/>
      <family val="2"/>
      <charset val="238"/>
    </font>
    <font>
      <sz val="9"/>
      <color rgb="FF333333"/>
      <name val="Arial"/>
    </font>
    <font>
      <sz val="11"/>
      <color rgb="FF212121"/>
      <name val="Calibri"/>
      <family val="2"/>
      <charset val="238"/>
    </font>
    <font>
      <b/>
      <sz val="8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00000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228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7" fillId="0" borderId="1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9" fontId="0" fillId="0" borderId="0" xfId="22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Font="1"/>
    <xf numFmtId="0" fontId="0" fillId="0" borderId="0" xfId="0" applyNumberFormat="1" applyBorder="1"/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14" fontId="3" fillId="0" borderId="0" xfId="2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7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4" fillId="0" borderId="0" xfId="1"/>
    <xf numFmtId="166" fontId="3" fillId="0" borderId="0" xfId="20" applyNumberFormat="1" applyBorder="1" applyAlignment="1">
      <alignment horizontal="center"/>
    </xf>
    <xf numFmtId="3" fontId="3" fillId="0" borderId="0" xfId="20" applyNumberFormat="1" applyFill="1" applyBorder="1"/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4" fontId="0" fillId="0" borderId="0" xfId="0" applyNumberFormat="1"/>
    <xf numFmtId="165" fontId="3" fillId="0" borderId="0" xfId="20" applyNumberFormat="1" applyBorder="1" applyAlignment="1">
      <alignment horizontal="center"/>
    </xf>
    <xf numFmtId="0" fontId="0" fillId="0" borderId="0" xfId="0" applyNumberFormat="1"/>
    <xf numFmtId="0" fontId="5" fillId="0" borderId="1" xfId="0" applyNumberFormat="1" applyFont="1" applyBorder="1"/>
    <xf numFmtId="3" fontId="5" fillId="0" borderId="1" xfId="0" applyNumberFormat="1" applyFont="1" applyBorder="1"/>
    <xf numFmtId="0" fontId="4" fillId="0" borderId="0" xfId="1" applyAlignment="1"/>
    <xf numFmtId="0" fontId="0" fillId="0" borderId="0" xfId="0" applyNumberFormat="1" applyAlignment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8" fontId="0" fillId="0" borderId="0" xfId="22" applyNumberFormat="1" applyFont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4" fillId="0" borderId="0" xfId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1" xfId="21" applyNumberFormat="1">
      <alignment horizontal="right" vertical="center" wrapText="1"/>
    </xf>
    <xf numFmtId="3" fontId="9" fillId="0" borderId="0" xfId="0" applyNumberFormat="1" applyFont="1"/>
    <xf numFmtId="3" fontId="0" fillId="0" borderId="0" xfId="22" applyNumberFormat="1" applyFont="1"/>
    <xf numFmtId="0" fontId="5" fillId="0" borderId="1" xfId="2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6" fontId="5" fillId="0" borderId="2" xfId="20" applyNumberFormat="1" applyFont="1" applyAlignment="1">
      <alignment horizontal="center"/>
    </xf>
    <xf numFmtId="3" fontId="5" fillId="0" borderId="2" xfId="20" applyNumberFormat="1" applyFont="1"/>
    <xf numFmtId="3" fontId="5" fillId="0" borderId="2" xfId="0" applyNumberFormat="1" applyFont="1" applyBorder="1"/>
    <xf numFmtId="0" fontId="3" fillId="0" borderId="2" xfId="2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4" fontId="0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0" fillId="0" borderId="0" xfId="0" applyNumberFormat="1"/>
    <xf numFmtId="166" fontId="0" fillId="0" borderId="2" xfId="20" applyNumberFormat="1" applyFont="1" applyBorder="1" applyAlignment="1">
      <alignment horizontal="center"/>
    </xf>
    <xf numFmtId="3" fontId="0" fillId="0" borderId="0" xfId="0" applyNumberFormat="1" applyAlignment="1">
      <alignment vertical="center" wrapText="1"/>
    </xf>
    <xf numFmtId="0" fontId="0" fillId="0" borderId="0" xfId="0" applyNumberFormat="1" applyFont="1"/>
    <xf numFmtId="3" fontId="10" fillId="0" borderId="0" xfId="0" applyNumberFormat="1" applyFont="1"/>
    <xf numFmtId="4" fontId="0" fillId="0" borderId="0" xfId="22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0" applyNumberForma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9" fontId="0" fillId="0" borderId="0" xfId="22" applyFont="1" applyAlignment="1">
      <alignment vertical="center"/>
    </xf>
    <xf numFmtId="168" fontId="0" fillId="0" borderId="0" xfId="22" applyNumberFormat="1" applyFont="1" applyAlignment="1">
      <alignment vertical="center"/>
    </xf>
    <xf numFmtId="0" fontId="5" fillId="0" borderId="2" xfId="19" applyNumberFormat="1" applyAlignment="1">
      <alignment vertical="center"/>
    </xf>
    <xf numFmtId="3" fontId="5" fillId="0" borderId="2" xfId="19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3" fontId="0" fillId="0" borderId="0" xfId="22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2" xfId="20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3" fillId="0" borderId="0" xfId="0" applyNumberFormat="1" applyFont="1" applyFill="1" applyBorder="1"/>
    <xf numFmtId="0" fontId="0" fillId="0" borderId="0" xfId="0" applyNumberFormat="1"/>
    <xf numFmtId="0" fontId="0" fillId="0" borderId="0" xfId="0" applyNumberFormat="1"/>
    <xf numFmtId="3" fontId="0" fillId="0" borderId="0" xfId="0" applyNumberFormat="1" applyBorder="1" applyAlignment="1">
      <alignment vertical="center" wrapText="1"/>
    </xf>
    <xf numFmtId="3" fontId="0" fillId="0" borderId="0" xfId="0" applyNumberFormat="1" applyBorder="1" applyAlignment="1">
      <alignment vertical="center"/>
    </xf>
    <xf numFmtId="167" fontId="0" fillId="0" borderId="0" xfId="22" applyNumberFormat="1" applyFont="1"/>
    <xf numFmtId="0" fontId="0" fillId="0" borderId="0" xfId="0" applyNumberFormat="1"/>
    <xf numFmtId="3" fontId="0" fillId="0" borderId="0" xfId="22" applyNumberFormat="1" applyFont="1" applyBorder="1"/>
    <xf numFmtId="166" fontId="0" fillId="0" borderId="0" xfId="0" applyNumberFormat="1" applyBorder="1" applyAlignment="1">
      <alignment horizontal="center"/>
    </xf>
    <xf numFmtId="3" fontId="11" fillId="0" borderId="0" xfId="0" applyNumberFormat="1" applyFont="1" applyAlignment="1">
      <alignment vertical="center"/>
    </xf>
    <xf numFmtId="0" fontId="0" fillId="0" borderId="0" xfId="0" applyNumberFormat="1"/>
    <xf numFmtId="10" fontId="0" fillId="0" borderId="0" xfId="22" applyNumberFormat="1" applyFont="1" applyAlignment="1">
      <alignment vertical="center"/>
    </xf>
    <xf numFmtId="9" fontId="0" fillId="0" borderId="0" xfId="22" applyFont="1" applyBorder="1"/>
    <xf numFmtId="0" fontId="3" fillId="0" borderId="3" xfId="20" applyNumberFormat="1" applyBorder="1"/>
    <xf numFmtId="3" fontId="3" fillId="0" borderId="3" xfId="20" applyNumberFormat="1" applyBorder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20" applyNumberFormat="1" applyFont="1" applyBorder="1"/>
    <xf numFmtId="0" fontId="0" fillId="0" borderId="0" xfId="20" applyNumberFormat="1" applyFont="1" applyFill="1" applyBorder="1"/>
    <xf numFmtId="0" fontId="5" fillId="0" borderId="0" xfId="21" applyNumberFormat="1" applyBorder="1">
      <alignment horizontal="right" vertical="center" wrapText="1"/>
    </xf>
    <xf numFmtId="0" fontId="0" fillId="0" borderId="0" xfId="0" applyNumberFormat="1"/>
    <xf numFmtId="166" fontId="5" fillId="0" borderId="2" xfId="20" applyNumberFormat="1" applyFont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vertical="center" wrapText="1"/>
    </xf>
    <xf numFmtId="169" fontId="0" fillId="0" borderId="0" xfId="0" applyNumberFormat="1" applyAlignment="1">
      <alignment vertical="center"/>
    </xf>
    <xf numFmtId="164" fontId="0" fillId="0" borderId="0" xfId="22" applyNumberFormat="1" applyFont="1"/>
    <xf numFmtId="1" fontId="0" fillId="0" borderId="0" xfId="22" applyNumberFormat="1" applyFont="1" applyAlignment="1">
      <alignment vertical="center"/>
    </xf>
    <xf numFmtId="0" fontId="0" fillId="0" borderId="0" xfId="0" applyNumberFormat="1"/>
    <xf numFmtId="1" fontId="0" fillId="0" borderId="0" xfId="22" applyNumberFormat="1" applyFont="1"/>
    <xf numFmtId="0" fontId="0" fillId="0" borderId="0" xfId="0" applyNumberFormat="1"/>
    <xf numFmtId="0" fontId="5" fillId="0" borderId="1" xfId="21" applyNumberFormat="1" applyFont="1" applyAlignment="1">
      <alignment horizontal="left" vertical="center" wrapText="1"/>
    </xf>
    <xf numFmtId="0" fontId="5" fillId="0" borderId="1" xfId="21" applyNumberFormat="1" applyFont="1">
      <alignment horizontal="right" vertical="center" wrapText="1"/>
    </xf>
    <xf numFmtId="0" fontId="0" fillId="0" borderId="0" xfId="0" applyNumberFormat="1"/>
    <xf numFmtId="4" fontId="0" fillId="0" borderId="0" xfId="0" applyNumberFormat="1" applyBorder="1"/>
    <xf numFmtId="3" fontId="0" fillId="0" borderId="0" xfId="0" applyNumberFormat="1" applyFont="1" applyBorder="1"/>
    <xf numFmtId="165" fontId="0" fillId="0" borderId="0" xfId="0" applyNumberFormat="1" applyBorder="1" applyAlignment="1">
      <alignment horizontal="center"/>
    </xf>
    <xf numFmtId="0" fontId="0" fillId="0" borderId="0" xfId="0" applyNumberFormat="1"/>
    <xf numFmtId="0" fontId="0" fillId="0" borderId="0" xfId="0" applyNumberFormat="1"/>
    <xf numFmtId="0" fontId="5" fillId="0" borderId="2" xfId="19" applyNumberFormat="1" applyFont="1" applyBorder="1"/>
    <xf numFmtId="0" fontId="0" fillId="0" borderId="0" xfId="0" applyNumberFormat="1"/>
    <xf numFmtId="9" fontId="8" fillId="0" borderId="0" xfId="22" applyFont="1"/>
    <xf numFmtId="4" fontId="0" fillId="0" borderId="0" xfId="0" applyNumberFormat="1" applyAlignment="1">
      <alignment vertical="center"/>
    </xf>
    <xf numFmtId="4" fontId="8" fillId="0" borderId="0" xfId="0" applyNumberFormat="1" applyFont="1"/>
    <xf numFmtId="0" fontId="0" fillId="0" borderId="0" xfId="0" applyNumberFormat="1"/>
    <xf numFmtId="166" fontId="0" fillId="0" borderId="2" xfId="0" applyNumberFormat="1" applyBorder="1" applyAlignment="1">
      <alignment horizontal="center"/>
    </xf>
    <xf numFmtId="3" fontId="5" fillId="0" borderId="0" xfId="0" applyNumberFormat="1" applyFont="1" applyBorder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4" fontId="0" fillId="0" borderId="2" xfId="0" applyNumberFormat="1" applyBorder="1"/>
    <xf numFmtId="0" fontId="0" fillId="0" borderId="0" xfId="0" applyNumberFormat="1"/>
    <xf numFmtId="10" fontId="0" fillId="0" borderId="0" xfId="0" applyNumberFormat="1"/>
    <xf numFmtId="3" fontId="0" fillId="0" borderId="0" xfId="0" applyNumberFormat="1" applyAlignment="1"/>
    <xf numFmtId="3" fontId="0" fillId="0" borderId="0" xfId="22" applyNumberFormat="1" applyFont="1" applyAlignment="1"/>
    <xf numFmtId="166" fontId="0" fillId="0" borderId="5" xfId="0" applyNumberFormat="1" applyBorder="1" applyAlignment="1">
      <alignment horizontal="center"/>
    </xf>
    <xf numFmtId="0" fontId="14" fillId="0" borderId="0" xfId="0" applyNumberFormat="1" applyFont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0" fillId="0" borderId="0" xfId="0" applyNumberFormat="1"/>
    <xf numFmtId="3" fontId="0" fillId="0" borderId="0" xfId="0" applyNumberFormat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 wrapText="1"/>
    </xf>
    <xf numFmtId="0" fontId="0" fillId="0" borderId="0" xfId="0" applyNumberFormat="1"/>
    <xf numFmtId="3" fontId="0" fillId="0" borderId="0" xfId="0" applyNumberFormat="1" applyBorder="1" applyAlignment="1">
      <alignment horizontal="right" vertical="center" wrapText="1"/>
    </xf>
    <xf numFmtId="0" fontId="5" fillId="0" borderId="1" xfId="21" applyNumberFormat="1" applyAlignment="1">
      <alignment horizontal="center" vertical="center" wrapText="1"/>
    </xf>
    <xf numFmtId="0" fontId="0" fillId="0" borderId="0" xfId="0" applyNumberFormat="1"/>
    <xf numFmtId="3" fontId="15" fillId="0" borderId="0" xfId="0" applyNumberFormat="1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3" fontId="16" fillId="0" borderId="2" xfId="0" applyNumberFormat="1" applyFont="1" applyBorder="1" applyAlignment="1">
      <alignment vertical="center"/>
    </xf>
    <xf numFmtId="164" fontId="17" fillId="0" borderId="0" xfId="0" applyFont="1" applyBorder="1" applyAlignment="1">
      <alignment horizontal="left" vertical="top"/>
    </xf>
    <xf numFmtId="164" fontId="17" fillId="0" borderId="2" xfId="0" applyFont="1" applyBorder="1" applyAlignment="1">
      <alignment horizontal="left" vertical="top"/>
    </xf>
    <xf numFmtId="3" fontId="15" fillId="0" borderId="2" xfId="0" applyNumberFormat="1" applyFont="1" applyBorder="1" applyAlignment="1">
      <alignment vertical="center"/>
    </xf>
    <xf numFmtId="3" fontId="0" fillId="0" borderId="0" xfId="0" applyNumberFormat="1" applyBorder="1" applyAlignment="1"/>
    <xf numFmtId="10" fontId="0" fillId="0" borderId="0" xfId="0" applyNumberFormat="1" applyAlignment="1">
      <alignment vertical="center"/>
    </xf>
    <xf numFmtId="3" fontId="5" fillId="0" borderId="0" xfId="22" applyNumberFormat="1" applyFont="1" applyBorder="1" applyAlignment="1">
      <alignment horizontal="center" vertical="center" wrapText="1"/>
    </xf>
    <xf numFmtId="0" fontId="0" fillId="0" borderId="1" xfId="0" applyNumberFormat="1" applyBorder="1"/>
    <xf numFmtId="3" fontId="0" fillId="0" borderId="1" xfId="0" applyNumberFormat="1" applyBorder="1"/>
    <xf numFmtId="166" fontId="7" fillId="0" borderId="2" xfId="20" applyNumberFormat="1" applyFont="1" applyBorder="1" applyAlignment="1">
      <alignment horizontal="center"/>
    </xf>
    <xf numFmtId="3" fontId="7" fillId="0" borderId="2" xfId="0" applyNumberFormat="1" applyFont="1" applyBorder="1"/>
    <xf numFmtId="3" fontId="7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 wrapText="1"/>
    </xf>
    <xf numFmtId="0" fontId="0" fillId="0" borderId="0" xfId="0" applyNumberFormat="1"/>
    <xf numFmtId="0" fontId="0" fillId="0" borderId="0" xfId="0" applyNumberFormat="1"/>
    <xf numFmtId="3" fontId="18" fillId="0" borderId="0" xfId="0" applyNumberFormat="1" applyFont="1" applyBorder="1" applyAlignment="1">
      <alignment vertical="center"/>
    </xf>
    <xf numFmtId="164" fontId="0" fillId="0" borderId="0" xfId="0"/>
    <xf numFmtId="3" fontId="19" fillId="0" borderId="0" xfId="0" applyNumberFormat="1" applyFont="1"/>
    <xf numFmtId="0" fontId="13" fillId="0" borderId="0" xfId="0" applyNumberFormat="1" applyFont="1" applyAlignment="1">
      <alignment horizontal="right" vertical="center"/>
    </xf>
    <xf numFmtId="3" fontId="20" fillId="0" borderId="2" xfId="0" applyNumberFormat="1" applyFont="1" applyBorder="1" applyAlignment="1">
      <alignment horizontal="right" vertical="center"/>
    </xf>
    <xf numFmtId="14" fontId="3" fillId="0" borderId="2" xfId="20" applyNumberFormat="1" applyBorder="1" applyAlignment="1">
      <alignment horizont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0" xfId="0" applyNumberFormat="1"/>
  </cellXfs>
  <cellStyles count="23">
    <cellStyle name="20% - Isticanje1" xfId="3" builtinId="30" customBuiltin="1"/>
    <cellStyle name="20% - Isticanje2" xfId="5" builtinId="34" customBuiltin="1"/>
    <cellStyle name="20% - Isticanje3" xfId="7" builtinId="38" customBuiltin="1"/>
    <cellStyle name="20% - Isticanje4" xfId="9" builtinId="42" customBuiltin="1"/>
    <cellStyle name="20% - Isticanje5" xfId="11" builtinId="46" customBuiltin="1"/>
    <cellStyle name="20% - Isticanje6" xfId="13" builtinId="50" customBuiltin="1"/>
    <cellStyle name="40% - Isticanje1" xfId="4" builtinId="31" customBuiltin="1"/>
    <cellStyle name="40% - Isticanje2" xfId="6" builtinId="35" customBuiltin="1"/>
    <cellStyle name="40% - Isticanje3" xfId="8" builtinId="39" customBuiltin="1"/>
    <cellStyle name="40% - Isticanje4" xfId="10" builtinId="43" customBuiltin="1"/>
    <cellStyle name="40% - Isticanje5" xfId="12" builtinId="47" customBuiltin="1"/>
    <cellStyle name="40% - Isticanje6" xfId="14" builtinId="51" customBuiltin="1"/>
    <cellStyle name="Međunaslov u tablici" xfId="15"/>
    <cellStyle name="Napomene" xfId="16"/>
    <cellStyle name="Naslov 1" xfId="1" builtinId="16" customBuiltin="1"/>
    <cellStyle name="Naslov 2" xfId="2" builtinId="17" customBuiltin="1"/>
    <cellStyle name="Normalno" xfId="0" builtinId="0" customBuiltin="1"/>
    <cellStyle name="Postotak" xfId="22" builtinId="5"/>
    <cellStyle name="Tanka linija ispod" xfId="17"/>
    <cellStyle name="Ukupno" xfId="18"/>
    <cellStyle name="Ukupno - zadnji redak" xfId="19"/>
    <cellStyle name="Zadnji redak" xfId="20"/>
    <cellStyle name="Zaglavlje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1.'!$C$5</c:f>
              <c:strCache>
                <c:ptCount val="1"/>
                <c:pt idx="0">
                  <c:v>Kontaktni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1.'!$B$6:$B$53</c:f>
              <c:strCache>
                <c:ptCount val="48"/>
                <c:pt idx="0">
                  <c:v>31.1.2018</c:v>
                </c:pt>
                <c:pt idx="1">
                  <c:v>28.2.2018</c:v>
                </c:pt>
                <c:pt idx="2">
                  <c:v>31.3.2018</c:v>
                </c:pt>
                <c:pt idx="3">
                  <c:v>30.4.2018</c:v>
                </c:pt>
                <c:pt idx="4">
                  <c:v>31.5.2018</c:v>
                </c:pt>
                <c:pt idx="5">
                  <c:v>30.6.2018</c:v>
                </c:pt>
                <c:pt idx="6">
                  <c:v>31.7.2018</c:v>
                </c:pt>
                <c:pt idx="7">
                  <c:v>31.8.2018</c:v>
                </c:pt>
                <c:pt idx="8">
                  <c:v>30.9.2018</c:v>
                </c:pt>
                <c:pt idx="9">
                  <c:v>31.10.2018</c:v>
                </c:pt>
                <c:pt idx="10">
                  <c:v>30.11.2018</c:v>
                </c:pt>
                <c:pt idx="11">
                  <c:v>31.12.2018</c:v>
                </c:pt>
                <c:pt idx="12">
                  <c:v>31.1.2019</c:v>
                </c:pt>
                <c:pt idx="13">
                  <c:v>28.2.2019</c:v>
                </c:pt>
                <c:pt idx="14">
                  <c:v>31.3.2019</c:v>
                </c:pt>
                <c:pt idx="15">
                  <c:v>30.4.2019</c:v>
                </c:pt>
                <c:pt idx="16">
                  <c:v>31.5.2019</c:v>
                </c:pt>
                <c:pt idx="17">
                  <c:v>30.6.2019</c:v>
                </c:pt>
                <c:pt idx="18">
                  <c:v>31.7.2019</c:v>
                </c:pt>
                <c:pt idx="19">
                  <c:v>31.8.2019</c:v>
                </c:pt>
                <c:pt idx="20">
                  <c:v>30.9.2019</c:v>
                </c:pt>
                <c:pt idx="21">
                  <c:v>31.10.2019</c:v>
                </c:pt>
                <c:pt idx="22">
                  <c:v>30.11.2019</c:v>
                </c:pt>
                <c:pt idx="23">
                  <c:v>31.12.2019</c:v>
                </c:pt>
                <c:pt idx="24">
                  <c:v>31.1.2020</c:v>
                </c:pt>
                <c:pt idx="25">
                  <c:v>29.2.2020</c:v>
                </c:pt>
                <c:pt idx="26">
                  <c:v>31.3.2020</c:v>
                </c:pt>
                <c:pt idx="27">
                  <c:v>30.4.2020</c:v>
                </c:pt>
                <c:pt idx="28">
                  <c:v>31.5.2020</c:v>
                </c:pt>
                <c:pt idx="29">
                  <c:v>30.6.2020</c:v>
                </c:pt>
                <c:pt idx="30">
                  <c:v>31.7.2020</c:v>
                </c:pt>
                <c:pt idx="31">
                  <c:v>31.8.2020</c:v>
                </c:pt>
                <c:pt idx="32">
                  <c:v>30.9.2020</c:v>
                </c:pt>
                <c:pt idx="33">
                  <c:v>31.10.2020</c:v>
                </c:pt>
                <c:pt idx="34">
                  <c:v>30.11.2020</c:v>
                </c:pt>
                <c:pt idx="35">
                  <c:v>31.12.2020</c:v>
                </c:pt>
                <c:pt idx="36">
                  <c:v>31.1.2021</c:v>
                </c:pt>
                <c:pt idx="37">
                  <c:v>29.2.2021</c:v>
                </c:pt>
                <c:pt idx="38">
                  <c:v>31.3.2021</c:v>
                </c:pt>
                <c:pt idx="39">
                  <c:v>30.4.2021</c:v>
                </c:pt>
                <c:pt idx="40">
                  <c:v>31.5.2021</c:v>
                </c:pt>
                <c:pt idx="41">
                  <c:v>30.6.2021</c:v>
                </c:pt>
                <c:pt idx="42">
                  <c:v>31.7.2021</c:v>
                </c:pt>
                <c:pt idx="43">
                  <c:v>31.8.2021</c:v>
                </c:pt>
                <c:pt idx="44">
                  <c:v>30.9.2021</c:v>
                </c:pt>
                <c:pt idx="45">
                  <c:v>31.10.2021</c:v>
                </c:pt>
                <c:pt idx="46">
                  <c:v>30.11.2021</c:v>
                </c:pt>
                <c:pt idx="47">
                  <c:v>31.12.2021</c:v>
                </c:pt>
              </c:strCache>
            </c:strRef>
          </c:cat>
          <c:val>
            <c:numRef>
              <c:f>'Slika 1.'!$C$6:$C$53</c:f>
              <c:numCache>
                <c:formatCode>#,##0</c:formatCode>
                <c:ptCount val="48"/>
                <c:pt idx="0">
                  <c:v>4642</c:v>
                </c:pt>
                <c:pt idx="1">
                  <c:v>4641</c:v>
                </c:pt>
                <c:pt idx="2">
                  <c:v>4827</c:v>
                </c:pt>
                <c:pt idx="3">
                  <c:v>5161</c:v>
                </c:pt>
                <c:pt idx="4">
                  <c:v>5364</c:v>
                </c:pt>
                <c:pt idx="5">
                  <c:v>5531</c:v>
                </c:pt>
                <c:pt idx="6">
                  <c:v>5691</c:v>
                </c:pt>
                <c:pt idx="7">
                  <c:v>5721</c:v>
                </c:pt>
                <c:pt idx="8">
                  <c:v>5703</c:v>
                </c:pt>
                <c:pt idx="9">
                  <c:v>5153</c:v>
                </c:pt>
                <c:pt idx="10">
                  <c:v>4733</c:v>
                </c:pt>
                <c:pt idx="11">
                  <c:v>4704</c:v>
                </c:pt>
                <c:pt idx="12">
                  <c:v>4585</c:v>
                </c:pt>
                <c:pt idx="13">
                  <c:v>4600</c:v>
                </c:pt>
                <c:pt idx="14">
                  <c:v>5035</c:v>
                </c:pt>
                <c:pt idx="15">
                  <c:v>5456</c:v>
                </c:pt>
                <c:pt idx="16">
                  <c:v>5672</c:v>
                </c:pt>
                <c:pt idx="17">
                  <c:v>5777</c:v>
                </c:pt>
                <c:pt idx="18">
                  <c:v>5866</c:v>
                </c:pt>
                <c:pt idx="19">
                  <c:v>5870</c:v>
                </c:pt>
                <c:pt idx="20">
                  <c:v>5751</c:v>
                </c:pt>
                <c:pt idx="21">
                  <c:v>5061</c:v>
                </c:pt>
                <c:pt idx="22">
                  <c:v>4467</c:v>
                </c:pt>
                <c:pt idx="23">
                  <c:v>4349</c:v>
                </c:pt>
                <c:pt idx="24">
                  <c:v>4266</c:v>
                </c:pt>
                <c:pt idx="25">
                  <c:v>4387</c:v>
                </c:pt>
                <c:pt idx="26">
                  <c:v>4164</c:v>
                </c:pt>
                <c:pt idx="27">
                  <c:v>3982</c:v>
                </c:pt>
                <c:pt idx="28">
                  <c:v>4027</c:v>
                </c:pt>
                <c:pt idx="29">
                  <c:v>5078</c:v>
                </c:pt>
                <c:pt idx="30">
                  <c:v>5634</c:v>
                </c:pt>
                <c:pt idx="31">
                  <c:v>5620</c:v>
                </c:pt>
                <c:pt idx="32">
                  <c:v>4925</c:v>
                </c:pt>
                <c:pt idx="33">
                  <c:v>4002</c:v>
                </c:pt>
                <c:pt idx="34">
                  <c:v>3831</c:v>
                </c:pt>
                <c:pt idx="35">
                  <c:v>3782</c:v>
                </c:pt>
                <c:pt idx="36">
                  <c:v>3536</c:v>
                </c:pt>
                <c:pt idx="37">
                  <c:v>3506</c:v>
                </c:pt>
                <c:pt idx="38">
                  <c:v>3568</c:v>
                </c:pt>
                <c:pt idx="39">
                  <c:v>3990</c:v>
                </c:pt>
                <c:pt idx="40">
                  <c:v>4827</c:v>
                </c:pt>
                <c:pt idx="41">
                  <c:v>5246</c:v>
                </c:pt>
                <c:pt idx="42">
                  <c:v>5325</c:v>
                </c:pt>
                <c:pt idx="43">
                  <c:v>5338</c:v>
                </c:pt>
                <c:pt idx="44">
                  <c:v>5114</c:v>
                </c:pt>
                <c:pt idx="45">
                  <c:v>4357</c:v>
                </c:pt>
                <c:pt idx="46">
                  <c:v>3628</c:v>
                </c:pt>
                <c:pt idx="47">
                  <c:v>3544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1-45B7-A689-5720398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64784"/>
        <c:axId val="167763104"/>
      </c:lineChart>
      <c:lineChart>
        <c:grouping val="standard"/>
        <c:varyColors val="0"/>
        <c:ser>
          <c:idx val="1"/>
          <c:order val="1"/>
          <c:tx>
            <c:strRef>
              <c:f>'Slika 1.'!$D$5</c:f>
              <c:strCache>
                <c:ptCount val="1"/>
                <c:pt idx="0">
                  <c:v>Beskontaktno-kontaktni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1.'!$B$6:$B$53</c:f>
              <c:strCache>
                <c:ptCount val="48"/>
                <c:pt idx="0">
                  <c:v>31.1.2018</c:v>
                </c:pt>
                <c:pt idx="1">
                  <c:v>28.2.2018</c:v>
                </c:pt>
                <c:pt idx="2">
                  <c:v>31.3.2018</c:v>
                </c:pt>
                <c:pt idx="3">
                  <c:v>30.4.2018</c:v>
                </c:pt>
                <c:pt idx="4">
                  <c:v>31.5.2018</c:v>
                </c:pt>
                <c:pt idx="5">
                  <c:v>30.6.2018</c:v>
                </c:pt>
                <c:pt idx="6">
                  <c:v>31.7.2018</c:v>
                </c:pt>
                <c:pt idx="7">
                  <c:v>31.8.2018</c:v>
                </c:pt>
                <c:pt idx="8">
                  <c:v>30.9.2018</c:v>
                </c:pt>
                <c:pt idx="9">
                  <c:v>31.10.2018</c:v>
                </c:pt>
                <c:pt idx="10">
                  <c:v>30.11.2018</c:v>
                </c:pt>
                <c:pt idx="11">
                  <c:v>31.12.2018</c:v>
                </c:pt>
                <c:pt idx="12">
                  <c:v>31.1.2019</c:v>
                </c:pt>
                <c:pt idx="13">
                  <c:v>28.2.2019</c:v>
                </c:pt>
                <c:pt idx="14">
                  <c:v>31.3.2019</c:v>
                </c:pt>
                <c:pt idx="15">
                  <c:v>30.4.2019</c:v>
                </c:pt>
                <c:pt idx="16">
                  <c:v>31.5.2019</c:v>
                </c:pt>
                <c:pt idx="17">
                  <c:v>30.6.2019</c:v>
                </c:pt>
                <c:pt idx="18">
                  <c:v>31.7.2019</c:v>
                </c:pt>
                <c:pt idx="19">
                  <c:v>31.8.2019</c:v>
                </c:pt>
                <c:pt idx="20">
                  <c:v>30.9.2019</c:v>
                </c:pt>
                <c:pt idx="21">
                  <c:v>31.10.2019</c:v>
                </c:pt>
                <c:pt idx="22">
                  <c:v>30.11.2019</c:v>
                </c:pt>
                <c:pt idx="23">
                  <c:v>31.12.2019</c:v>
                </c:pt>
                <c:pt idx="24">
                  <c:v>31.1.2020</c:v>
                </c:pt>
                <c:pt idx="25">
                  <c:v>29.2.2020</c:v>
                </c:pt>
                <c:pt idx="26">
                  <c:v>31.3.2020</c:v>
                </c:pt>
                <c:pt idx="27">
                  <c:v>30.4.2020</c:v>
                </c:pt>
                <c:pt idx="28">
                  <c:v>31.5.2020</c:v>
                </c:pt>
                <c:pt idx="29">
                  <c:v>30.6.2020</c:v>
                </c:pt>
                <c:pt idx="30">
                  <c:v>31.7.2020</c:v>
                </c:pt>
                <c:pt idx="31">
                  <c:v>31.8.2020</c:v>
                </c:pt>
                <c:pt idx="32">
                  <c:v>30.9.2020</c:v>
                </c:pt>
                <c:pt idx="33">
                  <c:v>31.10.2020</c:v>
                </c:pt>
                <c:pt idx="34">
                  <c:v>30.11.2020</c:v>
                </c:pt>
                <c:pt idx="35">
                  <c:v>31.12.2020</c:v>
                </c:pt>
                <c:pt idx="36">
                  <c:v>31.1.2021</c:v>
                </c:pt>
                <c:pt idx="37">
                  <c:v>29.2.2021</c:v>
                </c:pt>
                <c:pt idx="38">
                  <c:v>31.3.2021</c:v>
                </c:pt>
                <c:pt idx="39">
                  <c:v>30.4.2021</c:v>
                </c:pt>
                <c:pt idx="40">
                  <c:v>31.5.2021</c:v>
                </c:pt>
                <c:pt idx="41">
                  <c:v>30.6.2021</c:v>
                </c:pt>
                <c:pt idx="42">
                  <c:v>31.7.2021</c:v>
                </c:pt>
                <c:pt idx="43">
                  <c:v>31.8.2021</c:v>
                </c:pt>
                <c:pt idx="44">
                  <c:v>30.9.2021</c:v>
                </c:pt>
                <c:pt idx="45">
                  <c:v>31.10.2021</c:v>
                </c:pt>
                <c:pt idx="46">
                  <c:v>30.11.2021</c:v>
                </c:pt>
                <c:pt idx="47">
                  <c:v>31.12.2021</c:v>
                </c:pt>
              </c:strCache>
            </c:strRef>
          </c:cat>
          <c:val>
            <c:numRef>
              <c:f>'Slika 1.'!$D$6:$D$53</c:f>
              <c:numCache>
                <c:formatCode>General</c:formatCode>
                <c:ptCount val="48"/>
                <c:pt idx="0">
                  <c:v>290</c:v>
                </c:pt>
                <c:pt idx="1">
                  <c:v>300</c:v>
                </c:pt>
                <c:pt idx="2">
                  <c:v>318</c:v>
                </c:pt>
                <c:pt idx="3">
                  <c:v>331</c:v>
                </c:pt>
                <c:pt idx="4">
                  <c:v>392</c:v>
                </c:pt>
                <c:pt idx="5">
                  <c:v>355</c:v>
                </c:pt>
                <c:pt idx="6" formatCode="#,##0">
                  <c:v>344</c:v>
                </c:pt>
                <c:pt idx="7" formatCode="#,##0">
                  <c:v>354</c:v>
                </c:pt>
                <c:pt idx="8" formatCode="#,##0">
                  <c:v>363</c:v>
                </c:pt>
                <c:pt idx="9" formatCode="#,##0">
                  <c:v>393</c:v>
                </c:pt>
                <c:pt idx="10" formatCode="#,##0">
                  <c:v>436</c:v>
                </c:pt>
                <c:pt idx="11" formatCode="#,##0">
                  <c:v>476</c:v>
                </c:pt>
                <c:pt idx="12" formatCode="#,##0">
                  <c:v>915</c:v>
                </c:pt>
                <c:pt idx="13" formatCode="#,##0">
                  <c:v>930</c:v>
                </c:pt>
                <c:pt idx="14" formatCode="#,##0">
                  <c:v>935</c:v>
                </c:pt>
                <c:pt idx="15" formatCode="#,##0">
                  <c:v>964</c:v>
                </c:pt>
                <c:pt idx="16" formatCode="#,##0">
                  <c:v>980</c:v>
                </c:pt>
                <c:pt idx="17" formatCode="#,##0">
                  <c:v>989</c:v>
                </c:pt>
                <c:pt idx="18" formatCode="#,##0">
                  <c:v>1011</c:v>
                </c:pt>
                <c:pt idx="19" formatCode="#,##0">
                  <c:v>1026</c:v>
                </c:pt>
                <c:pt idx="20" formatCode="#,##0">
                  <c:v>1062</c:v>
                </c:pt>
                <c:pt idx="21" formatCode="#,##0">
                  <c:v>1088</c:v>
                </c:pt>
                <c:pt idx="22" formatCode="#,##0">
                  <c:v>1096</c:v>
                </c:pt>
                <c:pt idx="23" formatCode="#,##0">
                  <c:v>1097</c:v>
                </c:pt>
                <c:pt idx="24" formatCode="#,##0">
                  <c:v>1094</c:v>
                </c:pt>
                <c:pt idx="25" formatCode="#,##0">
                  <c:v>1092</c:v>
                </c:pt>
                <c:pt idx="26" formatCode="#,##0">
                  <c:v>1094</c:v>
                </c:pt>
                <c:pt idx="27" formatCode="#,##0">
                  <c:v>1092</c:v>
                </c:pt>
                <c:pt idx="28" formatCode="#,##0">
                  <c:v>1081</c:v>
                </c:pt>
                <c:pt idx="29" formatCode="#,##0">
                  <c:v>1085</c:v>
                </c:pt>
                <c:pt idx="30" formatCode="#,##0">
                  <c:v>1110</c:v>
                </c:pt>
                <c:pt idx="31" formatCode="#,##0">
                  <c:v>1106</c:v>
                </c:pt>
                <c:pt idx="32" formatCode="#,##0">
                  <c:v>1089</c:v>
                </c:pt>
                <c:pt idx="33" formatCode="#,##0">
                  <c:v>1089</c:v>
                </c:pt>
                <c:pt idx="34" formatCode="#,##0">
                  <c:v>1102</c:v>
                </c:pt>
                <c:pt idx="35" formatCode="#,##0">
                  <c:v>1112</c:v>
                </c:pt>
                <c:pt idx="36" formatCode="#,##0">
                  <c:v>1113</c:v>
                </c:pt>
                <c:pt idx="37" formatCode="#,##0">
                  <c:v>1141</c:v>
                </c:pt>
                <c:pt idx="38" formatCode="#,##0">
                  <c:v>1143</c:v>
                </c:pt>
                <c:pt idx="39" formatCode="#,##0">
                  <c:v>1142</c:v>
                </c:pt>
                <c:pt idx="40" formatCode="#,##0">
                  <c:v>1156</c:v>
                </c:pt>
                <c:pt idx="41" formatCode="#,##0">
                  <c:v>1153</c:v>
                </c:pt>
                <c:pt idx="42" formatCode="#,##0">
                  <c:v>1152</c:v>
                </c:pt>
                <c:pt idx="43" formatCode="#,##0">
                  <c:v>1154</c:v>
                </c:pt>
                <c:pt idx="44" formatCode="#,##0">
                  <c:v>1155</c:v>
                </c:pt>
                <c:pt idx="45" formatCode="#,##0">
                  <c:v>1151</c:v>
                </c:pt>
                <c:pt idx="46" formatCode="#,##0">
                  <c:v>1145</c:v>
                </c:pt>
                <c:pt idx="47" formatCode="#,##0">
                  <c:v>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1-45B7-A689-5720398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03792"/>
        <c:axId val="71961424"/>
      </c:lineChart>
      <c:catAx>
        <c:axId val="16776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7763104"/>
        <c:crosses val="autoZero"/>
        <c:auto val="1"/>
        <c:lblAlgn val="ctr"/>
        <c:lblOffset val="100"/>
        <c:noMultiLvlLbl val="1"/>
      </c:catAx>
      <c:valAx>
        <c:axId val="16776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7764784"/>
        <c:crosses val="autoZero"/>
        <c:crossBetween val="between"/>
      </c:valAx>
      <c:valAx>
        <c:axId val="719614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0103792"/>
        <c:crosses val="max"/>
        <c:crossBetween val="between"/>
      </c:valAx>
      <c:catAx>
        <c:axId val="17010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96142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120446380663"/>
          <c:y val="0.20206012947519639"/>
          <c:w val="0.48959002190185508"/>
          <c:h val="0.60575206930218961"/>
        </c:manualLayout>
      </c:layout>
      <c:doughnutChart>
        <c:varyColors val="1"/>
        <c:ser>
          <c:idx val="0"/>
          <c:order val="0"/>
          <c:tx>
            <c:strRef>
              <c:f>'Slika 9. i 10.'!$B$7</c:f>
              <c:strCache>
                <c:ptCount val="1"/>
                <c:pt idx="0">
                  <c:v>Vrijednost transakcija, u kunama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E6-4ED8-BC8E-D7665AD5BF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E6-4ED8-BC8E-D7665AD5BF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E6-4ED8-BC8E-D7665AD5BF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E6-4ED8-BC8E-D7665AD5BF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E6-4ED8-BC8E-D7665AD5BF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E6-4ED8-BC8E-D7665AD5BFF8}"/>
              </c:ext>
            </c:extLst>
          </c:dPt>
          <c:dLbls>
            <c:dLbl>
              <c:idx val="0"/>
              <c:layout>
                <c:manualLayout>
                  <c:x val="1.947845019670155E-3"/>
                  <c:y val="0.22413084663686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E6-4ED8-BC8E-D7665AD5BFF8}"/>
                </c:ext>
              </c:extLst>
            </c:dLbl>
            <c:dLbl>
              <c:idx val="1"/>
              <c:layout>
                <c:manualLayout>
                  <c:x val="1.4123115315842845E-2"/>
                  <c:y val="0.261859620156340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E6-4ED8-BC8E-D7665AD5BFF8}"/>
                </c:ext>
              </c:extLst>
            </c:dLbl>
            <c:dLbl>
              <c:idx val="2"/>
              <c:layout>
                <c:manualLayout>
                  <c:x val="-0.17960526439843397"/>
                  <c:y val="-0.135087168452399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6E6-4ED8-BC8E-D7665AD5BFF8}"/>
                </c:ext>
              </c:extLst>
            </c:dLbl>
            <c:dLbl>
              <c:idx val="3"/>
              <c:layout>
                <c:manualLayout>
                  <c:x val="-0.16763158010520504"/>
                  <c:y val="-0.170109767680798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6E6-4ED8-BC8E-D7665AD5BFF8}"/>
                </c:ext>
              </c:extLst>
            </c:dLbl>
            <c:dLbl>
              <c:idx val="4"/>
              <c:layout>
                <c:manualLayout>
                  <c:x val="-2.7938596684200869E-2"/>
                  <c:y val="-0.180116224603198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6E6-4ED8-BC8E-D7665AD5BFF8}"/>
                </c:ext>
              </c:extLst>
            </c:dLbl>
            <c:dLbl>
              <c:idx val="5"/>
              <c:layout>
                <c:manualLayout>
                  <c:x val="5.9868421466144642E-2"/>
                  <c:y val="-0.195125909986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6E6-4ED8-BC8E-D7665AD5BFF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10.'!$C$5:$H$5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9. i 10.'!$C$7:$H$7</c:f>
              <c:numCache>
                <c:formatCode>#,##0</c:formatCode>
                <c:ptCount val="6"/>
                <c:pt idx="0">
                  <c:v>101863164370</c:v>
                </c:pt>
                <c:pt idx="1">
                  <c:v>75166574627</c:v>
                </c:pt>
                <c:pt idx="2">
                  <c:v>5993598243</c:v>
                </c:pt>
                <c:pt idx="3">
                  <c:v>2812583375</c:v>
                </c:pt>
                <c:pt idx="4">
                  <c:v>34018603</c:v>
                </c:pt>
                <c:pt idx="5">
                  <c:v>870659740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E6-4ED8-BC8E-D7665AD5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43967982156966E-2"/>
          <c:y val="4.4203857384935631E-2"/>
          <c:w val="0.87476613445013796"/>
          <c:h val="0.69357883077629712"/>
        </c:manualLayout>
      </c:layout>
      <c:lineChart>
        <c:grouping val="standard"/>
        <c:varyColors val="0"/>
        <c:ser>
          <c:idx val="0"/>
          <c:order val="0"/>
          <c:tx>
            <c:strRef>
              <c:f>'Slika 11. '!$F$5</c:f>
              <c:strCache>
                <c:ptCount val="1"/>
                <c:pt idx="0">
                  <c:v>Prosječan mjesečni broj nacionalnih kartičnih platnih transakcija po korištenoj platnoj kartici – lijevo</c:v>
                </c:pt>
              </c:strCache>
            </c:strRef>
          </c:tx>
          <c:marker>
            <c:symbol val="none"/>
          </c:marker>
          <c:cat>
            <c:numRef>
              <c:f>'Slika 11. 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11. '!$F$6:$F$65</c:f>
              <c:numCache>
                <c:formatCode>#,##0.00</c:formatCode>
                <c:ptCount val="60"/>
                <c:pt idx="0">
                  <c:v>6.8297355071810859</c:v>
                </c:pt>
                <c:pt idx="1">
                  <c:v>6.8124155954457137</c:v>
                </c:pt>
                <c:pt idx="2">
                  <c:v>7.784135379875627</c:v>
                </c:pt>
                <c:pt idx="3">
                  <c:v>7.5199496097328451</c:v>
                </c:pt>
                <c:pt idx="4">
                  <c:v>7.8630812087731146</c:v>
                </c:pt>
                <c:pt idx="5">
                  <c:v>7.7463124346352599</c:v>
                </c:pt>
                <c:pt idx="6">
                  <c:v>7.8127012617973373</c:v>
                </c:pt>
                <c:pt idx="7">
                  <c:v>7.6180736299314331</c:v>
                </c:pt>
                <c:pt idx="8">
                  <c:v>7.5999071242169158</c:v>
                </c:pt>
                <c:pt idx="9">
                  <c:v>7.8659333537963656</c:v>
                </c:pt>
                <c:pt idx="10">
                  <c:v>7.5200946763823175</c:v>
                </c:pt>
                <c:pt idx="11">
                  <c:v>8.0437550273423355</c:v>
                </c:pt>
                <c:pt idx="12">
                  <c:v>7.2700320856371361</c:v>
                </c:pt>
                <c:pt idx="13">
                  <c:v>6.8747629068809593</c:v>
                </c:pt>
                <c:pt idx="14">
                  <c:v>7.986421639557892</c:v>
                </c:pt>
                <c:pt idx="15">
                  <c:v>7.8159121287515454</c:v>
                </c:pt>
                <c:pt idx="16">
                  <c:v>8.2886995717254699</c:v>
                </c:pt>
                <c:pt idx="17">
                  <c:v>8.1827543722967224</c:v>
                </c:pt>
                <c:pt idx="18">
                  <c:v>8.3497573572166051</c:v>
                </c:pt>
                <c:pt idx="19">
                  <c:v>8.239330092199209</c:v>
                </c:pt>
                <c:pt idx="20">
                  <c:v>8.1035153983112487</c:v>
                </c:pt>
                <c:pt idx="21">
                  <c:v>8.4589445246638739</c:v>
                </c:pt>
                <c:pt idx="22">
                  <c:v>8.0960336901650809</c:v>
                </c:pt>
                <c:pt idx="23">
                  <c:v>8.6557753640336692</c:v>
                </c:pt>
                <c:pt idx="24">
                  <c:v>7.6479158472325608</c:v>
                </c:pt>
                <c:pt idx="25">
                  <c:v>7.5482333977007645</c:v>
                </c:pt>
                <c:pt idx="26">
                  <c:v>8.5538655602845299</c:v>
                </c:pt>
                <c:pt idx="27">
                  <c:v>8.1968686076686144</c:v>
                </c:pt>
                <c:pt idx="28">
                  <c:v>8.5763799065319066</c:v>
                </c:pt>
                <c:pt idx="29">
                  <c:v>8.6605945880755559</c:v>
                </c:pt>
                <c:pt idx="30">
                  <c:v>9.0122374386093487</c:v>
                </c:pt>
                <c:pt idx="31">
                  <c:v>8.5356022217788929</c:v>
                </c:pt>
                <c:pt idx="32">
                  <c:v>8.6300294438967207</c:v>
                </c:pt>
                <c:pt idx="33">
                  <c:v>8.7411953094145129</c:v>
                </c:pt>
                <c:pt idx="34">
                  <c:v>8.3044651687937776</c:v>
                </c:pt>
                <c:pt idx="35">
                  <c:v>8.9012323615712692</c:v>
                </c:pt>
                <c:pt idx="36">
                  <c:v>8.2763491403013916</c:v>
                </c:pt>
                <c:pt idx="37">
                  <c:v>8.467343712516433</c:v>
                </c:pt>
                <c:pt idx="38">
                  <c:v>7.8167780589780671</c:v>
                </c:pt>
                <c:pt idx="39">
                  <c:v>6.1368257910585831</c:v>
                </c:pt>
                <c:pt idx="40">
                  <c:v>8.0587488949397077</c:v>
                </c:pt>
                <c:pt idx="41">
                  <c:v>8.585843369369023</c:v>
                </c:pt>
                <c:pt idx="42">
                  <c:v>9.3523371363652696</c:v>
                </c:pt>
                <c:pt idx="43">
                  <c:v>8.8780799170211395</c:v>
                </c:pt>
                <c:pt idx="44">
                  <c:v>9.1105221921131694</c:v>
                </c:pt>
                <c:pt idx="45">
                  <c:v>9.2594487826729388</c:v>
                </c:pt>
                <c:pt idx="46">
                  <c:v>8.761172639820451</c:v>
                </c:pt>
                <c:pt idx="47">
                  <c:v>9.2407228639628656</c:v>
                </c:pt>
                <c:pt idx="48">
                  <c:v>8.4506682808209863</c:v>
                </c:pt>
                <c:pt idx="49">
                  <c:v>8.9521367397082567</c:v>
                </c:pt>
                <c:pt idx="50">
                  <c:v>9.9285011004099726</c:v>
                </c:pt>
                <c:pt idx="51">
                  <c:v>9.3656956890681826</c:v>
                </c:pt>
                <c:pt idx="52">
                  <c:v>10.337360520223713</c:v>
                </c:pt>
                <c:pt idx="53">
                  <c:v>10.536067894316</c:v>
                </c:pt>
                <c:pt idx="54">
                  <c:v>10.556149614092979</c:v>
                </c:pt>
                <c:pt idx="55">
                  <c:v>10.027066795464211</c:v>
                </c:pt>
                <c:pt idx="56">
                  <c:v>10.210119168929484</c:v>
                </c:pt>
                <c:pt idx="57">
                  <c:v>10.610050274765424</c:v>
                </c:pt>
                <c:pt idx="58">
                  <c:v>10.058272568205078</c:v>
                </c:pt>
                <c:pt idx="59">
                  <c:v>11.156851837589409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97008"/>
        <c:axId val="172097568"/>
      </c:lineChart>
      <c:lineChart>
        <c:grouping val="standard"/>
        <c:varyColors val="0"/>
        <c:ser>
          <c:idx val="1"/>
          <c:order val="1"/>
          <c:tx>
            <c:strRef>
              <c:f>'Slika 11. '!$G$5</c:f>
              <c:strCache>
                <c:ptCount val="1"/>
                <c:pt idx="0">
                  <c:v>Prosječna mjesečna vrijednost nacionalnih kartičnih platnih transakcija po korištenoj platnoj kartici – desno</c:v>
                </c:pt>
              </c:strCache>
            </c:strRef>
          </c:tx>
          <c:marker>
            <c:symbol val="none"/>
          </c:marker>
          <c:cat>
            <c:numRef>
              <c:f>'Slika 11. 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11. '!$G$6:$G$65</c:f>
              <c:numCache>
                <c:formatCode>#,##0.00</c:formatCode>
                <c:ptCount val="60"/>
                <c:pt idx="0">
                  <c:v>2267.0128405834971</c:v>
                </c:pt>
                <c:pt idx="1">
                  <c:v>2284.8552615754252</c:v>
                </c:pt>
                <c:pt idx="2">
                  <c:v>2610.0720508483614</c:v>
                </c:pt>
                <c:pt idx="3">
                  <c:v>2581.5788596616608</c:v>
                </c:pt>
                <c:pt idx="4">
                  <c:v>2679.6082798202901</c:v>
                </c:pt>
                <c:pt idx="5">
                  <c:v>2665.5510136476887</c:v>
                </c:pt>
                <c:pt idx="6">
                  <c:v>2750.1101460442451</c:v>
                </c:pt>
                <c:pt idx="7">
                  <c:v>2685.5225147319438</c:v>
                </c:pt>
                <c:pt idx="8">
                  <c:v>2649.0350890485452</c:v>
                </c:pt>
                <c:pt idx="9">
                  <c:v>2706.5397611946391</c:v>
                </c:pt>
                <c:pt idx="10">
                  <c:v>2601.0440995423369</c:v>
                </c:pt>
                <c:pt idx="11">
                  <c:v>2837.5582818236708</c:v>
                </c:pt>
                <c:pt idx="12">
                  <c:v>2419.7139821153182</c:v>
                </c:pt>
                <c:pt idx="13">
                  <c:v>2273.9925164307961</c:v>
                </c:pt>
                <c:pt idx="14">
                  <c:v>2679.805442181666</c:v>
                </c:pt>
                <c:pt idx="15">
                  <c:v>2694.0005257257944</c:v>
                </c:pt>
                <c:pt idx="16">
                  <c:v>2829.3546547693732</c:v>
                </c:pt>
                <c:pt idx="17">
                  <c:v>2835.2166604449471</c:v>
                </c:pt>
                <c:pt idx="18">
                  <c:v>2923.1712038840533</c:v>
                </c:pt>
                <c:pt idx="19">
                  <c:v>2884.9407601027756</c:v>
                </c:pt>
                <c:pt idx="20">
                  <c:v>2797.6631516705957</c:v>
                </c:pt>
                <c:pt idx="21">
                  <c:v>2898.8273825498086</c:v>
                </c:pt>
                <c:pt idx="22">
                  <c:v>2792.170016989638</c:v>
                </c:pt>
                <c:pt idx="23">
                  <c:v>3038.6784806004302</c:v>
                </c:pt>
                <c:pt idx="24">
                  <c:v>2517.4682709696599</c:v>
                </c:pt>
                <c:pt idx="25">
                  <c:v>2498.6607886711022</c:v>
                </c:pt>
                <c:pt idx="26">
                  <c:v>2825.0906248399829</c:v>
                </c:pt>
                <c:pt idx="27">
                  <c:v>2796.9042376919906</c:v>
                </c:pt>
                <c:pt idx="28">
                  <c:v>2912.2762421703542</c:v>
                </c:pt>
                <c:pt idx="29">
                  <c:v>2949.4730835531832</c:v>
                </c:pt>
                <c:pt idx="30">
                  <c:v>3121.6380640803072</c:v>
                </c:pt>
                <c:pt idx="31">
                  <c:v>2981.2084345698718</c:v>
                </c:pt>
                <c:pt idx="32">
                  <c:v>2961.8411184933652</c:v>
                </c:pt>
                <c:pt idx="33">
                  <c:v>2965.2604970367024</c:v>
                </c:pt>
                <c:pt idx="34">
                  <c:v>2830.7145465289332</c:v>
                </c:pt>
                <c:pt idx="35">
                  <c:v>2830.7145465289332</c:v>
                </c:pt>
                <c:pt idx="36">
                  <c:v>2725.711495476206</c:v>
                </c:pt>
                <c:pt idx="37">
                  <c:v>2780.8306979593804</c:v>
                </c:pt>
                <c:pt idx="38">
                  <c:v>2723.4009786049278</c:v>
                </c:pt>
                <c:pt idx="39">
                  <c:v>2190.1538916049612</c:v>
                </c:pt>
                <c:pt idx="40">
                  <c:v>2742.6179757821301</c:v>
                </c:pt>
                <c:pt idx="41">
                  <c:v>2930.9449694350724</c:v>
                </c:pt>
                <c:pt idx="42">
                  <c:v>3215.1019889002182</c:v>
                </c:pt>
                <c:pt idx="43">
                  <c:v>3051.4159111800386</c:v>
                </c:pt>
                <c:pt idx="44">
                  <c:v>3074.8527346086889</c:v>
                </c:pt>
                <c:pt idx="45">
                  <c:v>3127.1824036667426</c:v>
                </c:pt>
                <c:pt idx="46">
                  <c:v>2961.3288185127085</c:v>
                </c:pt>
                <c:pt idx="47">
                  <c:v>3137.7179288193365</c:v>
                </c:pt>
                <c:pt idx="48">
                  <c:v>2699.4559141369914</c:v>
                </c:pt>
                <c:pt idx="49">
                  <c:v>2869.0426616468199</c:v>
                </c:pt>
                <c:pt idx="50">
                  <c:v>3245.5114580416066</c:v>
                </c:pt>
                <c:pt idx="51">
                  <c:v>3073.814070107816</c:v>
                </c:pt>
                <c:pt idx="52">
                  <c:v>3405.7062644686794</c:v>
                </c:pt>
                <c:pt idx="53">
                  <c:v>3486.6541066254108</c:v>
                </c:pt>
                <c:pt idx="54">
                  <c:v>3611.568118294017</c:v>
                </c:pt>
                <c:pt idx="55">
                  <c:v>3450.8165046412037</c:v>
                </c:pt>
                <c:pt idx="56">
                  <c:v>3430.893848787719</c:v>
                </c:pt>
                <c:pt idx="57">
                  <c:v>3516.6835207057479</c:v>
                </c:pt>
                <c:pt idx="58">
                  <c:v>3380.756269987965</c:v>
                </c:pt>
                <c:pt idx="59">
                  <c:v>3775.6418608383033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98688"/>
        <c:axId val="172098128"/>
      </c:lineChart>
      <c:dateAx>
        <c:axId val="172097008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097568"/>
        <c:crosses val="autoZero"/>
        <c:auto val="0"/>
        <c:lblOffset val="100"/>
        <c:baseTimeUnit val="months"/>
        <c:majorUnit val="2"/>
        <c:majorTimeUnit val="months"/>
      </c:dateAx>
      <c:valAx>
        <c:axId val="17209756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097008"/>
        <c:crosses val="autoZero"/>
        <c:crossBetween val="between"/>
      </c:valAx>
      <c:valAx>
        <c:axId val="17209812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crossAx val="172098688"/>
        <c:crosses val="max"/>
        <c:crossBetween val="between"/>
      </c:valAx>
      <c:dateAx>
        <c:axId val="17209868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72098128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97081581721353"/>
          <c:y val="0.86218133846946776"/>
          <c:w val="0.74768920090128854"/>
          <c:h val="0.1150199768586878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76594538412116E-2"/>
          <c:y val="5.0226779749018992E-2"/>
          <c:w val="0.85624798959978565"/>
          <c:h val="0.70834005480418472"/>
        </c:manualLayout>
      </c:layout>
      <c:lineChart>
        <c:grouping val="standard"/>
        <c:varyColors val="0"/>
        <c:ser>
          <c:idx val="1"/>
          <c:order val="1"/>
          <c:tx>
            <c:strRef>
              <c:f>'Slika 12. '!$D$5</c:f>
              <c:strCache>
                <c:ptCount val="1"/>
                <c:pt idx="0">
                  <c:v>Vrijednost kartičnih platnih transakcija podizanja gotovog novca – lijevo</c:v>
                </c:pt>
              </c:strCache>
            </c:strRef>
          </c:tx>
          <c:marker>
            <c:symbol val="none"/>
          </c:marker>
          <c:cat>
            <c:numRef>
              <c:f>'Slika 12. 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12. '!$D$6:$D$65</c:f>
              <c:numCache>
                <c:formatCode>#,##0</c:formatCode>
                <c:ptCount val="60"/>
                <c:pt idx="0">
                  <c:v>5666038801</c:v>
                </c:pt>
                <c:pt idx="1">
                  <c:v>5872617770</c:v>
                </c:pt>
                <c:pt idx="2">
                  <c:v>6532401746</c:v>
                </c:pt>
                <c:pt idx="3">
                  <c:v>6381224799</c:v>
                </c:pt>
                <c:pt idx="4">
                  <c:v>6733357752</c:v>
                </c:pt>
                <c:pt idx="5">
                  <c:v>6652542580</c:v>
                </c:pt>
                <c:pt idx="6">
                  <c:v>6911790845</c:v>
                </c:pt>
                <c:pt idx="7">
                  <c:v>6854972720</c:v>
                </c:pt>
                <c:pt idx="8">
                  <c:v>6582349265</c:v>
                </c:pt>
                <c:pt idx="9">
                  <c:v>6730793169</c:v>
                </c:pt>
                <c:pt idx="10">
                  <c:v>6412821254</c:v>
                </c:pt>
                <c:pt idx="11">
                  <c:v>6954726818</c:v>
                </c:pt>
                <c:pt idx="12">
                  <c:v>6109852398</c:v>
                </c:pt>
                <c:pt idx="13">
                  <c:v>5802305920</c:v>
                </c:pt>
                <c:pt idx="14">
                  <c:v>6723678447</c:v>
                </c:pt>
                <c:pt idx="15">
                  <c:v>6703397142</c:v>
                </c:pt>
                <c:pt idx="16">
                  <c:v>7003655927</c:v>
                </c:pt>
                <c:pt idx="17">
                  <c:v>6898560809</c:v>
                </c:pt>
                <c:pt idx="18">
                  <c:v>7170032002</c:v>
                </c:pt>
                <c:pt idx="19">
                  <c:v>7119389645</c:v>
                </c:pt>
                <c:pt idx="20">
                  <c:v>6822560273</c:v>
                </c:pt>
                <c:pt idx="21">
                  <c:v>7094779360</c:v>
                </c:pt>
                <c:pt idx="22">
                  <c:v>6750920337</c:v>
                </c:pt>
                <c:pt idx="23">
                  <c:v>7383228008</c:v>
                </c:pt>
                <c:pt idx="24">
                  <c:v>6233298869</c:v>
                </c:pt>
                <c:pt idx="25">
                  <c:v>6319568186</c:v>
                </c:pt>
                <c:pt idx="26">
                  <c:v>6976532602</c:v>
                </c:pt>
                <c:pt idx="27">
                  <c:v>7016082649</c:v>
                </c:pt>
                <c:pt idx="28">
                  <c:v>7174491760</c:v>
                </c:pt>
                <c:pt idx="29">
                  <c:v>7105294004</c:v>
                </c:pt>
                <c:pt idx="30">
                  <c:v>7605705783</c:v>
                </c:pt>
                <c:pt idx="31">
                  <c:v>7371838879</c:v>
                </c:pt>
                <c:pt idx="32">
                  <c:v>7187827062</c:v>
                </c:pt>
                <c:pt idx="33">
                  <c:v>7393909656</c:v>
                </c:pt>
                <c:pt idx="34">
                  <c:v>7016638376</c:v>
                </c:pt>
                <c:pt idx="35">
                  <c:v>7842206635</c:v>
                </c:pt>
                <c:pt idx="36">
                  <c:v>6659395562</c:v>
                </c:pt>
                <c:pt idx="37">
                  <c:v>6827064486</c:v>
                </c:pt>
                <c:pt idx="38">
                  <c:v>6588633239</c:v>
                </c:pt>
                <c:pt idx="39">
                  <c:v>5296130983</c:v>
                </c:pt>
                <c:pt idx="40">
                  <c:v>6548167544</c:v>
                </c:pt>
                <c:pt idx="41">
                  <c:v>7310296856</c:v>
                </c:pt>
                <c:pt idx="42">
                  <c:v>7597669559</c:v>
                </c:pt>
                <c:pt idx="43">
                  <c:v>7156159858</c:v>
                </c:pt>
                <c:pt idx="44">
                  <c:v>7193976728</c:v>
                </c:pt>
                <c:pt idx="45">
                  <c:v>7270314404</c:v>
                </c:pt>
                <c:pt idx="46">
                  <c:v>6764190056</c:v>
                </c:pt>
                <c:pt idx="47">
                  <c:v>6996163051</c:v>
                </c:pt>
                <c:pt idx="48">
                  <c:v>5769024394</c:v>
                </c:pt>
                <c:pt idx="49">
                  <c:v>6286674300</c:v>
                </c:pt>
                <c:pt idx="50">
                  <c:v>7249898119</c:v>
                </c:pt>
                <c:pt idx="51">
                  <c:v>6795315552</c:v>
                </c:pt>
                <c:pt idx="52">
                  <c:v>7492921741</c:v>
                </c:pt>
                <c:pt idx="53">
                  <c:v>7492000934</c:v>
                </c:pt>
                <c:pt idx="54">
                  <c:v>7908855709</c:v>
                </c:pt>
                <c:pt idx="55">
                  <c:v>7498077170</c:v>
                </c:pt>
                <c:pt idx="56">
                  <c:v>7405297466</c:v>
                </c:pt>
                <c:pt idx="57">
                  <c:v>7375750978</c:v>
                </c:pt>
                <c:pt idx="58">
                  <c:v>7030283264</c:v>
                </c:pt>
                <c:pt idx="59">
                  <c:v>7914334107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02048"/>
        <c:axId val="172102608"/>
      </c:lineChart>
      <c:lineChart>
        <c:grouping val="standard"/>
        <c:varyColors val="0"/>
        <c:ser>
          <c:idx val="0"/>
          <c:order val="0"/>
          <c:tx>
            <c:strRef>
              <c:f>'Slika 12. '!$C$5</c:f>
              <c:strCache>
                <c:ptCount val="1"/>
                <c:pt idx="0">
                  <c:v>Broj kartičnih platnih transakcija podizanja gotovog novca – desno</c:v>
                </c:pt>
              </c:strCache>
            </c:strRef>
          </c:tx>
          <c:marker>
            <c:symbol val="none"/>
          </c:marker>
          <c:cat>
            <c:numRef>
              <c:f>'Slika 12. 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12. '!$C$6:$C$65</c:f>
              <c:numCache>
                <c:formatCode>#,##0</c:formatCode>
                <c:ptCount val="60"/>
                <c:pt idx="0">
                  <c:v>7711869</c:v>
                </c:pt>
                <c:pt idx="1">
                  <c:v>8076015</c:v>
                </c:pt>
                <c:pt idx="2">
                  <c:v>9097555</c:v>
                </c:pt>
                <c:pt idx="3">
                  <c:v>8580014</c:v>
                </c:pt>
                <c:pt idx="4">
                  <c:v>9272705</c:v>
                </c:pt>
                <c:pt idx="5">
                  <c:v>8915055</c:v>
                </c:pt>
                <c:pt idx="6">
                  <c:v>8931646</c:v>
                </c:pt>
                <c:pt idx="7">
                  <c:v>8824231</c:v>
                </c:pt>
                <c:pt idx="8">
                  <c:v>8644644</c:v>
                </c:pt>
                <c:pt idx="9">
                  <c:v>9090540</c:v>
                </c:pt>
                <c:pt idx="10">
                  <c:v>8514172</c:v>
                </c:pt>
                <c:pt idx="11">
                  <c:v>9018536</c:v>
                </c:pt>
                <c:pt idx="12">
                  <c:v>8297328</c:v>
                </c:pt>
                <c:pt idx="13">
                  <c:v>7732502</c:v>
                </c:pt>
                <c:pt idx="14">
                  <c:v>9038216</c:v>
                </c:pt>
                <c:pt idx="15">
                  <c:v>8821345</c:v>
                </c:pt>
                <c:pt idx="16">
                  <c:v>9268444</c:v>
                </c:pt>
                <c:pt idx="17">
                  <c:v>8874714</c:v>
                </c:pt>
                <c:pt idx="18">
                  <c:v>8987970</c:v>
                </c:pt>
                <c:pt idx="19">
                  <c:v>8791509</c:v>
                </c:pt>
                <c:pt idx="20">
                  <c:v>8738108</c:v>
                </c:pt>
                <c:pt idx="21">
                  <c:v>9221592</c:v>
                </c:pt>
                <c:pt idx="22">
                  <c:v>8634904</c:v>
                </c:pt>
                <c:pt idx="23">
                  <c:v>9130774</c:v>
                </c:pt>
                <c:pt idx="24">
                  <c:v>8036187</c:v>
                </c:pt>
                <c:pt idx="25">
                  <c:v>8192256</c:v>
                </c:pt>
                <c:pt idx="26">
                  <c:v>9097856</c:v>
                </c:pt>
                <c:pt idx="27">
                  <c:v>8880728</c:v>
                </c:pt>
                <c:pt idx="28">
                  <c:v>9112881</c:v>
                </c:pt>
                <c:pt idx="29">
                  <c:v>8876691</c:v>
                </c:pt>
                <c:pt idx="30">
                  <c:v>9228594</c:v>
                </c:pt>
                <c:pt idx="31">
                  <c:v>8868044</c:v>
                </c:pt>
                <c:pt idx="32">
                  <c:v>8907148</c:v>
                </c:pt>
                <c:pt idx="33">
                  <c:v>9301646</c:v>
                </c:pt>
                <c:pt idx="34">
                  <c:v>8662572</c:v>
                </c:pt>
                <c:pt idx="35">
                  <c:v>9356688</c:v>
                </c:pt>
                <c:pt idx="36">
                  <c:v>8310341</c:v>
                </c:pt>
                <c:pt idx="37">
                  <c:v>8484337</c:v>
                </c:pt>
                <c:pt idx="38">
                  <c:v>6888411</c:v>
                </c:pt>
                <c:pt idx="39">
                  <c:v>4962050</c:v>
                </c:pt>
                <c:pt idx="40">
                  <c:v>7172014</c:v>
                </c:pt>
                <c:pt idx="41">
                  <c:v>8408102</c:v>
                </c:pt>
                <c:pt idx="42">
                  <c:v>8467782</c:v>
                </c:pt>
                <c:pt idx="43">
                  <c:v>7963079</c:v>
                </c:pt>
                <c:pt idx="44">
                  <c:v>8226185</c:v>
                </c:pt>
                <c:pt idx="45">
                  <c:v>8261507</c:v>
                </c:pt>
                <c:pt idx="46">
                  <c:v>7426285</c:v>
                </c:pt>
                <c:pt idx="47">
                  <c:v>6971467</c:v>
                </c:pt>
                <c:pt idx="48">
                  <c:v>6071394</c:v>
                </c:pt>
                <c:pt idx="49">
                  <c:v>6670440</c:v>
                </c:pt>
                <c:pt idx="50">
                  <c:v>7995898</c:v>
                </c:pt>
                <c:pt idx="51">
                  <c:v>7454496</c:v>
                </c:pt>
                <c:pt idx="52">
                  <c:v>8381100</c:v>
                </c:pt>
                <c:pt idx="53">
                  <c:v>8413200</c:v>
                </c:pt>
                <c:pt idx="54">
                  <c:v>8520486</c:v>
                </c:pt>
                <c:pt idx="55">
                  <c:v>8072612</c:v>
                </c:pt>
                <c:pt idx="56">
                  <c:v>8215822</c:v>
                </c:pt>
                <c:pt idx="57">
                  <c:v>8211879</c:v>
                </c:pt>
                <c:pt idx="58">
                  <c:v>7650313</c:v>
                </c:pt>
                <c:pt idx="59">
                  <c:v>8496267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03728"/>
        <c:axId val="172103168"/>
      </c:lineChart>
      <c:catAx>
        <c:axId val="172102048"/>
        <c:scaling>
          <c:orientation val="minMax"/>
        </c:scaling>
        <c:delete val="0"/>
        <c:axPos val="b"/>
        <c:numFmt formatCode="[$-41A]mmm\-yy;@" sourceLinked="0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102608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17210260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102048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706834354087707E-2"/>
                <c:y val="5.0226863084176482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mlrd.  HRK</a:t>
                  </a:r>
                  <a:endParaRPr lang="en-US"/>
                </a:p>
              </c:rich>
            </c:tx>
          </c:dispUnitsLbl>
        </c:dispUnits>
      </c:valAx>
      <c:valAx>
        <c:axId val="17210316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2103728"/>
        <c:crosses val="max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  <c:dateAx>
        <c:axId val="17210372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103168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808567328677786E-2"/>
          <c:y val="0.88504752348750781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52491899795978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'Slika 13.'!$D$5</c:f>
              <c:strCache>
                <c:ptCount val="1"/>
                <c:pt idx="0">
                  <c:v>Vrijednost kartičnih transakcija polaganja gotovog novca – lijevo</c:v>
                </c:pt>
              </c:strCache>
            </c:strRef>
          </c:tx>
          <c:marker>
            <c:symbol val="none"/>
          </c:marker>
          <c:cat>
            <c:numRef>
              <c:f>'Slika 13.'!$B$6:$B$65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13.'!$D$6:$D$65</c:f>
              <c:numCache>
                <c:formatCode>#,##0</c:formatCode>
                <c:ptCount val="60"/>
                <c:pt idx="0">
                  <c:v>508412726</c:v>
                </c:pt>
                <c:pt idx="1">
                  <c:v>526671084</c:v>
                </c:pt>
                <c:pt idx="2">
                  <c:v>613709645</c:v>
                </c:pt>
                <c:pt idx="3">
                  <c:v>595689390</c:v>
                </c:pt>
                <c:pt idx="4">
                  <c:v>660001053</c:v>
                </c:pt>
                <c:pt idx="5">
                  <c:v>669163059</c:v>
                </c:pt>
                <c:pt idx="6">
                  <c:v>752679258</c:v>
                </c:pt>
                <c:pt idx="7">
                  <c:v>726381733</c:v>
                </c:pt>
                <c:pt idx="8">
                  <c:v>670881190</c:v>
                </c:pt>
                <c:pt idx="9">
                  <c:v>675163013</c:v>
                </c:pt>
                <c:pt idx="10">
                  <c:v>617721565</c:v>
                </c:pt>
                <c:pt idx="11">
                  <c:v>633509667</c:v>
                </c:pt>
                <c:pt idx="12">
                  <c:v>593537981</c:v>
                </c:pt>
                <c:pt idx="13">
                  <c:v>546771376</c:v>
                </c:pt>
                <c:pt idx="14">
                  <c:v>640220334</c:v>
                </c:pt>
                <c:pt idx="15">
                  <c:v>670424716</c:v>
                </c:pt>
                <c:pt idx="16">
                  <c:v>729402406</c:v>
                </c:pt>
                <c:pt idx="17">
                  <c:v>746835020</c:v>
                </c:pt>
                <c:pt idx="18">
                  <c:v>846583207</c:v>
                </c:pt>
                <c:pt idx="19">
                  <c:v>838599137</c:v>
                </c:pt>
                <c:pt idx="20">
                  <c:v>781815328</c:v>
                </c:pt>
                <c:pt idx="21">
                  <c:v>811370008</c:v>
                </c:pt>
                <c:pt idx="22">
                  <c:v>743921866</c:v>
                </c:pt>
                <c:pt idx="23">
                  <c:v>775906947</c:v>
                </c:pt>
                <c:pt idx="24">
                  <c:v>712063577</c:v>
                </c:pt>
                <c:pt idx="25">
                  <c:v>731526323</c:v>
                </c:pt>
                <c:pt idx="26">
                  <c:v>809962786</c:v>
                </c:pt>
                <c:pt idx="27">
                  <c:v>918558884</c:v>
                </c:pt>
                <c:pt idx="28">
                  <c:v>971331588</c:v>
                </c:pt>
                <c:pt idx="29">
                  <c:v>1037259537</c:v>
                </c:pt>
                <c:pt idx="30">
                  <c:v>1280040384</c:v>
                </c:pt>
                <c:pt idx="31">
                  <c:v>1235110215</c:v>
                </c:pt>
                <c:pt idx="32">
                  <c:v>1209231103</c:v>
                </c:pt>
                <c:pt idx="33">
                  <c:v>1185027154</c:v>
                </c:pt>
                <c:pt idx="34">
                  <c:v>1093111411</c:v>
                </c:pt>
                <c:pt idx="35">
                  <c:v>1177787327</c:v>
                </c:pt>
                <c:pt idx="36">
                  <c:v>1072952586</c:v>
                </c:pt>
                <c:pt idx="37">
                  <c:v>1102338502</c:v>
                </c:pt>
                <c:pt idx="38">
                  <c:v>1047502957</c:v>
                </c:pt>
                <c:pt idx="39">
                  <c:v>830776856</c:v>
                </c:pt>
                <c:pt idx="40">
                  <c:v>1075984510</c:v>
                </c:pt>
                <c:pt idx="41">
                  <c:v>1268477080</c:v>
                </c:pt>
                <c:pt idx="42">
                  <c:v>1499928031</c:v>
                </c:pt>
                <c:pt idx="43">
                  <c:v>1443089385</c:v>
                </c:pt>
                <c:pt idx="44">
                  <c:v>1447095614</c:v>
                </c:pt>
                <c:pt idx="45">
                  <c:v>1412786570</c:v>
                </c:pt>
                <c:pt idx="46">
                  <c:v>1299232880</c:v>
                </c:pt>
                <c:pt idx="47">
                  <c:v>1247037225</c:v>
                </c:pt>
                <c:pt idx="48">
                  <c:v>1098555729</c:v>
                </c:pt>
                <c:pt idx="49">
                  <c:v>1154884169</c:v>
                </c:pt>
                <c:pt idx="50">
                  <c:v>1404873007</c:v>
                </c:pt>
                <c:pt idx="51">
                  <c:v>1361872916</c:v>
                </c:pt>
                <c:pt idx="52">
                  <c:v>1479031282</c:v>
                </c:pt>
                <c:pt idx="53">
                  <c:v>1555272275</c:v>
                </c:pt>
                <c:pt idx="54">
                  <c:v>1838011529</c:v>
                </c:pt>
                <c:pt idx="55">
                  <c:v>1857717397</c:v>
                </c:pt>
                <c:pt idx="56">
                  <c:v>1810855892</c:v>
                </c:pt>
                <c:pt idx="57">
                  <c:v>1679510143</c:v>
                </c:pt>
                <c:pt idx="58">
                  <c:v>1583870711</c:v>
                </c:pt>
                <c:pt idx="59">
                  <c:v>1679526174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42000"/>
        <c:axId val="172442560"/>
      </c:lineChart>
      <c:lineChart>
        <c:grouping val="standard"/>
        <c:varyColors val="0"/>
        <c:ser>
          <c:idx val="0"/>
          <c:order val="0"/>
          <c:tx>
            <c:strRef>
              <c:f>'Slika 13.'!$C$5</c:f>
              <c:strCache>
                <c:ptCount val="1"/>
                <c:pt idx="0">
                  <c:v>Broj kartičnih transakcija polaganja gotovog novca – desno</c:v>
                </c:pt>
              </c:strCache>
            </c:strRef>
          </c:tx>
          <c:marker>
            <c:symbol val="none"/>
          </c:marker>
          <c:cat>
            <c:numRef>
              <c:f>'Slika 13.'!$B$6:$B$65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13.'!$C$6:$C$65</c:f>
              <c:numCache>
                <c:formatCode>#,##0</c:formatCode>
                <c:ptCount val="60"/>
                <c:pt idx="0">
                  <c:v>266767</c:v>
                </c:pt>
                <c:pt idx="1">
                  <c:v>266574</c:v>
                </c:pt>
                <c:pt idx="2">
                  <c:v>304302</c:v>
                </c:pt>
                <c:pt idx="3">
                  <c:v>289347</c:v>
                </c:pt>
                <c:pt idx="4">
                  <c:v>307758</c:v>
                </c:pt>
                <c:pt idx="5">
                  <c:v>297791</c:v>
                </c:pt>
                <c:pt idx="6">
                  <c:v>310400</c:v>
                </c:pt>
                <c:pt idx="7">
                  <c:v>289506</c:v>
                </c:pt>
                <c:pt idx="8">
                  <c:v>294352</c:v>
                </c:pt>
                <c:pt idx="9">
                  <c:v>316002</c:v>
                </c:pt>
                <c:pt idx="10">
                  <c:v>299259</c:v>
                </c:pt>
                <c:pt idx="11">
                  <c:v>300500</c:v>
                </c:pt>
                <c:pt idx="12">
                  <c:v>307408</c:v>
                </c:pt>
                <c:pt idx="13">
                  <c:v>280050</c:v>
                </c:pt>
                <c:pt idx="14">
                  <c:v>318579</c:v>
                </c:pt>
                <c:pt idx="15">
                  <c:v>316449</c:v>
                </c:pt>
                <c:pt idx="16">
                  <c:v>336113</c:v>
                </c:pt>
                <c:pt idx="17">
                  <c:v>329773</c:v>
                </c:pt>
                <c:pt idx="18">
                  <c:v>347255</c:v>
                </c:pt>
                <c:pt idx="19">
                  <c:v>328653</c:v>
                </c:pt>
                <c:pt idx="20">
                  <c:v>338689</c:v>
                </c:pt>
                <c:pt idx="21">
                  <c:v>370442</c:v>
                </c:pt>
                <c:pt idx="22">
                  <c:v>348771</c:v>
                </c:pt>
                <c:pt idx="23">
                  <c:v>350410</c:v>
                </c:pt>
                <c:pt idx="24">
                  <c:v>350036</c:v>
                </c:pt>
                <c:pt idx="25">
                  <c:v>346169</c:v>
                </c:pt>
                <c:pt idx="26">
                  <c:v>381115</c:v>
                </c:pt>
                <c:pt idx="27">
                  <c:v>404177</c:v>
                </c:pt>
                <c:pt idx="28">
                  <c:v>417972</c:v>
                </c:pt>
                <c:pt idx="29">
                  <c:v>406529</c:v>
                </c:pt>
                <c:pt idx="30">
                  <c:v>466800</c:v>
                </c:pt>
                <c:pt idx="31">
                  <c:v>431641</c:v>
                </c:pt>
                <c:pt idx="32">
                  <c:v>458081</c:v>
                </c:pt>
                <c:pt idx="33">
                  <c:v>476112</c:v>
                </c:pt>
                <c:pt idx="34">
                  <c:v>449248</c:v>
                </c:pt>
                <c:pt idx="35">
                  <c:v>458837</c:v>
                </c:pt>
                <c:pt idx="36">
                  <c:v>452541</c:v>
                </c:pt>
                <c:pt idx="37">
                  <c:v>450472</c:v>
                </c:pt>
                <c:pt idx="38">
                  <c:v>414155</c:v>
                </c:pt>
                <c:pt idx="39">
                  <c:v>340174</c:v>
                </c:pt>
                <c:pt idx="40">
                  <c:v>415183</c:v>
                </c:pt>
                <c:pt idx="41">
                  <c:v>462024</c:v>
                </c:pt>
                <c:pt idx="42">
                  <c:v>522011</c:v>
                </c:pt>
                <c:pt idx="43">
                  <c:v>495052</c:v>
                </c:pt>
                <c:pt idx="44">
                  <c:v>533516</c:v>
                </c:pt>
                <c:pt idx="45">
                  <c:v>542274</c:v>
                </c:pt>
                <c:pt idx="46">
                  <c:v>510566</c:v>
                </c:pt>
                <c:pt idx="47">
                  <c:v>493238</c:v>
                </c:pt>
                <c:pt idx="48">
                  <c:v>458582</c:v>
                </c:pt>
                <c:pt idx="49">
                  <c:v>466921</c:v>
                </c:pt>
                <c:pt idx="50">
                  <c:v>539822</c:v>
                </c:pt>
                <c:pt idx="51">
                  <c:v>511750</c:v>
                </c:pt>
                <c:pt idx="52">
                  <c:v>528776</c:v>
                </c:pt>
                <c:pt idx="53">
                  <c:v>526170</c:v>
                </c:pt>
                <c:pt idx="54">
                  <c:v>581264</c:v>
                </c:pt>
                <c:pt idx="55">
                  <c:v>560871</c:v>
                </c:pt>
                <c:pt idx="56">
                  <c:v>583435</c:v>
                </c:pt>
                <c:pt idx="57">
                  <c:v>569802</c:v>
                </c:pt>
                <c:pt idx="58">
                  <c:v>548512</c:v>
                </c:pt>
                <c:pt idx="59">
                  <c:v>563970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29968"/>
        <c:axId val="172443120"/>
      </c:lineChart>
      <c:dateAx>
        <c:axId val="172442000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442560"/>
        <c:crosses val="autoZero"/>
        <c:auto val="0"/>
        <c:lblOffset val="100"/>
        <c:baseTimeUnit val="days"/>
        <c:majorUnit val="2"/>
        <c:majorTimeUnit val="months"/>
      </c:dateAx>
      <c:valAx>
        <c:axId val="17244256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442000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 HRK</a:t>
                  </a:r>
                </a:p>
              </c:rich>
            </c:tx>
          </c:dispUnitsLbl>
        </c:dispUnits>
      </c:valAx>
      <c:valAx>
        <c:axId val="17244312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172529968"/>
        <c:crosses val="max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  <c:dateAx>
        <c:axId val="17252996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443120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8.8633907423626007E-2"/>
          <c:y val="0.89161473387324575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14.'!$D$5:$D$6</c:f>
              <c:strCache>
                <c:ptCount val="2"/>
                <c:pt idx="0">
                  <c:v>Ukupno</c:v>
                </c:pt>
                <c:pt idx="1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14.'!$B$7:$B$66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14.'!$D$7:$D$66</c:f>
              <c:numCache>
                <c:formatCode>#,##0</c:formatCode>
                <c:ptCount val="60"/>
                <c:pt idx="0">
                  <c:v>692948345</c:v>
                </c:pt>
                <c:pt idx="1">
                  <c:v>556418837</c:v>
                </c:pt>
                <c:pt idx="2">
                  <c:v>631091280</c:v>
                </c:pt>
                <c:pt idx="3">
                  <c:v>615993630</c:v>
                </c:pt>
                <c:pt idx="4">
                  <c:v>648629380</c:v>
                </c:pt>
                <c:pt idx="5">
                  <c:v>659859183</c:v>
                </c:pt>
                <c:pt idx="6">
                  <c:v>640128686</c:v>
                </c:pt>
                <c:pt idx="7">
                  <c:v>660847615</c:v>
                </c:pt>
                <c:pt idx="8">
                  <c:v>728459665</c:v>
                </c:pt>
                <c:pt idx="9">
                  <c:v>790689068</c:v>
                </c:pt>
                <c:pt idx="10">
                  <c:v>797055016</c:v>
                </c:pt>
                <c:pt idx="11">
                  <c:v>799872308</c:v>
                </c:pt>
                <c:pt idx="12">
                  <c:v>853592153</c:v>
                </c:pt>
                <c:pt idx="13">
                  <c:v>655926827</c:v>
                </c:pt>
                <c:pt idx="14">
                  <c:v>752870032</c:v>
                </c:pt>
                <c:pt idx="15">
                  <c:v>748849650</c:v>
                </c:pt>
                <c:pt idx="16">
                  <c:v>772607012</c:v>
                </c:pt>
                <c:pt idx="17">
                  <c:v>800347667</c:v>
                </c:pt>
                <c:pt idx="18">
                  <c:v>796226717</c:v>
                </c:pt>
                <c:pt idx="19">
                  <c:v>795722806</c:v>
                </c:pt>
                <c:pt idx="20">
                  <c:v>817671052</c:v>
                </c:pt>
                <c:pt idx="21">
                  <c:v>973090121</c:v>
                </c:pt>
                <c:pt idx="22">
                  <c:v>951940506</c:v>
                </c:pt>
                <c:pt idx="23">
                  <c:v>900339566</c:v>
                </c:pt>
                <c:pt idx="24">
                  <c:v>964859478.14132524</c:v>
                </c:pt>
                <c:pt idx="25">
                  <c:v>801230409.39137053</c:v>
                </c:pt>
                <c:pt idx="26">
                  <c:v>893619939.1855247</c:v>
                </c:pt>
                <c:pt idx="27">
                  <c:v>934260221.06946266</c:v>
                </c:pt>
                <c:pt idx="28">
                  <c:v>928013285.12953866</c:v>
                </c:pt>
                <c:pt idx="29">
                  <c:v>931594027.1209985</c:v>
                </c:pt>
                <c:pt idx="30">
                  <c:v>960824947.81767642</c:v>
                </c:pt>
                <c:pt idx="31">
                  <c:v>970372664.50381458</c:v>
                </c:pt>
                <c:pt idx="32">
                  <c:v>1046414153.18246</c:v>
                </c:pt>
                <c:pt idx="33">
                  <c:v>1167784591.4027722</c:v>
                </c:pt>
                <c:pt idx="34">
                  <c:v>1126379975.3930867</c:v>
                </c:pt>
                <c:pt idx="35">
                  <c:v>1188209702.9888129</c:v>
                </c:pt>
                <c:pt idx="36">
                  <c:v>1207442251.3378332</c:v>
                </c:pt>
                <c:pt idx="37">
                  <c:v>1020966852.2108155</c:v>
                </c:pt>
                <c:pt idx="38">
                  <c:v>781909445.43544388</c:v>
                </c:pt>
                <c:pt idx="39">
                  <c:v>644672811.64312017</c:v>
                </c:pt>
                <c:pt idx="40">
                  <c:v>718170313.00644016</c:v>
                </c:pt>
                <c:pt idx="41">
                  <c:v>849262284.62084603</c:v>
                </c:pt>
                <c:pt idx="42">
                  <c:v>843240800.57529366</c:v>
                </c:pt>
                <c:pt idx="43">
                  <c:v>849735212.72976661</c:v>
                </c:pt>
                <c:pt idx="44">
                  <c:v>881347165.50432765</c:v>
                </c:pt>
                <c:pt idx="45">
                  <c:v>958710552.60755455</c:v>
                </c:pt>
                <c:pt idx="46">
                  <c:v>957642177.60194004</c:v>
                </c:pt>
                <c:pt idx="47">
                  <c:v>969383038.75310004</c:v>
                </c:pt>
                <c:pt idx="48">
                  <c:v>915488707</c:v>
                </c:pt>
                <c:pt idx="49">
                  <c:v>955773392</c:v>
                </c:pt>
                <c:pt idx="50">
                  <c:v>1080385303</c:v>
                </c:pt>
                <c:pt idx="51">
                  <c:v>1088805882</c:v>
                </c:pt>
                <c:pt idx="52">
                  <c:v>1234785070</c:v>
                </c:pt>
                <c:pt idx="53">
                  <c:v>1110980736</c:v>
                </c:pt>
                <c:pt idx="54">
                  <c:v>1192157079</c:v>
                </c:pt>
                <c:pt idx="55">
                  <c:v>1232071569</c:v>
                </c:pt>
                <c:pt idx="56">
                  <c:v>1300128867</c:v>
                </c:pt>
                <c:pt idx="57">
                  <c:v>1445420733</c:v>
                </c:pt>
                <c:pt idx="58">
                  <c:v>1527730076</c:v>
                </c:pt>
                <c:pt idx="59">
                  <c:v>1479594592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33328"/>
        <c:axId val="172533888"/>
      </c:lineChart>
      <c:lineChart>
        <c:grouping val="standard"/>
        <c:varyColors val="0"/>
        <c:ser>
          <c:idx val="0"/>
          <c:order val="0"/>
          <c:tx>
            <c:strRef>
              <c:f>'Slika 14.'!$C$5:$C$6</c:f>
              <c:strCache>
                <c:ptCount val="2"/>
                <c:pt idx="0">
                  <c:v>Ukupno</c:v>
                </c:pt>
                <c:pt idx="1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14.'!$B$7:$B$66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14.'!$C$7:$C$66</c:f>
              <c:numCache>
                <c:formatCode>#,##0</c:formatCode>
                <c:ptCount val="60"/>
                <c:pt idx="0">
                  <c:v>1903131</c:v>
                </c:pt>
                <c:pt idx="1">
                  <c:v>1658915</c:v>
                </c:pt>
                <c:pt idx="2">
                  <c:v>1852877</c:v>
                </c:pt>
                <c:pt idx="3">
                  <c:v>1771196</c:v>
                </c:pt>
                <c:pt idx="4">
                  <c:v>1886422</c:v>
                </c:pt>
                <c:pt idx="5">
                  <c:v>1857849</c:v>
                </c:pt>
                <c:pt idx="6">
                  <c:v>1847995</c:v>
                </c:pt>
                <c:pt idx="7">
                  <c:v>2006473</c:v>
                </c:pt>
                <c:pt idx="8">
                  <c:v>2140541</c:v>
                </c:pt>
                <c:pt idx="9">
                  <c:v>2344136</c:v>
                </c:pt>
                <c:pt idx="10">
                  <c:v>2393501</c:v>
                </c:pt>
                <c:pt idx="11">
                  <c:v>2258791</c:v>
                </c:pt>
                <c:pt idx="12">
                  <c:v>2475117</c:v>
                </c:pt>
                <c:pt idx="13">
                  <c:v>2083208</c:v>
                </c:pt>
                <c:pt idx="14">
                  <c:v>2382463</c:v>
                </c:pt>
                <c:pt idx="15">
                  <c:v>2261002</c:v>
                </c:pt>
                <c:pt idx="16">
                  <c:v>2325725</c:v>
                </c:pt>
                <c:pt idx="17">
                  <c:v>2364374</c:v>
                </c:pt>
                <c:pt idx="18">
                  <c:v>2267955</c:v>
                </c:pt>
                <c:pt idx="19">
                  <c:v>2403810</c:v>
                </c:pt>
                <c:pt idx="20">
                  <c:v>2416475</c:v>
                </c:pt>
                <c:pt idx="21">
                  <c:v>2845093</c:v>
                </c:pt>
                <c:pt idx="22">
                  <c:v>2832385</c:v>
                </c:pt>
                <c:pt idx="23">
                  <c:v>2750889</c:v>
                </c:pt>
                <c:pt idx="24">
                  <c:v>2913979</c:v>
                </c:pt>
                <c:pt idx="25">
                  <c:v>2560577</c:v>
                </c:pt>
                <c:pt idx="26">
                  <c:v>2810234</c:v>
                </c:pt>
                <c:pt idx="27">
                  <c:v>2888192</c:v>
                </c:pt>
                <c:pt idx="28">
                  <c:v>2939289</c:v>
                </c:pt>
                <c:pt idx="29">
                  <c:v>2863556</c:v>
                </c:pt>
                <c:pt idx="30">
                  <c:v>2885572</c:v>
                </c:pt>
                <c:pt idx="31">
                  <c:v>2940650</c:v>
                </c:pt>
                <c:pt idx="32">
                  <c:v>3131352</c:v>
                </c:pt>
                <c:pt idx="33">
                  <c:v>3533789</c:v>
                </c:pt>
                <c:pt idx="34">
                  <c:v>3425425</c:v>
                </c:pt>
                <c:pt idx="35">
                  <c:v>3519880</c:v>
                </c:pt>
                <c:pt idx="36">
                  <c:v>3567127</c:v>
                </c:pt>
                <c:pt idx="37">
                  <c:v>2979937</c:v>
                </c:pt>
                <c:pt idx="38">
                  <c:v>2409054</c:v>
                </c:pt>
                <c:pt idx="39">
                  <c:v>2042797</c:v>
                </c:pt>
                <c:pt idx="40">
                  <c:v>2283637</c:v>
                </c:pt>
                <c:pt idx="41">
                  <c:v>2743433</c:v>
                </c:pt>
                <c:pt idx="42">
                  <c:v>2660080</c:v>
                </c:pt>
                <c:pt idx="43">
                  <c:v>2742016</c:v>
                </c:pt>
                <c:pt idx="44">
                  <c:v>2859539</c:v>
                </c:pt>
                <c:pt idx="45">
                  <c:v>3165606</c:v>
                </c:pt>
                <c:pt idx="46">
                  <c:v>3107970</c:v>
                </c:pt>
                <c:pt idx="47">
                  <c:v>3062276</c:v>
                </c:pt>
                <c:pt idx="48">
                  <c:v>2885972</c:v>
                </c:pt>
                <c:pt idx="49">
                  <c:v>2990430</c:v>
                </c:pt>
                <c:pt idx="50">
                  <c:v>3204094</c:v>
                </c:pt>
                <c:pt idx="51">
                  <c:v>2913102</c:v>
                </c:pt>
                <c:pt idx="52">
                  <c:v>3318529</c:v>
                </c:pt>
                <c:pt idx="53">
                  <c:v>3312698</c:v>
                </c:pt>
                <c:pt idx="54">
                  <c:v>3449066</c:v>
                </c:pt>
                <c:pt idx="55">
                  <c:v>3558754</c:v>
                </c:pt>
                <c:pt idx="56">
                  <c:v>3677053</c:v>
                </c:pt>
                <c:pt idx="57">
                  <c:v>4082689</c:v>
                </c:pt>
                <c:pt idx="58">
                  <c:v>4236885</c:v>
                </c:pt>
                <c:pt idx="59">
                  <c:v>4216553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35008"/>
        <c:axId val="172534448"/>
      </c:lineChart>
      <c:dateAx>
        <c:axId val="17253332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3888"/>
        <c:crosses val="autoZero"/>
        <c:auto val="1"/>
        <c:lblOffset val="100"/>
        <c:baseTimeUnit val="months"/>
      </c:dateAx>
      <c:valAx>
        <c:axId val="17253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332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5344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5008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253500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5344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0469696969697"/>
          <c:y val="5.537410547639092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15. 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15. '!$B$6:$B$15</c:f>
              <c:strCache>
                <c:ptCount val="10"/>
                <c:pt idx="0">
                  <c:v>BiH</c:v>
                </c:pt>
                <c:pt idx="1">
                  <c:v>Njemačka</c:v>
                </c:pt>
                <c:pt idx="2">
                  <c:v>Italija</c:v>
                </c:pt>
                <c:pt idx="3">
                  <c:v>Litva</c:v>
                </c:pt>
                <c:pt idx="4">
                  <c:v>UK Velike Britanije i Sj. Irske</c:v>
                </c:pt>
                <c:pt idx="5">
                  <c:v>Nizozemska</c:v>
                </c:pt>
                <c:pt idx="6">
                  <c:v>Luksemburg</c:v>
                </c:pt>
                <c:pt idx="7">
                  <c:v>Irska</c:v>
                </c:pt>
                <c:pt idx="8">
                  <c:v>Slovenija</c:v>
                </c:pt>
                <c:pt idx="9">
                  <c:v>SAD</c:v>
                </c:pt>
              </c:strCache>
            </c:strRef>
          </c:cat>
          <c:val>
            <c:numRef>
              <c:f>'Slika 15. '!$C$6:$C$15</c:f>
              <c:numCache>
                <c:formatCode>#,##0</c:formatCode>
                <c:ptCount val="10"/>
                <c:pt idx="0">
                  <c:v>3165454</c:v>
                </c:pt>
                <c:pt idx="1">
                  <c:v>2229581</c:v>
                </c:pt>
                <c:pt idx="2">
                  <c:v>801497</c:v>
                </c:pt>
                <c:pt idx="3">
                  <c:v>283188</c:v>
                </c:pt>
                <c:pt idx="4">
                  <c:v>1172522</c:v>
                </c:pt>
                <c:pt idx="5">
                  <c:v>1932698</c:v>
                </c:pt>
                <c:pt idx="6">
                  <c:v>1817101</c:v>
                </c:pt>
                <c:pt idx="7">
                  <c:v>835068</c:v>
                </c:pt>
                <c:pt idx="8">
                  <c:v>809600</c:v>
                </c:pt>
                <c:pt idx="9">
                  <c:v>999407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23568"/>
        <c:axId val="172324128"/>
      </c:barChart>
      <c:lineChart>
        <c:grouping val="standard"/>
        <c:varyColors val="0"/>
        <c:ser>
          <c:idx val="1"/>
          <c:order val="1"/>
          <c:tx>
            <c:strRef>
              <c:f>'Slika 15. 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15. '!$B$6:$B$15</c:f>
              <c:strCache>
                <c:ptCount val="10"/>
                <c:pt idx="0">
                  <c:v>BiH</c:v>
                </c:pt>
                <c:pt idx="1">
                  <c:v>Njemačka</c:v>
                </c:pt>
                <c:pt idx="2">
                  <c:v>Italija</c:v>
                </c:pt>
                <c:pt idx="3">
                  <c:v>Litva</c:v>
                </c:pt>
                <c:pt idx="4">
                  <c:v>UK Velike Britanije i Sj. Irske</c:v>
                </c:pt>
                <c:pt idx="5">
                  <c:v>Nizozemska</c:v>
                </c:pt>
                <c:pt idx="6">
                  <c:v>Luksemburg</c:v>
                </c:pt>
                <c:pt idx="7">
                  <c:v>Irska</c:v>
                </c:pt>
                <c:pt idx="8">
                  <c:v>Slovenija</c:v>
                </c:pt>
                <c:pt idx="9">
                  <c:v>SAD</c:v>
                </c:pt>
              </c:strCache>
            </c:strRef>
          </c:cat>
          <c:val>
            <c:numRef>
              <c:f>'Slika 15. '!$D$6:$D$15</c:f>
              <c:numCache>
                <c:formatCode>#,##0</c:formatCode>
                <c:ptCount val="10"/>
                <c:pt idx="0">
                  <c:v>1163793776</c:v>
                </c:pt>
                <c:pt idx="1">
                  <c:v>969952247</c:v>
                </c:pt>
                <c:pt idx="2">
                  <c:v>574694481</c:v>
                </c:pt>
                <c:pt idx="3">
                  <c:v>572542902</c:v>
                </c:pt>
                <c:pt idx="4">
                  <c:v>540235365</c:v>
                </c:pt>
                <c:pt idx="5">
                  <c:v>525119796</c:v>
                </c:pt>
                <c:pt idx="6">
                  <c:v>398503289</c:v>
                </c:pt>
                <c:pt idx="7">
                  <c:v>389913016</c:v>
                </c:pt>
                <c:pt idx="8">
                  <c:v>360403750</c:v>
                </c:pt>
                <c:pt idx="9">
                  <c:v>317653769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25248"/>
        <c:axId val="172324688"/>
      </c:lineChart>
      <c:catAx>
        <c:axId val="172323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324128"/>
        <c:crosses val="autoZero"/>
        <c:auto val="1"/>
        <c:lblAlgn val="ctr"/>
        <c:lblOffset val="100"/>
        <c:noMultiLvlLbl val="0"/>
      </c:catAx>
      <c:valAx>
        <c:axId val="172324128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72323568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  <c:valAx>
        <c:axId val="17232468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2325248"/>
        <c:crosses val="max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</c:dispUnitsLbl>
        </c:dispUnits>
      </c:valAx>
      <c:catAx>
        <c:axId val="17232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3246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7303914141414145"/>
          <c:y val="0.91161496546013276"/>
          <c:w val="0.81836616161616171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16.'!$D$5</c:f>
              <c:strCache>
                <c:ptCount val="1"/>
                <c:pt idx="0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16.'!$B$6:$B$65</c:f>
              <c:numCache>
                <c:formatCode>[$-41A]mmm/yy;@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 formatCode="[$-41A]mmm/\ yy;@">
                  <c:v>43466</c:v>
                </c:pt>
                <c:pt idx="25" formatCode="[$-41A]mmm/\ yy;@">
                  <c:v>43497</c:v>
                </c:pt>
                <c:pt idx="26" formatCode="[$-41A]mmm/\ yy;@">
                  <c:v>43525</c:v>
                </c:pt>
                <c:pt idx="27" formatCode="[$-41A]mmm/\ yy;@">
                  <c:v>43556</c:v>
                </c:pt>
                <c:pt idx="28" formatCode="[$-41A]mmm/\ yy;@">
                  <c:v>43586</c:v>
                </c:pt>
                <c:pt idx="29" formatCode="[$-41A]mmm/\ yy;@">
                  <c:v>43617</c:v>
                </c:pt>
                <c:pt idx="30" formatCode="[$-41A]mmm/\ yy;@">
                  <c:v>43647</c:v>
                </c:pt>
                <c:pt idx="31" formatCode="[$-41A]mmm/\ yy;@">
                  <c:v>43678</c:v>
                </c:pt>
                <c:pt idx="32" formatCode="[$-41A]mmm/\ yy;@">
                  <c:v>43709</c:v>
                </c:pt>
                <c:pt idx="33" formatCode="[$-41A]mmm/\ yy;@">
                  <c:v>43739</c:v>
                </c:pt>
                <c:pt idx="34" formatCode="[$-41A]mmm/\ yy;@">
                  <c:v>43770</c:v>
                </c:pt>
                <c:pt idx="35" formatCode="[$-41A]mmm/\ yy;@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 formatCode="[$-41A]mmm/\ yy;@">
                  <c:v>44013</c:v>
                </c:pt>
                <c:pt idx="43" formatCode="[$-41A]mmm/\ yy;@">
                  <c:v>44044</c:v>
                </c:pt>
                <c:pt idx="44" formatCode="[$-41A]mmm/\ yy;@">
                  <c:v>44075</c:v>
                </c:pt>
                <c:pt idx="45" formatCode="[$-41A]mmm/\ yy;@">
                  <c:v>44105</c:v>
                </c:pt>
                <c:pt idx="46">
                  <c:v>44136</c:v>
                </c:pt>
                <c:pt idx="47">
                  <c:v>44166</c:v>
                </c:pt>
                <c:pt idx="48" formatCode="[$-41A]mmm/\ yy;@">
                  <c:v>44197</c:v>
                </c:pt>
                <c:pt idx="49" formatCode="[$-41A]mmm/\ yy;@">
                  <c:v>44228</c:v>
                </c:pt>
                <c:pt idx="50" formatCode="[$-41A]mmm/\ yy;@">
                  <c:v>44256</c:v>
                </c:pt>
                <c:pt idx="51" formatCode="[$-41A]mmm/\ yy;@">
                  <c:v>44287</c:v>
                </c:pt>
                <c:pt idx="52" formatCode="[$-41A]mmm/\ yy;@">
                  <c:v>44317</c:v>
                </c:pt>
                <c:pt idx="53" formatCode="[$-41A]mmm/\ yy;@">
                  <c:v>44348</c:v>
                </c:pt>
                <c:pt idx="54" formatCode="[$-41A]mmm/\ yy;@">
                  <c:v>44378</c:v>
                </c:pt>
                <c:pt idx="55" formatCode="[$-41A]mmm/\ yy;@">
                  <c:v>44409</c:v>
                </c:pt>
                <c:pt idx="56" formatCode="[$-41A]mmm/\ yy;@">
                  <c:v>44440</c:v>
                </c:pt>
                <c:pt idx="57" formatCode="[$-41A]mmm/\ yy;@">
                  <c:v>44470</c:v>
                </c:pt>
                <c:pt idx="58" formatCode="[$-41A]mmm/\ yy;@">
                  <c:v>44501</c:v>
                </c:pt>
                <c:pt idx="59" formatCode="[$-41A]mmm/\ yy;@">
                  <c:v>44531</c:v>
                </c:pt>
              </c:numCache>
            </c:numRef>
          </c:cat>
          <c:val>
            <c:numRef>
              <c:f>'Slika 16.'!$D$6:$D$65</c:f>
              <c:numCache>
                <c:formatCode>#,##0</c:formatCode>
                <c:ptCount val="60"/>
                <c:pt idx="0">
                  <c:v>10310547061</c:v>
                </c:pt>
                <c:pt idx="1">
                  <c:v>10398491846</c:v>
                </c:pt>
                <c:pt idx="2">
                  <c:v>11994769173</c:v>
                </c:pt>
                <c:pt idx="3">
                  <c:v>12388647476</c:v>
                </c:pt>
                <c:pt idx="4">
                  <c:v>13632022458</c:v>
                </c:pt>
                <c:pt idx="5">
                  <c:v>15446235173</c:v>
                </c:pt>
                <c:pt idx="6">
                  <c:v>18797792554</c:v>
                </c:pt>
                <c:pt idx="7">
                  <c:v>18982858496</c:v>
                </c:pt>
                <c:pt idx="8">
                  <c:v>14944597785</c:v>
                </c:pt>
                <c:pt idx="9">
                  <c:v>13399521673</c:v>
                </c:pt>
                <c:pt idx="10">
                  <c:v>12155625084</c:v>
                </c:pt>
                <c:pt idx="11">
                  <c:v>13365620959</c:v>
                </c:pt>
                <c:pt idx="12">
                  <c:v>11327955279</c:v>
                </c:pt>
                <c:pt idx="13">
                  <c:v>10645067043</c:v>
                </c:pt>
                <c:pt idx="14">
                  <c:v>12788121928</c:v>
                </c:pt>
                <c:pt idx="15">
                  <c:v>13395587705</c:v>
                </c:pt>
                <c:pt idx="16">
                  <c:v>15128786893</c:v>
                </c:pt>
                <c:pt idx="17">
                  <c:v>16392146429</c:v>
                </c:pt>
                <c:pt idx="18">
                  <c:v>20731532406</c:v>
                </c:pt>
                <c:pt idx="19">
                  <c:v>21103740569</c:v>
                </c:pt>
                <c:pt idx="20">
                  <c:v>16586071370</c:v>
                </c:pt>
                <c:pt idx="21">
                  <c:v>14887845757</c:v>
                </c:pt>
                <c:pt idx="22">
                  <c:v>13562836637</c:v>
                </c:pt>
                <c:pt idx="23">
                  <c:v>14476589773</c:v>
                </c:pt>
                <c:pt idx="24">
                  <c:v>12082836400</c:v>
                </c:pt>
                <c:pt idx="25">
                  <c:v>12016501373</c:v>
                </c:pt>
                <c:pt idx="26">
                  <c:v>13819618331</c:v>
                </c:pt>
                <c:pt idx="27">
                  <c:v>14789669198</c:v>
                </c:pt>
                <c:pt idx="28">
                  <c:v>15842321717</c:v>
                </c:pt>
                <c:pt idx="29">
                  <c:v>18238353840</c:v>
                </c:pt>
                <c:pt idx="30">
                  <c:v>21237412017</c:v>
                </c:pt>
                <c:pt idx="31">
                  <c:v>22438338990</c:v>
                </c:pt>
                <c:pt idx="32">
                  <c:v>18034387996</c:v>
                </c:pt>
                <c:pt idx="33">
                  <c:v>15906473483</c:v>
                </c:pt>
                <c:pt idx="34">
                  <c:v>14442935226</c:v>
                </c:pt>
                <c:pt idx="35">
                  <c:v>16153601502</c:v>
                </c:pt>
                <c:pt idx="36">
                  <c:v>13489854128</c:v>
                </c:pt>
                <c:pt idx="37">
                  <c:v>13593139510</c:v>
                </c:pt>
                <c:pt idx="38">
                  <c:v>13106412805</c:v>
                </c:pt>
                <c:pt idx="39">
                  <c:v>10569917273</c:v>
                </c:pt>
                <c:pt idx="40">
                  <c:v>13731527064</c:v>
                </c:pt>
                <c:pt idx="41">
                  <c:v>16170454145</c:v>
                </c:pt>
                <c:pt idx="42">
                  <c:v>19441365974</c:v>
                </c:pt>
                <c:pt idx="43">
                  <c:v>19347774788</c:v>
                </c:pt>
                <c:pt idx="44">
                  <c:v>15949377831</c:v>
                </c:pt>
                <c:pt idx="45">
                  <c:v>15314545648</c:v>
                </c:pt>
                <c:pt idx="46">
                  <c:v>14254625129</c:v>
                </c:pt>
                <c:pt idx="47">
                  <c:v>14935397451</c:v>
                </c:pt>
                <c:pt idx="48">
                  <c:v>12910830913</c:v>
                </c:pt>
                <c:pt idx="49">
                  <c:v>13204112656</c:v>
                </c:pt>
                <c:pt idx="50">
                  <c:v>15357277944</c:v>
                </c:pt>
                <c:pt idx="51">
                  <c:v>14801612146</c:v>
                </c:pt>
                <c:pt idx="52">
                  <c:v>16771866217</c:v>
                </c:pt>
                <c:pt idx="53">
                  <c:v>18657569905</c:v>
                </c:pt>
                <c:pt idx="54">
                  <c:v>23888767387</c:v>
                </c:pt>
                <c:pt idx="55">
                  <c:v>25660749856</c:v>
                </c:pt>
                <c:pt idx="56">
                  <c:v>20430296997</c:v>
                </c:pt>
                <c:pt idx="57">
                  <c:v>17663470748</c:v>
                </c:pt>
                <c:pt idx="58">
                  <c:v>16127826730</c:v>
                </c:pt>
                <c:pt idx="59">
                  <c:v>18039842882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28608"/>
        <c:axId val="172329168"/>
      </c:lineChart>
      <c:lineChart>
        <c:grouping val="standard"/>
        <c:varyColors val="0"/>
        <c:ser>
          <c:idx val="0"/>
          <c:order val="0"/>
          <c:tx>
            <c:strRef>
              <c:f>'Slika 16.'!$C$5</c:f>
              <c:strCache>
                <c:ptCount val="1"/>
                <c:pt idx="0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16.'!$B$6:$B$65</c:f>
              <c:numCache>
                <c:formatCode>[$-41A]mmm/yy;@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 formatCode="[$-41A]mmm/\ yy;@">
                  <c:v>43466</c:v>
                </c:pt>
                <c:pt idx="25" formatCode="[$-41A]mmm/\ yy;@">
                  <c:v>43497</c:v>
                </c:pt>
                <c:pt idx="26" formatCode="[$-41A]mmm/\ yy;@">
                  <c:v>43525</c:v>
                </c:pt>
                <c:pt idx="27" formatCode="[$-41A]mmm/\ yy;@">
                  <c:v>43556</c:v>
                </c:pt>
                <c:pt idx="28" formatCode="[$-41A]mmm/\ yy;@">
                  <c:v>43586</c:v>
                </c:pt>
                <c:pt idx="29" formatCode="[$-41A]mmm/\ yy;@">
                  <c:v>43617</c:v>
                </c:pt>
                <c:pt idx="30" formatCode="[$-41A]mmm/\ yy;@">
                  <c:v>43647</c:v>
                </c:pt>
                <c:pt idx="31" formatCode="[$-41A]mmm/\ yy;@">
                  <c:v>43678</c:v>
                </c:pt>
                <c:pt idx="32" formatCode="[$-41A]mmm/\ yy;@">
                  <c:v>43709</c:v>
                </c:pt>
                <c:pt idx="33" formatCode="[$-41A]mmm/\ yy;@">
                  <c:v>43739</c:v>
                </c:pt>
                <c:pt idx="34" formatCode="[$-41A]mmm/\ yy;@">
                  <c:v>43770</c:v>
                </c:pt>
                <c:pt idx="35" formatCode="[$-41A]mmm/\ yy;@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 formatCode="[$-41A]mmm/\ yy;@">
                  <c:v>44013</c:v>
                </c:pt>
                <c:pt idx="43" formatCode="[$-41A]mmm/\ yy;@">
                  <c:v>44044</c:v>
                </c:pt>
                <c:pt idx="44" formatCode="[$-41A]mmm/\ yy;@">
                  <c:v>44075</c:v>
                </c:pt>
                <c:pt idx="45" formatCode="[$-41A]mmm/\ yy;@">
                  <c:v>44105</c:v>
                </c:pt>
                <c:pt idx="46">
                  <c:v>44136</c:v>
                </c:pt>
                <c:pt idx="47">
                  <c:v>44166</c:v>
                </c:pt>
                <c:pt idx="48" formatCode="[$-41A]mmm/\ yy;@">
                  <c:v>44197</c:v>
                </c:pt>
                <c:pt idx="49" formatCode="[$-41A]mmm/\ yy;@">
                  <c:v>44228</c:v>
                </c:pt>
                <c:pt idx="50" formatCode="[$-41A]mmm/\ yy;@">
                  <c:v>44256</c:v>
                </c:pt>
                <c:pt idx="51" formatCode="[$-41A]mmm/\ yy;@">
                  <c:v>44287</c:v>
                </c:pt>
                <c:pt idx="52" formatCode="[$-41A]mmm/\ yy;@">
                  <c:v>44317</c:v>
                </c:pt>
                <c:pt idx="53" formatCode="[$-41A]mmm/\ yy;@">
                  <c:v>44348</c:v>
                </c:pt>
                <c:pt idx="54" formatCode="[$-41A]mmm/\ yy;@">
                  <c:v>44378</c:v>
                </c:pt>
                <c:pt idx="55" formatCode="[$-41A]mmm/\ yy;@">
                  <c:v>44409</c:v>
                </c:pt>
                <c:pt idx="56" formatCode="[$-41A]mmm/\ yy;@">
                  <c:v>44440</c:v>
                </c:pt>
                <c:pt idx="57" formatCode="[$-41A]mmm/\ yy;@">
                  <c:v>44470</c:v>
                </c:pt>
                <c:pt idx="58" formatCode="[$-41A]mmm/\ yy;@">
                  <c:v>44501</c:v>
                </c:pt>
                <c:pt idx="59" formatCode="[$-41A]mmm/\ yy;@">
                  <c:v>44531</c:v>
                </c:pt>
              </c:numCache>
            </c:numRef>
          </c:cat>
          <c:val>
            <c:numRef>
              <c:f>'Slika 16.'!$C$6:$C$65</c:f>
              <c:numCache>
                <c:formatCode>#,##0</c:formatCode>
                <c:ptCount val="60"/>
                <c:pt idx="0">
                  <c:v>27898053</c:v>
                </c:pt>
                <c:pt idx="1">
                  <c:v>27965303</c:v>
                </c:pt>
                <c:pt idx="2">
                  <c:v>32328864</c:v>
                </c:pt>
                <c:pt idx="3">
                  <c:v>32129547</c:v>
                </c:pt>
                <c:pt idx="4">
                  <c:v>35173253</c:v>
                </c:pt>
                <c:pt idx="5">
                  <c:v>37753624</c:v>
                </c:pt>
                <c:pt idx="6">
                  <c:v>43207987</c:v>
                </c:pt>
                <c:pt idx="7">
                  <c:v>43323613</c:v>
                </c:pt>
                <c:pt idx="8">
                  <c:v>36899140</c:v>
                </c:pt>
                <c:pt idx="9">
                  <c:v>35202114</c:v>
                </c:pt>
                <c:pt idx="10">
                  <c:v>32307580</c:v>
                </c:pt>
                <c:pt idx="11">
                  <c:v>35170047</c:v>
                </c:pt>
                <c:pt idx="12">
                  <c:v>31098494</c:v>
                </c:pt>
                <c:pt idx="13">
                  <c:v>29442296</c:v>
                </c:pt>
                <c:pt idx="14">
                  <c:v>35058803</c:v>
                </c:pt>
                <c:pt idx="15">
                  <c:v>35315797</c:v>
                </c:pt>
                <c:pt idx="16">
                  <c:v>39070887</c:v>
                </c:pt>
                <c:pt idx="17">
                  <c:v>40709366</c:v>
                </c:pt>
                <c:pt idx="18">
                  <c:v>48221801</c:v>
                </c:pt>
                <c:pt idx="19">
                  <c:v>48733496</c:v>
                </c:pt>
                <c:pt idx="20">
                  <c:v>41493608</c:v>
                </c:pt>
                <c:pt idx="21">
                  <c:v>39160109</c:v>
                </c:pt>
                <c:pt idx="22">
                  <c:v>36134495</c:v>
                </c:pt>
                <c:pt idx="23">
                  <c:v>38330164</c:v>
                </c:pt>
                <c:pt idx="24">
                  <c:v>33785696</c:v>
                </c:pt>
                <c:pt idx="25">
                  <c:v>33449244</c:v>
                </c:pt>
                <c:pt idx="26">
                  <c:v>38656717</c:v>
                </c:pt>
                <c:pt idx="27">
                  <c:v>39467149</c:v>
                </c:pt>
                <c:pt idx="28">
                  <c:v>42098954</c:v>
                </c:pt>
                <c:pt idx="29">
                  <c:v>46602477</c:v>
                </c:pt>
                <c:pt idx="30">
                  <c:v>53139755</c:v>
                </c:pt>
                <c:pt idx="31">
                  <c:v>54015900</c:v>
                </c:pt>
                <c:pt idx="32">
                  <c:v>46308018</c:v>
                </c:pt>
                <c:pt idx="33">
                  <c:v>43145684</c:v>
                </c:pt>
                <c:pt idx="34">
                  <c:v>39476400</c:v>
                </c:pt>
                <c:pt idx="35">
                  <c:v>43088997</c:v>
                </c:pt>
                <c:pt idx="36">
                  <c:v>38127888</c:v>
                </c:pt>
                <c:pt idx="37">
                  <c:v>38661529</c:v>
                </c:pt>
                <c:pt idx="38">
                  <c:v>35231703</c:v>
                </c:pt>
                <c:pt idx="39">
                  <c:v>27786688</c:v>
                </c:pt>
                <c:pt idx="40">
                  <c:v>38169357</c:v>
                </c:pt>
                <c:pt idx="41">
                  <c:v>44244516</c:v>
                </c:pt>
                <c:pt idx="42">
                  <c:v>51010548</c:v>
                </c:pt>
                <c:pt idx="43">
                  <c:v>50318396</c:v>
                </c:pt>
                <c:pt idx="44">
                  <c:v>44541737</c:v>
                </c:pt>
                <c:pt idx="45">
                  <c:v>43167918</c:v>
                </c:pt>
                <c:pt idx="46">
                  <c:v>39910135</c:v>
                </c:pt>
                <c:pt idx="47">
                  <c:v>41898489</c:v>
                </c:pt>
                <c:pt idx="48">
                  <c:v>38456964</c:v>
                </c:pt>
                <c:pt idx="49">
                  <c:v>39228982</c:v>
                </c:pt>
                <c:pt idx="50">
                  <c:v>44419494</c:v>
                </c:pt>
                <c:pt idx="51">
                  <c:v>42614531</c:v>
                </c:pt>
                <c:pt idx="52">
                  <c:v>47793042</c:v>
                </c:pt>
                <c:pt idx="53">
                  <c:v>51741812</c:v>
                </c:pt>
                <c:pt idx="54">
                  <c:v>61603394</c:v>
                </c:pt>
                <c:pt idx="55">
                  <c:v>63987555</c:v>
                </c:pt>
                <c:pt idx="56">
                  <c:v>55010457</c:v>
                </c:pt>
                <c:pt idx="57">
                  <c:v>50365393</c:v>
                </c:pt>
                <c:pt idx="58">
                  <c:v>45852339</c:v>
                </c:pt>
                <c:pt idx="59">
                  <c:v>50941777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0288"/>
        <c:axId val="172329728"/>
      </c:lineChart>
      <c:dateAx>
        <c:axId val="172328608"/>
        <c:scaling>
          <c:orientation val="minMax"/>
        </c:scaling>
        <c:delete val="0"/>
        <c:axPos val="b"/>
        <c:numFmt formatCode="[$-41A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29168"/>
        <c:crosses val="autoZero"/>
        <c:auto val="0"/>
        <c:lblOffset val="100"/>
        <c:baseTimeUnit val="months"/>
        <c:majorUnit val="2"/>
        <c:majorTimeUnit val="months"/>
      </c:dateAx>
      <c:valAx>
        <c:axId val="17232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28608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3297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0288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2330288"/>
        <c:scaling>
          <c:orientation val="minMax"/>
        </c:scaling>
        <c:delete val="1"/>
        <c:axPos val="b"/>
        <c:numFmt formatCode="[$-41A]mmm/yy;@" sourceLinked="1"/>
        <c:majorTickMark val="out"/>
        <c:minorTickMark val="none"/>
        <c:tickLblPos val="none"/>
        <c:crossAx val="17232972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17.'!$D$5</c:f>
              <c:strCache>
                <c:ptCount val="1"/>
                <c:pt idx="0">
                  <c:v>Hrvatski izdavatelji,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17.'!$B$6:$B$65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17.'!$D$6:$D$65</c:f>
              <c:numCache>
                <c:formatCode>#,##0</c:formatCode>
                <c:ptCount val="60"/>
                <c:pt idx="0">
                  <c:v>9781216393</c:v>
                </c:pt>
                <c:pt idx="1">
                  <c:v>9895011020</c:v>
                </c:pt>
                <c:pt idx="2">
                  <c:v>11319301571</c:v>
                </c:pt>
                <c:pt idx="3">
                  <c:v>11145176506</c:v>
                </c:pt>
                <c:pt idx="4">
                  <c:v>11773923776</c:v>
                </c:pt>
                <c:pt idx="5">
                  <c:v>11805960086</c:v>
                </c:pt>
                <c:pt idx="6">
                  <c:v>12131026231</c:v>
                </c:pt>
                <c:pt idx="7">
                  <c:v>11896320391</c:v>
                </c:pt>
                <c:pt idx="8">
                  <c:v>11728853022</c:v>
                </c:pt>
                <c:pt idx="9">
                  <c:v>12009171220</c:v>
                </c:pt>
                <c:pt idx="10">
                  <c:v>11534666862</c:v>
                </c:pt>
                <c:pt idx="11">
                  <c:v>12684067350</c:v>
                </c:pt>
                <c:pt idx="12">
                  <c:v>10709711514</c:v>
                </c:pt>
                <c:pt idx="13">
                  <c:v>10117059082</c:v>
                </c:pt>
                <c:pt idx="14">
                  <c:v>12000973469</c:v>
                </c:pt>
                <c:pt idx="15">
                  <c:v>12081590304</c:v>
                </c:pt>
                <c:pt idx="16">
                  <c:v>12713805892</c:v>
                </c:pt>
                <c:pt idx="17">
                  <c:v>12594666713</c:v>
                </c:pt>
                <c:pt idx="18">
                  <c:v>13185004027</c:v>
                </c:pt>
                <c:pt idx="19">
                  <c:v>13157775731</c:v>
                </c:pt>
                <c:pt idx="20">
                  <c:v>12836023765</c:v>
                </c:pt>
                <c:pt idx="21">
                  <c:v>13341712666</c:v>
                </c:pt>
                <c:pt idx="22">
                  <c:v>12874154228</c:v>
                </c:pt>
                <c:pt idx="23">
                  <c:v>13720353038</c:v>
                </c:pt>
                <c:pt idx="24">
                  <c:v>11430961856</c:v>
                </c:pt>
                <c:pt idx="25">
                  <c:v>11414718977</c:v>
                </c:pt>
                <c:pt idx="26">
                  <c:v>13014399161</c:v>
                </c:pt>
                <c:pt idx="27">
                  <c:v>13191260421</c:v>
                </c:pt>
                <c:pt idx="28">
                  <c:v>13580364900</c:v>
                </c:pt>
                <c:pt idx="29">
                  <c:v>13761363081</c:v>
                </c:pt>
                <c:pt idx="30">
                  <c:v>14088269414</c:v>
                </c:pt>
                <c:pt idx="31">
                  <c:v>14078608908</c:v>
                </c:pt>
                <c:pt idx="32">
                  <c:v>14072427523</c:v>
                </c:pt>
                <c:pt idx="33">
                  <c:v>14247219239</c:v>
                </c:pt>
                <c:pt idx="34">
                  <c:v>13732018595</c:v>
                </c:pt>
                <c:pt idx="35">
                  <c:v>15325515357</c:v>
                </c:pt>
                <c:pt idx="36">
                  <c:v>12787968816</c:v>
                </c:pt>
                <c:pt idx="37">
                  <c:v>12952745874</c:v>
                </c:pt>
                <c:pt idx="38">
                  <c:v>12683902324</c:v>
                </c:pt>
                <c:pt idx="39">
                  <c:v>10305407524</c:v>
                </c:pt>
                <c:pt idx="40">
                  <c:v>13287223415</c:v>
                </c:pt>
                <c:pt idx="41">
                  <c:v>14645164496</c:v>
                </c:pt>
                <c:pt idx="42">
                  <c:v>15267977450</c:v>
                </c:pt>
                <c:pt idx="43">
                  <c:v>14362397361</c:v>
                </c:pt>
                <c:pt idx="44">
                  <c:v>14494659494</c:v>
                </c:pt>
                <c:pt idx="45">
                  <c:v>14614059699</c:v>
                </c:pt>
                <c:pt idx="46">
                  <c:v>13777009716</c:v>
                </c:pt>
                <c:pt idx="47">
                  <c:v>14475413547</c:v>
                </c:pt>
                <c:pt idx="48">
                  <c:v>12509036964</c:v>
                </c:pt>
                <c:pt idx="49">
                  <c:v>12798571789</c:v>
                </c:pt>
                <c:pt idx="50">
                  <c:v>14801340215</c:v>
                </c:pt>
                <c:pt idx="51">
                  <c:v>14070307259</c:v>
                </c:pt>
                <c:pt idx="52">
                  <c:v>15585076683</c:v>
                </c:pt>
                <c:pt idx="53">
                  <c:v>15959926055</c:v>
                </c:pt>
                <c:pt idx="54">
                  <c:v>16756382366</c:v>
                </c:pt>
                <c:pt idx="55">
                  <c:v>16094111918</c:v>
                </c:pt>
                <c:pt idx="56">
                  <c:v>15864844532</c:v>
                </c:pt>
                <c:pt idx="57">
                  <c:v>16017242687</c:v>
                </c:pt>
                <c:pt idx="58">
                  <c:v>15404717357</c:v>
                </c:pt>
                <c:pt idx="59">
                  <c:v>17207883171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9-4A55-84DF-D27B82BF6755}"/>
            </c:ext>
          </c:extLst>
        </c:ser>
        <c:ser>
          <c:idx val="3"/>
          <c:order val="3"/>
          <c:tx>
            <c:strRef>
              <c:f>'Slika 17.'!$F$5</c:f>
              <c:strCache>
                <c:ptCount val="1"/>
                <c:pt idx="0">
                  <c:v>Inozemni izdavatelji, vrijednost transakcija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17.'!$B$6:$B$65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17.'!$F$6:$F$65</c:f>
              <c:numCache>
                <c:formatCode>#,##0</c:formatCode>
                <c:ptCount val="60"/>
                <c:pt idx="0">
                  <c:v>529330668</c:v>
                </c:pt>
                <c:pt idx="1">
                  <c:v>503480826</c:v>
                </c:pt>
                <c:pt idx="2">
                  <c:v>675467602</c:v>
                </c:pt>
                <c:pt idx="3">
                  <c:v>1243470970</c:v>
                </c:pt>
                <c:pt idx="4">
                  <c:v>1858098682</c:v>
                </c:pt>
                <c:pt idx="5">
                  <c:v>3640275087</c:v>
                </c:pt>
                <c:pt idx="6">
                  <c:v>6666766323</c:v>
                </c:pt>
                <c:pt idx="7">
                  <c:v>7086538105</c:v>
                </c:pt>
                <c:pt idx="8">
                  <c:v>3215744763</c:v>
                </c:pt>
                <c:pt idx="9">
                  <c:v>1390350453</c:v>
                </c:pt>
                <c:pt idx="10">
                  <c:v>620958222</c:v>
                </c:pt>
                <c:pt idx="11">
                  <c:v>681553609</c:v>
                </c:pt>
                <c:pt idx="12">
                  <c:v>618243765</c:v>
                </c:pt>
                <c:pt idx="13">
                  <c:v>528007961</c:v>
                </c:pt>
                <c:pt idx="14">
                  <c:v>787148459</c:v>
                </c:pt>
                <c:pt idx="15">
                  <c:v>1313997401</c:v>
                </c:pt>
                <c:pt idx="16">
                  <c:v>2414981001</c:v>
                </c:pt>
                <c:pt idx="17">
                  <c:v>3797479716</c:v>
                </c:pt>
                <c:pt idx="18">
                  <c:v>7546528379</c:v>
                </c:pt>
                <c:pt idx="19">
                  <c:v>7945964838</c:v>
                </c:pt>
                <c:pt idx="20">
                  <c:v>3750047605</c:v>
                </c:pt>
                <c:pt idx="21">
                  <c:v>1546133091</c:v>
                </c:pt>
                <c:pt idx="22">
                  <c:v>688682409</c:v>
                </c:pt>
                <c:pt idx="23">
                  <c:v>756236735</c:v>
                </c:pt>
                <c:pt idx="24">
                  <c:v>651874544</c:v>
                </c:pt>
                <c:pt idx="25">
                  <c:v>601782396</c:v>
                </c:pt>
                <c:pt idx="26">
                  <c:v>805219170</c:v>
                </c:pt>
                <c:pt idx="27">
                  <c:v>1598408777</c:v>
                </c:pt>
                <c:pt idx="28">
                  <c:v>2261956817</c:v>
                </c:pt>
                <c:pt idx="29">
                  <c:v>4476990759</c:v>
                </c:pt>
                <c:pt idx="30">
                  <c:v>7149142603</c:v>
                </c:pt>
                <c:pt idx="31">
                  <c:v>8359730082</c:v>
                </c:pt>
                <c:pt idx="32">
                  <c:v>3961960473</c:v>
                </c:pt>
                <c:pt idx="33">
                  <c:v>1659254244</c:v>
                </c:pt>
                <c:pt idx="34">
                  <c:v>710916631</c:v>
                </c:pt>
                <c:pt idx="35">
                  <c:v>828086145</c:v>
                </c:pt>
                <c:pt idx="36">
                  <c:v>701885312</c:v>
                </c:pt>
                <c:pt idx="37">
                  <c:v>640393636</c:v>
                </c:pt>
                <c:pt idx="38">
                  <c:v>422510481</c:v>
                </c:pt>
                <c:pt idx="39">
                  <c:v>264509749</c:v>
                </c:pt>
                <c:pt idx="40">
                  <c:v>444303649</c:v>
                </c:pt>
                <c:pt idx="41">
                  <c:v>1525289649</c:v>
                </c:pt>
                <c:pt idx="42">
                  <c:v>4173388524</c:v>
                </c:pt>
                <c:pt idx="43">
                  <c:v>4985377427</c:v>
                </c:pt>
                <c:pt idx="44">
                  <c:v>1454718337</c:v>
                </c:pt>
                <c:pt idx="45">
                  <c:v>700485949</c:v>
                </c:pt>
                <c:pt idx="46">
                  <c:v>477615413</c:v>
                </c:pt>
                <c:pt idx="47">
                  <c:v>459983904</c:v>
                </c:pt>
                <c:pt idx="48">
                  <c:v>401793949</c:v>
                </c:pt>
                <c:pt idx="49">
                  <c:v>405540867</c:v>
                </c:pt>
                <c:pt idx="50">
                  <c:v>555937729</c:v>
                </c:pt>
                <c:pt idx="51">
                  <c:v>731304887</c:v>
                </c:pt>
                <c:pt idx="52">
                  <c:v>1186789534</c:v>
                </c:pt>
                <c:pt idx="53">
                  <c:v>2697643850</c:v>
                </c:pt>
                <c:pt idx="54">
                  <c:v>7132385021</c:v>
                </c:pt>
                <c:pt idx="55">
                  <c:v>9566637938</c:v>
                </c:pt>
                <c:pt idx="56">
                  <c:v>4565452465</c:v>
                </c:pt>
                <c:pt idx="57">
                  <c:v>1646228061</c:v>
                </c:pt>
                <c:pt idx="58">
                  <c:v>723109373</c:v>
                </c:pt>
                <c:pt idx="59">
                  <c:v>831959711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4768"/>
        <c:axId val="172335328"/>
      </c:lineChart>
      <c:lineChart>
        <c:grouping val="standard"/>
        <c:varyColors val="0"/>
        <c:ser>
          <c:idx val="0"/>
          <c:order val="0"/>
          <c:tx>
            <c:strRef>
              <c:f>'Slika 17.'!$C$5</c:f>
              <c:strCache>
                <c:ptCount val="1"/>
                <c:pt idx="0">
                  <c:v>Hrvatski izdavatelji,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17.'!$B$6:$B$65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17.'!$C$6:$C$65</c:f>
              <c:numCache>
                <c:formatCode>#,##0</c:formatCode>
                <c:ptCount val="60"/>
                <c:pt idx="0">
                  <c:v>27031654</c:v>
                </c:pt>
                <c:pt idx="1">
                  <c:v>27132868</c:v>
                </c:pt>
                <c:pt idx="2">
                  <c:v>31211278</c:v>
                </c:pt>
                <c:pt idx="3">
                  <c:v>29989093</c:v>
                </c:pt>
                <c:pt idx="4">
                  <c:v>32111763</c:v>
                </c:pt>
                <c:pt idx="5">
                  <c:v>31962920</c:v>
                </c:pt>
                <c:pt idx="6">
                  <c:v>32128077</c:v>
                </c:pt>
                <c:pt idx="7">
                  <c:v>31563814</c:v>
                </c:pt>
                <c:pt idx="8">
                  <c:v>31422404</c:v>
                </c:pt>
                <c:pt idx="9">
                  <c:v>32695834</c:v>
                </c:pt>
                <c:pt idx="10">
                  <c:v>31145542</c:v>
                </c:pt>
                <c:pt idx="11">
                  <c:v>33914176</c:v>
                </c:pt>
                <c:pt idx="12">
                  <c:v>30014982</c:v>
                </c:pt>
                <c:pt idx="13">
                  <c:v>28519502</c:v>
                </c:pt>
                <c:pt idx="14">
                  <c:v>33668907</c:v>
                </c:pt>
                <c:pt idx="15">
                  <c:v>32870713</c:v>
                </c:pt>
                <c:pt idx="16">
                  <c:v>34919374</c:v>
                </c:pt>
                <c:pt idx="17">
                  <c:v>34187116</c:v>
                </c:pt>
                <c:pt idx="18">
                  <c:v>35164452</c:v>
                </c:pt>
                <c:pt idx="19">
                  <c:v>35035113</c:v>
                </c:pt>
                <c:pt idx="20">
                  <c:v>34761805</c:v>
                </c:pt>
                <c:pt idx="21">
                  <c:v>36168036</c:v>
                </c:pt>
                <c:pt idx="22">
                  <c:v>34719112</c:v>
                </c:pt>
                <c:pt idx="23">
                  <c:v>36796977</c:v>
                </c:pt>
                <c:pt idx="24">
                  <c:v>32561167</c:v>
                </c:pt>
                <c:pt idx="25">
                  <c:v>32301383</c:v>
                </c:pt>
                <c:pt idx="26">
                  <c:v>37089658</c:v>
                </c:pt>
                <c:pt idx="27">
                  <c:v>36292440</c:v>
                </c:pt>
                <c:pt idx="28">
                  <c:v>37758857</c:v>
                </c:pt>
                <c:pt idx="29">
                  <c:v>38442491</c:v>
                </c:pt>
                <c:pt idx="30">
                  <c:v>39078819</c:v>
                </c:pt>
                <c:pt idx="31">
                  <c:v>38148147</c:v>
                </c:pt>
                <c:pt idx="32">
                  <c:v>38494398</c:v>
                </c:pt>
                <c:pt idx="33">
                  <c:v>39583543</c:v>
                </c:pt>
                <c:pt idx="34">
                  <c:v>37837908</c:v>
                </c:pt>
                <c:pt idx="35">
                  <c:v>41159410</c:v>
                </c:pt>
                <c:pt idx="36">
                  <c:v>36615959</c:v>
                </c:pt>
                <c:pt idx="37">
                  <c:v>37254919</c:v>
                </c:pt>
                <c:pt idx="38">
                  <c:v>34321493</c:v>
                </c:pt>
                <c:pt idx="39">
                  <c:v>27298465</c:v>
                </c:pt>
                <c:pt idx="40">
                  <c:v>37277321</c:v>
                </c:pt>
                <c:pt idx="41">
                  <c:v>41209961</c:v>
                </c:pt>
                <c:pt idx="42">
                  <c:v>42651302</c:v>
                </c:pt>
                <c:pt idx="43">
                  <c:v>40142967</c:v>
                </c:pt>
                <c:pt idx="44">
                  <c:v>41319439</c:v>
                </c:pt>
                <c:pt idx="45">
                  <c:v>41547859</c:v>
                </c:pt>
                <c:pt idx="46">
                  <c:v>38756098</c:v>
                </c:pt>
                <c:pt idx="47">
                  <c:v>40827962</c:v>
                </c:pt>
                <c:pt idx="48">
                  <c:v>37483067</c:v>
                </c:pt>
                <c:pt idx="49">
                  <c:v>38252060</c:v>
                </c:pt>
                <c:pt idx="50">
                  <c:v>43151426</c:v>
                </c:pt>
                <c:pt idx="51">
                  <c:v>40958805</c:v>
                </c:pt>
                <c:pt idx="52">
                  <c:v>45234616</c:v>
                </c:pt>
                <c:pt idx="53">
                  <c:v>46202887</c:v>
                </c:pt>
                <c:pt idx="54">
                  <c:v>47027706</c:v>
                </c:pt>
                <c:pt idx="55">
                  <c:v>44971646</c:v>
                </c:pt>
                <c:pt idx="56">
                  <c:v>45377851</c:v>
                </c:pt>
                <c:pt idx="57">
                  <c:v>46449605</c:v>
                </c:pt>
                <c:pt idx="58">
                  <c:v>43937507</c:v>
                </c:pt>
                <c:pt idx="59">
                  <c:v>48795955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9-4A55-84DF-D27B82BF6755}"/>
            </c:ext>
          </c:extLst>
        </c:ser>
        <c:ser>
          <c:idx val="2"/>
          <c:order val="2"/>
          <c:tx>
            <c:strRef>
              <c:f>'Slika 17.'!$E$5</c:f>
              <c:strCache>
                <c:ptCount val="1"/>
                <c:pt idx="0">
                  <c:v>Inozemni izdavatelji, broj transakcija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17.'!$B$6:$B$65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17.'!$E$6:$E$65</c:f>
              <c:numCache>
                <c:formatCode>#,##0</c:formatCode>
                <c:ptCount val="60"/>
                <c:pt idx="0">
                  <c:v>866399</c:v>
                </c:pt>
                <c:pt idx="1">
                  <c:v>832435</c:v>
                </c:pt>
                <c:pt idx="2">
                  <c:v>1117586</c:v>
                </c:pt>
                <c:pt idx="3">
                  <c:v>2140454</c:v>
                </c:pt>
                <c:pt idx="4">
                  <c:v>3061490</c:v>
                </c:pt>
                <c:pt idx="5">
                  <c:v>5790704</c:v>
                </c:pt>
                <c:pt idx="6">
                  <c:v>11079910</c:v>
                </c:pt>
                <c:pt idx="7">
                  <c:v>11759799</c:v>
                </c:pt>
                <c:pt idx="8">
                  <c:v>5476736</c:v>
                </c:pt>
                <c:pt idx="9">
                  <c:v>2506280</c:v>
                </c:pt>
                <c:pt idx="10">
                  <c:v>1162038</c:v>
                </c:pt>
                <c:pt idx="11">
                  <c:v>1255871</c:v>
                </c:pt>
                <c:pt idx="12">
                  <c:v>1083512</c:v>
                </c:pt>
                <c:pt idx="13">
                  <c:v>922794</c:v>
                </c:pt>
                <c:pt idx="14">
                  <c:v>1389896</c:v>
                </c:pt>
                <c:pt idx="15">
                  <c:v>2445084</c:v>
                </c:pt>
                <c:pt idx="16">
                  <c:v>4151513</c:v>
                </c:pt>
                <c:pt idx="17">
                  <c:v>6522250</c:v>
                </c:pt>
                <c:pt idx="18">
                  <c:v>13057349</c:v>
                </c:pt>
                <c:pt idx="19">
                  <c:v>13698383</c:v>
                </c:pt>
                <c:pt idx="20">
                  <c:v>6731803</c:v>
                </c:pt>
                <c:pt idx="21">
                  <c:v>2992073</c:v>
                </c:pt>
                <c:pt idx="22">
                  <c:v>1415383</c:v>
                </c:pt>
                <c:pt idx="23">
                  <c:v>1533187</c:v>
                </c:pt>
                <c:pt idx="24">
                  <c:v>1224529</c:v>
                </c:pt>
                <c:pt idx="25">
                  <c:v>1147861</c:v>
                </c:pt>
                <c:pt idx="26">
                  <c:v>1567059</c:v>
                </c:pt>
                <c:pt idx="27">
                  <c:v>3174709</c:v>
                </c:pt>
                <c:pt idx="28">
                  <c:v>4340097</c:v>
                </c:pt>
                <c:pt idx="29">
                  <c:v>8159986</c:v>
                </c:pt>
                <c:pt idx="30">
                  <c:v>14060936</c:v>
                </c:pt>
                <c:pt idx="31">
                  <c:v>15867753</c:v>
                </c:pt>
                <c:pt idx="32">
                  <c:v>7813620</c:v>
                </c:pt>
                <c:pt idx="33">
                  <c:v>3562141</c:v>
                </c:pt>
                <c:pt idx="34">
                  <c:v>1638492</c:v>
                </c:pt>
                <c:pt idx="35">
                  <c:v>1929587</c:v>
                </c:pt>
                <c:pt idx="36">
                  <c:v>1511929</c:v>
                </c:pt>
                <c:pt idx="37">
                  <c:v>1406610</c:v>
                </c:pt>
                <c:pt idx="38">
                  <c:v>910210</c:v>
                </c:pt>
                <c:pt idx="39">
                  <c:v>488223</c:v>
                </c:pt>
                <c:pt idx="40">
                  <c:v>892036</c:v>
                </c:pt>
                <c:pt idx="41">
                  <c:v>3034555</c:v>
                </c:pt>
                <c:pt idx="42">
                  <c:v>8359246</c:v>
                </c:pt>
                <c:pt idx="43">
                  <c:v>10175429</c:v>
                </c:pt>
                <c:pt idx="44">
                  <c:v>3222298</c:v>
                </c:pt>
                <c:pt idx="45">
                  <c:v>1620059</c:v>
                </c:pt>
                <c:pt idx="46">
                  <c:v>1154037</c:v>
                </c:pt>
                <c:pt idx="47">
                  <c:v>1070527</c:v>
                </c:pt>
                <c:pt idx="48">
                  <c:v>973897</c:v>
                </c:pt>
                <c:pt idx="49">
                  <c:v>976922</c:v>
                </c:pt>
                <c:pt idx="50">
                  <c:v>1268068</c:v>
                </c:pt>
                <c:pt idx="51">
                  <c:v>1655726</c:v>
                </c:pt>
                <c:pt idx="52">
                  <c:v>2558426</c:v>
                </c:pt>
                <c:pt idx="53">
                  <c:v>5538925</c:v>
                </c:pt>
                <c:pt idx="54">
                  <c:v>14575688</c:v>
                </c:pt>
                <c:pt idx="55">
                  <c:v>19015909</c:v>
                </c:pt>
                <c:pt idx="56">
                  <c:v>9632606</c:v>
                </c:pt>
                <c:pt idx="57">
                  <c:v>3915788</c:v>
                </c:pt>
                <c:pt idx="58">
                  <c:v>1914832</c:v>
                </c:pt>
                <c:pt idx="59">
                  <c:v>2145822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6448"/>
        <c:axId val="172335888"/>
      </c:lineChart>
      <c:dateAx>
        <c:axId val="17233476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5328"/>
        <c:crosses val="autoZero"/>
        <c:auto val="1"/>
        <c:lblOffset val="100"/>
        <c:baseTimeUnit val="months"/>
        <c:majorUnit val="2"/>
        <c:majorTimeUnit val="months"/>
      </c:dateAx>
      <c:valAx>
        <c:axId val="17233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4768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3358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644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233644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3358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2552211427494"/>
          <c:y val="4.7406214931023448E-2"/>
          <c:w val="0.75234895577145011"/>
          <c:h val="0.60311797864801642"/>
        </c:manualLayout>
      </c:layout>
      <c:lineChart>
        <c:grouping val="standard"/>
        <c:varyColors val="0"/>
        <c:ser>
          <c:idx val="1"/>
          <c:order val="1"/>
          <c:tx>
            <c:strRef>
              <c:f>'Slika 18.'!$D$5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18.'!$D$6:$D$17</c:f>
              <c:numCache>
                <c:formatCode>#,##0</c:formatCode>
                <c:ptCount val="12"/>
                <c:pt idx="0">
                  <c:v>11317985173</c:v>
                </c:pt>
                <c:pt idx="1">
                  <c:v>11478749607</c:v>
                </c:pt>
                <c:pt idx="2">
                  <c:v>13145990264</c:v>
                </c:pt>
                <c:pt idx="3">
                  <c:v>12486776990</c:v>
                </c:pt>
                <c:pt idx="4">
                  <c:v>13787537064</c:v>
                </c:pt>
                <c:pt idx="5">
                  <c:v>13990990559</c:v>
                </c:pt>
                <c:pt idx="6">
                  <c:v>14465513150</c:v>
                </c:pt>
                <c:pt idx="7">
                  <c:v>13828999134</c:v>
                </c:pt>
                <c:pt idx="8">
                  <c:v>13744363759</c:v>
                </c:pt>
                <c:pt idx="9">
                  <c:v>14035590688</c:v>
                </c:pt>
                <c:pt idx="10">
                  <c:v>13575745737</c:v>
                </c:pt>
                <c:pt idx="11">
                  <c:v>15171955373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7-4BB0-9C7F-CA4C89EEADE1}"/>
            </c:ext>
          </c:extLst>
        </c:ser>
        <c:ser>
          <c:idx val="3"/>
          <c:order val="3"/>
          <c:tx>
            <c:strRef>
              <c:f>'Slika 18.'!$F$5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18.'!$F$6:$F$17</c:f>
              <c:numCache>
                <c:formatCode>#,##0</c:formatCode>
                <c:ptCount val="12"/>
                <c:pt idx="0">
                  <c:v>1191051791</c:v>
                </c:pt>
                <c:pt idx="1">
                  <c:v>1319822182</c:v>
                </c:pt>
                <c:pt idx="2">
                  <c:v>1655349951</c:v>
                </c:pt>
                <c:pt idx="3">
                  <c:v>1583530269</c:v>
                </c:pt>
                <c:pt idx="4">
                  <c:v>1797539619</c:v>
                </c:pt>
                <c:pt idx="5">
                  <c:v>1968935496</c:v>
                </c:pt>
                <c:pt idx="6">
                  <c:v>2290869216</c:v>
                </c:pt>
                <c:pt idx="7">
                  <c:v>2265112784</c:v>
                </c:pt>
                <c:pt idx="8">
                  <c:v>2120480773</c:v>
                </c:pt>
                <c:pt idx="9">
                  <c:v>1981651999</c:v>
                </c:pt>
                <c:pt idx="10">
                  <c:v>1828971620</c:v>
                </c:pt>
                <c:pt idx="11">
                  <c:v>2035927798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86640"/>
        <c:axId val="173387200"/>
      </c:lineChart>
      <c:lineChart>
        <c:grouping val="standard"/>
        <c:varyColors val="0"/>
        <c:ser>
          <c:idx val="0"/>
          <c:order val="0"/>
          <c:tx>
            <c:strRef>
              <c:f>'Slika 18.'!$C$5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18.'!$C$6:$C$17</c:f>
              <c:numCache>
                <c:formatCode>#,##0</c:formatCode>
                <c:ptCount val="12"/>
                <c:pt idx="0">
                  <c:v>36150406</c:v>
                </c:pt>
                <c:pt idx="1">
                  <c:v>36797607</c:v>
                </c:pt>
                <c:pt idx="2">
                  <c:v>41374312</c:v>
                </c:pt>
                <c:pt idx="3">
                  <c:v>39325055</c:v>
                </c:pt>
                <c:pt idx="4">
                  <c:v>43422462</c:v>
                </c:pt>
                <c:pt idx="5">
                  <c:v>44288834</c:v>
                </c:pt>
                <c:pt idx="6">
                  <c:v>44989810</c:v>
                </c:pt>
                <c:pt idx="7">
                  <c:v>43087117</c:v>
                </c:pt>
                <c:pt idx="8">
                  <c:v>43424920</c:v>
                </c:pt>
                <c:pt idx="9">
                  <c:v>44559525</c:v>
                </c:pt>
                <c:pt idx="10">
                  <c:v>42187694</c:v>
                </c:pt>
                <c:pt idx="11">
                  <c:v>46946701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7-4BB0-9C7F-CA4C89EEADE1}"/>
            </c:ext>
          </c:extLst>
        </c:ser>
        <c:ser>
          <c:idx val="2"/>
          <c:order val="2"/>
          <c:tx>
            <c:strRef>
              <c:f>'Slika 18.'!$E$5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18.'!$E$6:$E$17</c:f>
              <c:numCache>
                <c:formatCode>#,##0</c:formatCode>
                <c:ptCount val="12"/>
                <c:pt idx="0">
                  <c:v>1332661</c:v>
                </c:pt>
                <c:pt idx="1">
                  <c:v>1454453</c:v>
                </c:pt>
                <c:pt idx="2">
                  <c:v>1777114</c:v>
                </c:pt>
                <c:pt idx="3">
                  <c:v>1633750</c:v>
                </c:pt>
                <c:pt idx="4">
                  <c:v>1812154</c:v>
                </c:pt>
                <c:pt idx="5">
                  <c:v>1914053</c:v>
                </c:pt>
                <c:pt idx="6">
                  <c:v>2037896</c:v>
                </c:pt>
                <c:pt idx="7">
                  <c:v>1884529</c:v>
                </c:pt>
                <c:pt idx="8">
                  <c:v>1952931</c:v>
                </c:pt>
                <c:pt idx="9">
                  <c:v>1890080</c:v>
                </c:pt>
                <c:pt idx="10">
                  <c:v>1749813</c:v>
                </c:pt>
                <c:pt idx="11">
                  <c:v>1849254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88320"/>
        <c:axId val="173387760"/>
      </c:lineChart>
      <c:dateAx>
        <c:axId val="17338664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7200"/>
        <c:crosses val="autoZero"/>
        <c:auto val="1"/>
        <c:lblOffset val="100"/>
        <c:baseTimeUnit val="months"/>
        <c:majorUnit val="1"/>
        <c:majorTimeUnit val="months"/>
      </c:dateAx>
      <c:valAx>
        <c:axId val="17338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664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38776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8320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338832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33877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265206192224423E-2"/>
          <c:y val="0.80555380501814056"/>
          <c:w val="0.78644071613407873"/>
          <c:h val="0.173662350055752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19.'!$D$5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19.'!$D$6:$D$17</c:f>
              <c:numCache>
                <c:formatCode>#,##0</c:formatCode>
                <c:ptCount val="12"/>
                <c:pt idx="0">
                  <c:v>378273689</c:v>
                </c:pt>
                <c:pt idx="1">
                  <c:v>377676277</c:v>
                </c:pt>
                <c:pt idx="2">
                  <c:v>517933074</c:v>
                </c:pt>
                <c:pt idx="3">
                  <c:v>683045012</c:v>
                </c:pt>
                <c:pt idx="4">
                  <c:v>1112472557</c:v>
                </c:pt>
                <c:pt idx="5">
                  <c:v>2555545635</c:v>
                </c:pt>
                <c:pt idx="6">
                  <c:v>6805294363</c:v>
                </c:pt>
                <c:pt idx="7">
                  <c:v>9132892789</c:v>
                </c:pt>
                <c:pt idx="8">
                  <c:v>4326179593</c:v>
                </c:pt>
                <c:pt idx="9">
                  <c:v>1534363257</c:v>
                </c:pt>
                <c:pt idx="10">
                  <c:v>667005525</c:v>
                </c:pt>
                <c:pt idx="11">
                  <c:v>779737969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7-49D0-88EF-507D92E357D7}"/>
            </c:ext>
          </c:extLst>
        </c:ser>
        <c:ser>
          <c:idx val="3"/>
          <c:order val="3"/>
          <c:tx>
            <c:strRef>
              <c:f>'Slika 19.'!$F$5</c:f>
              <c:strCache>
                <c:ptCount val="1"/>
                <c:pt idx="0">
                  <c:v>Nepotrošač 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19.'!$F$6:$F$17</c:f>
              <c:numCache>
                <c:formatCode>#,##0</c:formatCode>
                <c:ptCount val="12"/>
                <c:pt idx="0">
                  <c:v>23520260</c:v>
                </c:pt>
                <c:pt idx="1">
                  <c:v>27864590</c:v>
                </c:pt>
                <c:pt idx="2">
                  <c:v>38004655</c:v>
                </c:pt>
                <c:pt idx="3">
                  <c:v>48259875</c:v>
                </c:pt>
                <c:pt idx="4">
                  <c:v>74316977</c:v>
                </c:pt>
                <c:pt idx="5">
                  <c:v>142098215</c:v>
                </c:pt>
                <c:pt idx="6">
                  <c:v>327090658</c:v>
                </c:pt>
                <c:pt idx="7">
                  <c:v>433745149</c:v>
                </c:pt>
                <c:pt idx="8">
                  <c:v>239272872</c:v>
                </c:pt>
                <c:pt idx="9">
                  <c:v>111864804</c:v>
                </c:pt>
                <c:pt idx="10">
                  <c:v>56103848</c:v>
                </c:pt>
                <c:pt idx="11">
                  <c:v>52221742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3360"/>
        <c:axId val="173393920"/>
      </c:lineChart>
      <c:lineChart>
        <c:grouping val="standard"/>
        <c:varyColors val="0"/>
        <c:ser>
          <c:idx val="0"/>
          <c:order val="0"/>
          <c:tx>
            <c:strRef>
              <c:f>'Slika 19.'!$C$5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19.'!$C$6:$C$17</c:f>
              <c:numCache>
                <c:formatCode>#,##0</c:formatCode>
                <c:ptCount val="12"/>
                <c:pt idx="0">
                  <c:v>917346</c:v>
                </c:pt>
                <c:pt idx="1">
                  <c:v>910610</c:v>
                </c:pt>
                <c:pt idx="2">
                  <c:v>1181625</c:v>
                </c:pt>
                <c:pt idx="3">
                  <c:v>1556857</c:v>
                </c:pt>
                <c:pt idx="4">
                  <c:v>2423542</c:v>
                </c:pt>
                <c:pt idx="5">
                  <c:v>5322147</c:v>
                </c:pt>
                <c:pt idx="6">
                  <c:v>14181429</c:v>
                </c:pt>
                <c:pt idx="7">
                  <c:v>18570921</c:v>
                </c:pt>
                <c:pt idx="8">
                  <c:v>9339354</c:v>
                </c:pt>
                <c:pt idx="9">
                  <c:v>3731276</c:v>
                </c:pt>
                <c:pt idx="10">
                  <c:v>1794272</c:v>
                </c:pt>
                <c:pt idx="11">
                  <c:v>2029995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7-49D0-88EF-507D92E357D7}"/>
            </c:ext>
          </c:extLst>
        </c:ser>
        <c:ser>
          <c:idx val="2"/>
          <c:order val="2"/>
          <c:tx>
            <c:strRef>
              <c:f>'Slika 19.'!$E$5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19.'!$E$6:$E$17</c:f>
              <c:numCache>
                <c:formatCode>#,##0</c:formatCode>
                <c:ptCount val="12"/>
                <c:pt idx="0">
                  <c:v>56551</c:v>
                </c:pt>
                <c:pt idx="1">
                  <c:v>66312</c:v>
                </c:pt>
                <c:pt idx="2">
                  <c:v>86443</c:v>
                </c:pt>
                <c:pt idx="3">
                  <c:v>98869</c:v>
                </c:pt>
                <c:pt idx="4">
                  <c:v>134884</c:v>
                </c:pt>
                <c:pt idx="5">
                  <c:v>216778</c:v>
                </c:pt>
                <c:pt idx="6">
                  <c:v>394259</c:v>
                </c:pt>
                <c:pt idx="7">
                  <c:v>444988</c:v>
                </c:pt>
                <c:pt idx="8">
                  <c:v>293252</c:v>
                </c:pt>
                <c:pt idx="9">
                  <c:v>184512</c:v>
                </c:pt>
                <c:pt idx="10">
                  <c:v>120560</c:v>
                </c:pt>
                <c:pt idx="11">
                  <c:v>115827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5040"/>
        <c:axId val="173394480"/>
      </c:lineChart>
      <c:dateAx>
        <c:axId val="17339336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3920"/>
        <c:crosses val="autoZero"/>
        <c:auto val="1"/>
        <c:lblOffset val="100"/>
        <c:baseTimeUnit val="months"/>
      </c:dateAx>
      <c:valAx>
        <c:axId val="17339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336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3944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5040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339504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33944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38025925762071"/>
          <c:y val="3.9381488144515017E-2"/>
          <c:w val="0.81743719394491143"/>
          <c:h val="0.70795260840902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'Slika 2.'!$C$5</c:f>
              <c:strCache>
                <c:ptCount val="1"/>
                <c:pt idx="0">
                  <c:v>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'Slika 2.'!$C$6:$C$17</c:f>
              <c:numCache>
                <c:formatCode>#,##0</c:formatCode>
                <c:ptCount val="12"/>
                <c:pt idx="0">
                  <c:v>10348</c:v>
                </c:pt>
                <c:pt idx="1">
                  <c:v>10070</c:v>
                </c:pt>
                <c:pt idx="2">
                  <c:v>9571</c:v>
                </c:pt>
                <c:pt idx="3">
                  <c:v>10225</c:v>
                </c:pt>
                <c:pt idx="4">
                  <c:v>11748</c:v>
                </c:pt>
                <c:pt idx="5">
                  <c:v>12403</c:v>
                </c:pt>
                <c:pt idx="6">
                  <c:v>13170</c:v>
                </c:pt>
                <c:pt idx="7">
                  <c:v>13424</c:v>
                </c:pt>
                <c:pt idx="8">
                  <c:v>13676</c:v>
                </c:pt>
                <c:pt idx="9">
                  <c:v>12978</c:v>
                </c:pt>
                <c:pt idx="10">
                  <c:v>13110</c:v>
                </c:pt>
                <c:pt idx="11">
                  <c:v>13253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126-9CD6-5D8E7D29E81E}"/>
            </c:ext>
          </c:extLst>
        </c:ser>
        <c:ser>
          <c:idx val="0"/>
          <c:order val="1"/>
          <c:tx>
            <c:strRef>
              <c:f>'Slika 2.'!$D$5</c:f>
              <c:strCache>
                <c:ptCount val="1"/>
                <c:pt idx="0">
                  <c:v>Beskontaktno-kontaktni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'Slika 2.'!$D$6:$D$17</c:f>
              <c:numCache>
                <c:formatCode>#,##0</c:formatCode>
                <c:ptCount val="12"/>
                <c:pt idx="0">
                  <c:v>94449</c:v>
                </c:pt>
                <c:pt idx="1">
                  <c:v>98152</c:v>
                </c:pt>
                <c:pt idx="2">
                  <c:v>98467</c:v>
                </c:pt>
                <c:pt idx="3">
                  <c:v>98416</c:v>
                </c:pt>
                <c:pt idx="4">
                  <c:v>99656</c:v>
                </c:pt>
                <c:pt idx="5">
                  <c:v>100981</c:v>
                </c:pt>
                <c:pt idx="6">
                  <c:v>101798</c:v>
                </c:pt>
                <c:pt idx="7">
                  <c:v>101991</c:v>
                </c:pt>
                <c:pt idx="8">
                  <c:v>101342</c:v>
                </c:pt>
                <c:pt idx="9">
                  <c:v>103000</c:v>
                </c:pt>
                <c:pt idx="10">
                  <c:v>103180</c:v>
                </c:pt>
                <c:pt idx="11">
                  <c:v>103615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126-9CD6-5D8E7D29E81E}"/>
            </c:ext>
          </c:extLst>
        </c:ser>
        <c:ser>
          <c:idx val="2"/>
          <c:order val="2"/>
          <c:tx>
            <c:strRef>
              <c:f>'Slika 2.'!$E$5</c:f>
              <c:strCache>
                <c:ptCount val="1"/>
                <c:pt idx="0">
                  <c:v>Beskontaktni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'Slika 2.'!$E$6:$E$17</c:f>
              <c:numCache>
                <c:formatCode>#,##0</c:formatCode>
                <c:ptCount val="12"/>
                <c:pt idx="0">
                  <c:v>1407</c:v>
                </c:pt>
                <c:pt idx="1">
                  <c:v>1396</c:v>
                </c:pt>
                <c:pt idx="2">
                  <c:v>1397</c:v>
                </c:pt>
                <c:pt idx="3">
                  <c:v>1392</c:v>
                </c:pt>
                <c:pt idx="4">
                  <c:v>1412</c:v>
                </c:pt>
                <c:pt idx="5">
                  <c:v>1462</c:v>
                </c:pt>
                <c:pt idx="6">
                  <c:v>1555</c:v>
                </c:pt>
                <c:pt idx="7">
                  <c:v>1435</c:v>
                </c:pt>
                <c:pt idx="8">
                  <c:v>1680</c:v>
                </c:pt>
                <c:pt idx="9">
                  <c:v>1653</c:v>
                </c:pt>
                <c:pt idx="10">
                  <c:v>1774</c:v>
                </c:pt>
                <c:pt idx="11">
                  <c:v>1863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0-4126-9CD6-5D8E7D29E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70107712"/>
        <c:axId val="170108272"/>
      </c:barChart>
      <c:catAx>
        <c:axId val="170107712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0108272"/>
        <c:crosses val="autoZero"/>
        <c:auto val="0"/>
        <c:lblAlgn val="ctr"/>
        <c:lblOffset val="100"/>
        <c:noMultiLvlLbl val="0"/>
      </c:catAx>
      <c:valAx>
        <c:axId val="170108272"/>
        <c:scaling>
          <c:orientation val="minMax"/>
          <c:max val="120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0107712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69248398368042363"/>
          <c:h val="6.793627778280238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71662905767997E-2"/>
          <c:y val="3.3523805501455659E-2"/>
          <c:w val="0.87959308560188409"/>
          <c:h val="0.75580979221706335"/>
        </c:manualLayout>
      </c:layout>
      <c:lineChart>
        <c:grouping val="standard"/>
        <c:varyColors val="0"/>
        <c:ser>
          <c:idx val="2"/>
          <c:order val="2"/>
          <c:tx>
            <c:strRef>
              <c:f>'Slika 20.'!$E$5</c:f>
              <c:strCache>
                <c:ptCount val="1"/>
                <c:pt idx="0">
                  <c:v>Vrijednost transakcija vlastitim karticama – lijevo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20.'!$B$6:$B$65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20.'!$E$6:$E$65</c:f>
              <c:numCache>
                <c:formatCode>#,##0</c:formatCode>
                <c:ptCount val="60"/>
                <c:pt idx="0">
                  <c:v>7591025836</c:v>
                </c:pt>
                <c:pt idx="1">
                  <c:v>7792091469</c:v>
                </c:pt>
                <c:pt idx="2">
                  <c:v>8848645928</c:v>
                </c:pt>
                <c:pt idx="3">
                  <c:v>8654763470</c:v>
                </c:pt>
                <c:pt idx="4">
                  <c:v>9126642889</c:v>
                </c:pt>
                <c:pt idx="5">
                  <c:v>9071446663</c:v>
                </c:pt>
                <c:pt idx="6">
                  <c:v>9341412109</c:v>
                </c:pt>
                <c:pt idx="7">
                  <c:v>9092498823</c:v>
                </c:pt>
                <c:pt idx="8">
                  <c:v>8934029593</c:v>
                </c:pt>
                <c:pt idx="9">
                  <c:v>9146073082</c:v>
                </c:pt>
                <c:pt idx="10">
                  <c:v>8773453563</c:v>
                </c:pt>
                <c:pt idx="11">
                  <c:v>9531190603</c:v>
                </c:pt>
                <c:pt idx="12">
                  <c:v>8168175334</c:v>
                </c:pt>
                <c:pt idx="13">
                  <c:v>7725941801</c:v>
                </c:pt>
                <c:pt idx="14">
                  <c:v>9086640838</c:v>
                </c:pt>
                <c:pt idx="15">
                  <c:v>9115284060</c:v>
                </c:pt>
                <c:pt idx="16">
                  <c:v>9527954881</c:v>
                </c:pt>
                <c:pt idx="17">
                  <c:v>9280524587</c:v>
                </c:pt>
                <c:pt idx="18">
                  <c:v>9696345600</c:v>
                </c:pt>
                <c:pt idx="19">
                  <c:v>9614295639</c:v>
                </c:pt>
                <c:pt idx="20">
                  <c:v>9431237907</c:v>
                </c:pt>
                <c:pt idx="21">
                  <c:v>9805876605</c:v>
                </c:pt>
                <c:pt idx="22">
                  <c:v>9454012098</c:v>
                </c:pt>
                <c:pt idx="23">
                  <c:v>10187270578</c:v>
                </c:pt>
                <c:pt idx="24">
                  <c:v>8594592220</c:v>
                </c:pt>
                <c:pt idx="25">
                  <c:v>8647096820</c:v>
                </c:pt>
                <c:pt idx="26">
                  <c:v>9736761363</c:v>
                </c:pt>
                <c:pt idx="27">
                  <c:v>9877345789</c:v>
                </c:pt>
                <c:pt idx="28">
                  <c:v>10182036882</c:v>
                </c:pt>
                <c:pt idx="29">
                  <c:v>10176486842</c:v>
                </c:pt>
                <c:pt idx="30">
                  <c:v>10407918601</c:v>
                </c:pt>
                <c:pt idx="31">
                  <c:v>10419305536</c:v>
                </c:pt>
                <c:pt idx="32">
                  <c:v>10368012809</c:v>
                </c:pt>
                <c:pt idx="33">
                  <c:v>10426377072</c:v>
                </c:pt>
                <c:pt idx="34">
                  <c:v>9939836838</c:v>
                </c:pt>
                <c:pt idx="35">
                  <c:v>10995454054</c:v>
                </c:pt>
                <c:pt idx="36">
                  <c:v>9392971071</c:v>
                </c:pt>
                <c:pt idx="37">
                  <c:v>9596343289</c:v>
                </c:pt>
                <c:pt idx="38">
                  <c:v>9270311681</c:v>
                </c:pt>
                <c:pt idx="39">
                  <c:v>7241288338</c:v>
                </c:pt>
                <c:pt idx="40">
                  <c:v>9384051642</c:v>
                </c:pt>
                <c:pt idx="41">
                  <c:v>10410842157</c:v>
                </c:pt>
                <c:pt idx="42">
                  <c:v>10984235161</c:v>
                </c:pt>
                <c:pt idx="43">
                  <c:v>10303895284</c:v>
                </c:pt>
                <c:pt idx="44">
                  <c:v>10524852031</c:v>
                </c:pt>
                <c:pt idx="45">
                  <c:v>10643592973</c:v>
                </c:pt>
                <c:pt idx="46">
                  <c:v>10037266927</c:v>
                </c:pt>
                <c:pt idx="47">
                  <c:v>10421426619</c:v>
                </c:pt>
                <c:pt idx="48">
                  <c:v>8971205316</c:v>
                </c:pt>
                <c:pt idx="49">
                  <c:v>9329792847</c:v>
                </c:pt>
                <c:pt idx="50">
                  <c:v>10796161581</c:v>
                </c:pt>
                <c:pt idx="51">
                  <c:v>10220606120</c:v>
                </c:pt>
                <c:pt idx="52">
                  <c:v>11293997525</c:v>
                </c:pt>
                <c:pt idx="53">
                  <c:v>11394793340</c:v>
                </c:pt>
                <c:pt idx="54">
                  <c:v>12032451909</c:v>
                </c:pt>
                <c:pt idx="55">
                  <c:v>11444823105</c:v>
                </c:pt>
                <c:pt idx="56">
                  <c:v>11381075855</c:v>
                </c:pt>
                <c:pt idx="57">
                  <c:v>11383106608</c:v>
                </c:pt>
                <c:pt idx="58">
                  <c:v>10958620637</c:v>
                </c:pt>
                <c:pt idx="59">
                  <c:v>12114808822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9-4A2B-9A36-A1482B8556AF}"/>
            </c:ext>
          </c:extLst>
        </c:ser>
        <c:ser>
          <c:idx val="3"/>
          <c:order val="3"/>
          <c:tx>
            <c:strRef>
              <c:f>'Slika 20.'!$F$5</c:f>
              <c:strCache>
                <c:ptCount val="1"/>
                <c:pt idx="0">
                  <c:v>Vrijednost transakcija karticama ostalih hrvatskih izdavatelja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20.'!$B$6:$B$65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20.'!$F$6:$F$65</c:f>
              <c:numCache>
                <c:formatCode>#,##0</c:formatCode>
                <c:ptCount val="60"/>
                <c:pt idx="0">
                  <c:v>2190190557</c:v>
                </c:pt>
                <c:pt idx="1">
                  <c:v>2102919551</c:v>
                </c:pt>
                <c:pt idx="2">
                  <c:v>2470655643</c:v>
                </c:pt>
                <c:pt idx="3">
                  <c:v>2490413036</c:v>
                </c:pt>
                <c:pt idx="4">
                  <c:v>2647280887</c:v>
                </c:pt>
                <c:pt idx="5">
                  <c:v>2734513423</c:v>
                </c:pt>
                <c:pt idx="6">
                  <c:v>2789614122</c:v>
                </c:pt>
                <c:pt idx="7">
                  <c:v>2803821568</c:v>
                </c:pt>
                <c:pt idx="8">
                  <c:v>2794823429</c:v>
                </c:pt>
                <c:pt idx="9">
                  <c:v>2863098138</c:v>
                </c:pt>
                <c:pt idx="10">
                  <c:v>2761213299</c:v>
                </c:pt>
                <c:pt idx="11">
                  <c:v>3152876747</c:v>
                </c:pt>
                <c:pt idx="12">
                  <c:v>2542574875</c:v>
                </c:pt>
                <c:pt idx="13">
                  <c:v>2391117281</c:v>
                </c:pt>
                <c:pt idx="14">
                  <c:v>2914332631</c:v>
                </c:pt>
                <c:pt idx="15">
                  <c:v>2966306244</c:v>
                </c:pt>
                <c:pt idx="16">
                  <c:v>3185636011</c:v>
                </c:pt>
                <c:pt idx="17">
                  <c:v>3314142126</c:v>
                </c:pt>
                <c:pt idx="18">
                  <c:v>3488598427</c:v>
                </c:pt>
                <c:pt idx="19">
                  <c:v>3543480093</c:v>
                </c:pt>
                <c:pt idx="20">
                  <c:v>3404262357</c:v>
                </c:pt>
                <c:pt idx="21">
                  <c:v>3535796062</c:v>
                </c:pt>
                <c:pt idx="22">
                  <c:v>3420077230</c:v>
                </c:pt>
                <c:pt idx="23">
                  <c:v>3533090860</c:v>
                </c:pt>
                <c:pt idx="24">
                  <c:v>2836141446</c:v>
                </c:pt>
                <c:pt idx="25">
                  <c:v>2767304477</c:v>
                </c:pt>
                <c:pt idx="26">
                  <c:v>3229660568</c:v>
                </c:pt>
                <c:pt idx="27">
                  <c:v>3313084092</c:v>
                </c:pt>
                <c:pt idx="28">
                  <c:v>3398328018</c:v>
                </c:pt>
                <c:pt idx="29">
                  <c:v>3584876239</c:v>
                </c:pt>
                <c:pt idx="30">
                  <c:v>3680350813</c:v>
                </c:pt>
                <c:pt idx="31">
                  <c:v>3659303372</c:v>
                </c:pt>
                <c:pt idx="32">
                  <c:v>3704414714</c:v>
                </c:pt>
                <c:pt idx="33">
                  <c:v>3820842167</c:v>
                </c:pt>
                <c:pt idx="34">
                  <c:v>3792181757</c:v>
                </c:pt>
                <c:pt idx="35">
                  <c:v>4330061303</c:v>
                </c:pt>
                <c:pt idx="36">
                  <c:v>3394997745</c:v>
                </c:pt>
                <c:pt idx="37">
                  <c:v>3356402585</c:v>
                </c:pt>
                <c:pt idx="38">
                  <c:v>3413590643</c:v>
                </c:pt>
                <c:pt idx="39">
                  <c:v>3064119186</c:v>
                </c:pt>
                <c:pt idx="40">
                  <c:v>3903171773</c:v>
                </c:pt>
                <c:pt idx="41">
                  <c:v>4234322339</c:v>
                </c:pt>
                <c:pt idx="42">
                  <c:v>4283742289</c:v>
                </c:pt>
                <c:pt idx="43">
                  <c:v>4058502077</c:v>
                </c:pt>
                <c:pt idx="44">
                  <c:v>3969807463</c:v>
                </c:pt>
                <c:pt idx="45">
                  <c:v>3970466726</c:v>
                </c:pt>
                <c:pt idx="46">
                  <c:v>3739742789</c:v>
                </c:pt>
                <c:pt idx="47">
                  <c:v>4053986928</c:v>
                </c:pt>
                <c:pt idx="48">
                  <c:v>3537831648</c:v>
                </c:pt>
                <c:pt idx="49">
                  <c:v>3468778942</c:v>
                </c:pt>
                <c:pt idx="50">
                  <c:v>4005178634</c:v>
                </c:pt>
                <c:pt idx="51">
                  <c:v>3849701139</c:v>
                </c:pt>
                <c:pt idx="52">
                  <c:v>4291079158</c:v>
                </c:pt>
                <c:pt idx="53">
                  <c:v>4565132715</c:v>
                </c:pt>
                <c:pt idx="54">
                  <c:v>4723930457</c:v>
                </c:pt>
                <c:pt idx="55">
                  <c:v>4649288813</c:v>
                </c:pt>
                <c:pt idx="56">
                  <c:v>4483768677</c:v>
                </c:pt>
                <c:pt idx="57">
                  <c:v>4634136079</c:v>
                </c:pt>
                <c:pt idx="58">
                  <c:v>4446096720</c:v>
                </c:pt>
                <c:pt idx="59">
                  <c:v>5093074349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9520"/>
        <c:axId val="173400080"/>
      </c:lineChart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vlastitim karticama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20.'!$B$6:$B$65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20.'!$C$6:$C$65</c:f>
              <c:numCache>
                <c:formatCode>#,##0</c:formatCode>
                <c:ptCount val="60"/>
                <c:pt idx="0">
                  <c:v>14510494</c:v>
                </c:pt>
                <c:pt idx="1">
                  <c:v>14909855</c:v>
                </c:pt>
                <c:pt idx="2">
                  <c:v>17071755</c:v>
                </c:pt>
                <c:pt idx="3">
                  <c:v>16251436</c:v>
                </c:pt>
                <c:pt idx="4">
                  <c:v>17333675</c:v>
                </c:pt>
                <c:pt idx="5">
                  <c:v>16957850</c:v>
                </c:pt>
                <c:pt idx="6">
                  <c:v>16943782</c:v>
                </c:pt>
                <c:pt idx="7">
                  <c:v>16387124</c:v>
                </c:pt>
                <c:pt idx="8">
                  <c:v>16215612</c:v>
                </c:pt>
                <c:pt idx="9">
                  <c:v>16910242</c:v>
                </c:pt>
                <c:pt idx="10">
                  <c:v>16047262</c:v>
                </c:pt>
                <c:pt idx="11">
                  <c:v>17303825</c:v>
                </c:pt>
                <c:pt idx="12">
                  <c:v>15269787</c:v>
                </c:pt>
                <c:pt idx="13">
                  <c:v>14434439</c:v>
                </c:pt>
                <c:pt idx="14">
                  <c:v>16943502</c:v>
                </c:pt>
                <c:pt idx="15">
                  <c:v>16541957</c:v>
                </c:pt>
                <c:pt idx="16">
                  <c:v>17527795</c:v>
                </c:pt>
                <c:pt idx="17">
                  <c:v>16779347</c:v>
                </c:pt>
                <c:pt idx="18">
                  <c:v>17169773</c:v>
                </c:pt>
                <c:pt idx="19">
                  <c:v>16833937</c:v>
                </c:pt>
                <c:pt idx="20">
                  <c:v>17004701</c:v>
                </c:pt>
                <c:pt idx="21">
                  <c:v>17727154</c:v>
                </c:pt>
                <c:pt idx="22">
                  <c:v>16951297</c:v>
                </c:pt>
                <c:pt idx="23">
                  <c:v>18034852</c:v>
                </c:pt>
                <c:pt idx="24">
                  <c:v>15859474</c:v>
                </c:pt>
                <c:pt idx="25">
                  <c:v>15886515</c:v>
                </c:pt>
                <c:pt idx="26">
                  <c:v>18128340</c:v>
                </c:pt>
                <c:pt idx="27">
                  <c:v>17594693</c:v>
                </c:pt>
                <c:pt idx="28">
                  <c:v>18256540</c:v>
                </c:pt>
                <c:pt idx="29">
                  <c:v>18058925</c:v>
                </c:pt>
                <c:pt idx="30">
                  <c:v>18147205</c:v>
                </c:pt>
                <c:pt idx="31">
                  <c:v>17610689</c:v>
                </c:pt>
                <c:pt idx="32">
                  <c:v>17873620</c:v>
                </c:pt>
                <c:pt idx="33">
                  <c:v>17993701</c:v>
                </c:pt>
                <c:pt idx="34">
                  <c:v>17177401</c:v>
                </c:pt>
                <c:pt idx="35">
                  <c:v>18462499</c:v>
                </c:pt>
                <c:pt idx="36">
                  <c:v>16536618</c:v>
                </c:pt>
                <c:pt idx="37">
                  <c:v>17061211</c:v>
                </c:pt>
                <c:pt idx="38">
                  <c:v>15146520</c:v>
                </c:pt>
                <c:pt idx="39">
                  <c:v>11282592</c:v>
                </c:pt>
                <c:pt idx="40">
                  <c:v>15991851</c:v>
                </c:pt>
                <c:pt idx="41">
                  <c:v>17959865</c:v>
                </c:pt>
                <c:pt idx="42">
                  <c:v>18678386</c:v>
                </c:pt>
                <c:pt idx="43">
                  <c:v>17628207</c:v>
                </c:pt>
                <c:pt idx="44">
                  <c:v>18441383</c:v>
                </c:pt>
                <c:pt idx="45">
                  <c:v>18716907</c:v>
                </c:pt>
                <c:pt idx="46">
                  <c:v>17554113</c:v>
                </c:pt>
                <c:pt idx="47">
                  <c:v>18222642</c:v>
                </c:pt>
                <c:pt idx="48">
                  <c:v>16695396</c:v>
                </c:pt>
                <c:pt idx="49">
                  <c:v>17215434</c:v>
                </c:pt>
                <c:pt idx="50">
                  <c:v>19660128</c:v>
                </c:pt>
                <c:pt idx="51">
                  <c:v>18829496</c:v>
                </c:pt>
                <c:pt idx="52">
                  <c:v>20915250</c:v>
                </c:pt>
                <c:pt idx="53">
                  <c:v>20954759</c:v>
                </c:pt>
                <c:pt idx="54">
                  <c:v>21258234</c:v>
                </c:pt>
                <c:pt idx="55">
                  <c:v>20039712</c:v>
                </c:pt>
                <c:pt idx="56">
                  <c:v>20165878</c:v>
                </c:pt>
                <c:pt idx="57">
                  <c:v>20475674</c:v>
                </c:pt>
                <c:pt idx="58">
                  <c:v>19359814</c:v>
                </c:pt>
                <c:pt idx="59">
                  <c:v>21276969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9-4A2B-9A36-A1482B8556AF}"/>
            </c:ext>
          </c:extLst>
        </c:ser>
        <c:ser>
          <c:idx val="1"/>
          <c:order val="1"/>
          <c:tx>
            <c:strRef>
              <c:f>'Slika 20.'!$D$5</c:f>
              <c:strCache>
                <c:ptCount val="1"/>
                <c:pt idx="0">
                  <c:v>Broj transakcija karticama ostalih hrvatskih izdavatelja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20.'!$B$6:$B$65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20.'!$D$6:$D$65</c:f>
              <c:numCache>
                <c:formatCode>#,##0</c:formatCode>
                <c:ptCount val="60"/>
                <c:pt idx="0">
                  <c:v>12521160</c:v>
                </c:pt>
                <c:pt idx="1">
                  <c:v>12223013</c:v>
                </c:pt>
                <c:pt idx="2">
                  <c:v>14139523</c:v>
                </c:pt>
                <c:pt idx="3">
                  <c:v>13737657</c:v>
                </c:pt>
                <c:pt idx="4">
                  <c:v>14778088</c:v>
                </c:pt>
                <c:pt idx="5">
                  <c:v>15005070</c:v>
                </c:pt>
                <c:pt idx="6">
                  <c:v>15184295</c:v>
                </c:pt>
                <c:pt idx="7">
                  <c:v>15176690</c:v>
                </c:pt>
                <c:pt idx="8">
                  <c:v>15206792</c:v>
                </c:pt>
                <c:pt idx="9">
                  <c:v>15785592</c:v>
                </c:pt>
                <c:pt idx="10">
                  <c:v>15098280</c:v>
                </c:pt>
                <c:pt idx="11">
                  <c:v>16610351</c:v>
                </c:pt>
                <c:pt idx="12">
                  <c:v>14746494</c:v>
                </c:pt>
                <c:pt idx="13">
                  <c:v>14085063</c:v>
                </c:pt>
                <c:pt idx="14">
                  <c:v>16725405</c:v>
                </c:pt>
                <c:pt idx="15">
                  <c:v>16328756</c:v>
                </c:pt>
                <c:pt idx="16">
                  <c:v>17391572</c:v>
                </c:pt>
                <c:pt idx="17">
                  <c:v>17407769</c:v>
                </c:pt>
                <c:pt idx="18">
                  <c:v>17994677</c:v>
                </c:pt>
                <c:pt idx="19">
                  <c:v>18201176</c:v>
                </c:pt>
                <c:pt idx="20">
                  <c:v>17757090</c:v>
                </c:pt>
                <c:pt idx="21">
                  <c:v>18440881</c:v>
                </c:pt>
                <c:pt idx="22">
                  <c:v>17767815</c:v>
                </c:pt>
                <c:pt idx="23">
                  <c:v>18762135</c:v>
                </c:pt>
                <c:pt idx="24">
                  <c:v>16701454</c:v>
                </c:pt>
                <c:pt idx="25">
                  <c:v>16414451</c:v>
                </c:pt>
                <c:pt idx="26">
                  <c:v>18948886</c:v>
                </c:pt>
                <c:pt idx="27">
                  <c:v>18696736</c:v>
                </c:pt>
                <c:pt idx="28">
                  <c:v>19502317</c:v>
                </c:pt>
                <c:pt idx="29">
                  <c:v>20383566</c:v>
                </c:pt>
                <c:pt idx="30">
                  <c:v>20931614</c:v>
                </c:pt>
                <c:pt idx="31">
                  <c:v>20537458</c:v>
                </c:pt>
                <c:pt idx="32">
                  <c:v>20620778</c:v>
                </c:pt>
                <c:pt idx="33">
                  <c:v>21589842</c:v>
                </c:pt>
                <c:pt idx="34">
                  <c:v>20660507</c:v>
                </c:pt>
                <c:pt idx="35">
                  <c:v>22696911</c:v>
                </c:pt>
                <c:pt idx="36">
                  <c:v>20079341</c:v>
                </c:pt>
                <c:pt idx="37">
                  <c:v>20193708</c:v>
                </c:pt>
                <c:pt idx="38">
                  <c:v>19174973</c:v>
                </c:pt>
                <c:pt idx="39">
                  <c:v>16015873</c:v>
                </c:pt>
                <c:pt idx="40">
                  <c:v>21285470</c:v>
                </c:pt>
                <c:pt idx="41">
                  <c:v>23250096</c:v>
                </c:pt>
                <c:pt idx="42">
                  <c:v>23972916</c:v>
                </c:pt>
                <c:pt idx="43">
                  <c:v>22514760</c:v>
                </c:pt>
                <c:pt idx="44">
                  <c:v>22878056</c:v>
                </c:pt>
                <c:pt idx="45">
                  <c:v>22830952</c:v>
                </c:pt>
                <c:pt idx="46">
                  <c:v>21201985</c:v>
                </c:pt>
                <c:pt idx="47">
                  <c:v>22605320</c:v>
                </c:pt>
                <c:pt idx="48">
                  <c:v>20787671</c:v>
                </c:pt>
                <c:pt idx="49">
                  <c:v>21036626</c:v>
                </c:pt>
                <c:pt idx="50">
                  <c:v>23491298</c:v>
                </c:pt>
                <c:pt idx="51">
                  <c:v>22129309</c:v>
                </c:pt>
                <c:pt idx="52">
                  <c:v>24319366</c:v>
                </c:pt>
                <c:pt idx="53">
                  <c:v>25248128</c:v>
                </c:pt>
                <c:pt idx="54">
                  <c:v>25769472</c:v>
                </c:pt>
                <c:pt idx="55">
                  <c:v>24931934</c:v>
                </c:pt>
                <c:pt idx="56">
                  <c:v>25211973</c:v>
                </c:pt>
                <c:pt idx="57">
                  <c:v>25973931</c:v>
                </c:pt>
                <c:pt idx="58">
                  <c:v>24577693</c:v>
                </c:pt>
                <c:pt idx="59">
                  <c:v>27518986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5680"/>
        <c:axId val="173400640"/>
      </c:lineChart>
      <c:dateAx>
        <c:axId val="17339952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400080"/>
        <c:crosses val="autoZero"/>
        <c:auto val="1"/>
        <c:lblOffset val="100"/>
        <c:baseTimeUnit val="months"/>
        <c:majorUnit val="2"/>
        <c:majorTimeUnit val="months"/>
      </c:dateAx>
      <c:valAx>
        <c:axId val="17340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952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4006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75680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297568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34006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8760110739384102"/>
          <c:w val="0.87774158109105815"/>
          <c:h val="9.4113119284968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93979219211159E-2"/>
          <c:y val="3.3523805501455659E-2"/>
          <c:w val="0.89943957330920454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21.'!$B$6:$B$65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21.'!$C$6:$C$65</c:f>
              <c:numCache>
                <c:formatCode>#,##0</c:formatCode>
                <c:ptCount val="60"/>
                <c:pt idx="0">
                  <c:v>19049740</c:v>
                </c:pt>
                <c:pt idx="1">
                  <c:v>18785910</c:v>
                </c:pt>
                <c:pt idx="2">
                  <c:v>21801248</c:v>
                </c:pt>
                <c:pt idx="3">
                  <c:v>21129812</c:v>
                </c:pt>
                <c:pt idx="4">
                  <c:v>22511452</c:v>
                </c:pt>
                <c:pt idx="5">
                  <c:v>22715590</c:v>
                </c:pt>
                <c:pt idx="6">
                  <c:v>22914007</c:v>
                </c:pt>
                <c:pt idx="7">
                  <c:v>22481726</c:v>
                </c:pt>
                <c:pt idx="8">
                  <c:v>22509349</c:v>
                </c:pt>
                <c:pt idx="9">
                  <c:v>23273782</c:v>
                </c:pt>
                <c:pt idx="10">
                  <c:v>22326676</c:v>
                </c:pt>
                <c:pt idx="11">
                  <c:v>24603928</c:v>
                </c:pt>
                <c:pt idx="12">
                  <c:v>21396290</c:v>
                </c:pt>
                <c:pt idx="13">
                  <c:v>20491901</c:v>
                </c:pt>
                <c:pt idx="14">
                  <c:v>24296065</c:v>
                </c:pt>
                <c:pt idx="15">
                  <c:v>23700086</c:v>
                </c:pt>
                <c:pt idx="16">
                  <c:v>25302064</c:v>
                </c:pt>
                <c:pt idx="17">
                  <c:v>24948705</c:v>
                </c:pt>
                <c:pt idx="18">
                  <c:v>25594455</c:v>
                </c:pt>
                <c:pt idx="19">
                  <c:v>25571707</c:v>
                </c:pt>
                <c:pt idx="20">
                  <c:v>25329990</c:v>
                </c:pt>
                <c:pt idx="21">
                  <c:v>26139693</c:v>
                </c:pt>
                <c:pt idx="22">
                  <c:v>25358722</c:v>
                </c:pt>
                <c:pt idx="23">
                  <c:v>27366263</c:v>
                </c:pt>
                <c:pt idx="24">
                  <c:v>24146356</c:v>
                </c:pt>
                <c:pt idx="25">
                  <c:v>23738333</c:v>
                </c:pt>
                <c:pt idx="26">
                  <c:v>27590008</c:v>
                </c:pt>
                <c:pt idx="27">
                  <c:v>26971169</c:v>
                </c:pt>
                <c:pt idx="28">
                  <c:v>28133460</c:v>
                </c:pt>
                <c:pt idx="29">
                  <c:v>29138551</c:v>
                </c:pt>
                <c:pt idx="30">
                  <c:v>29867201</c:v>
                </c:pt>
                <c:pt idx="31">
                  <c:v>28755040</c:v>
                </c:pt>
                <c:pt idx="32">
                  <c:v>29050955</c:v>
                </c:pt>
                <c:pt idx="33">
                  <c:v>29778371</c:v>
                </c:pt>
                <c:pt idx="34">
                  <c:v>28702400</c:v>
                </c:pt>
                <c:pt idx="35">
                  <c:v>31322325</c:v>
                </c:pt>
                <c:pt idx="36">
                  <c:v>27832713</c:v>
                </c:pt>
                <c:pt idx="37">
                  <c:v>28324162</c:v>
                </c:pt>
                <c:pt idx="38">
                  <c:v>27028800</c:v>
                </c:pt>
                <c:pt idx="39">
                  <c:v>21988750</c:v>
                </c:pt>
                <c:pt idx="40">
                  <c:v>29693146</c:v>
                </c:pt>
                <c:pt idx="41">
                  <c:v>32350132</c:v>
                </c:pt>
                <c:pt idx="42">
                  <c:v>33663077</c:v>
                </c:pt>
                <c:pt idx="43">
                  <c:v>31706352</c:v>
                </c:pt>
                <c:pt idx="44">
                  <c:v>32599708</c:v>
                </c:pt>
                <c:pt idx="45">
                  <c:v>32809206</c:v>
                </c:pt>
                <c:pt idx="46">
                  <c:v>30900514</c:v>
                </c:pt>
                <c:pt idx="47">
                  <c:v>33392978</c:v>
                </c:pt>
                <c:pt idx="48">
                  <c:v>30772056</c:v>
                </c:pt>
                <c:pt idx="49">
                  <c:v>31115190</c:v>
                </c:pt>
                <c:pt idx="50">
                  <c:v>34601367</c:v>
                </c:pt>
                <c:pt idx="51">
                  <c:v>32984704</c:v>
                </c:pt>
                <c:pt idx="52">
                  <c:v>36306414</c:v>
                </c:pt>
                <c:pt idx="53">
                  <c:v>37241317</c:v>
                </c:pt>
                <c:pt idx="54">
                  <c:v>37904786</c:v>
                </c:pt>
                <c:pt idx="55">
                  <c:v>36321222</c:v>
                </c:pt>
                <c:pt idx="56">
                  <c:v>36559420</c:v>
                </c:pt>
                <c:pt idx="57">
                  <c:v>37644541</c:v>
                </c:pt>
                <c:pt idx="58">
                  <c:v>35687517</c:v>
                </c:pt>
                <c:pt idx="59">
                  <c:v>39670305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F-4CF8-83EE-DF5875589704}"/>
            </c:ext>
          </c:extLst>
        </c:ser>
        <c:ser>
          <c:idx val="1"/>
          <c:order val="1"/>
          <c:tx>
            <c:strRef>
              <c:f>'Slika 21.'!$D$5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21.'!$B$6:$B$65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21.'!$D$6:$D$65</c:f>
              <c:numCache>
                <c:formatCode>#,##0</c:formatCode>
                <c:ptCount val="60"/>
                <c:pt idx="0">
                  <c:v>7716439</c:v>
                </c:pt>
                <c:pt idx="1">
                  <c:v>8081647</c:v>
                </c:pt>
                <c:pt idx="2">
                  <c:v>9107151</c:v>
                </c:pt>
                <c:pt idx="3">
                  <c:v>8571202</c:v>
                </c:pt>
                <c:pt idx="4">
                  <c:v>9294160</c:v>
                </c:pt>
                <c:pt idx="5">
                  <c:v>8951156</c:v>
                </c:pt>
                <c:pt idx="6">
                  <c:v>8905597</c:v>
                </c:pt>
                <c:pt idx="7">
                  <c:v>8794295</c:v>
                </c:pt>
                <c:pt idx="8">
                  <c:v>8620457</c:v>
                </c:pt>
                <c:pt idx="9">
                  <c:v>9107770</c:v>
                </c:pt>
                <c:pt idx="10">
                  <c:v>8521273</c:v>
                </c:pt>
                <c:pt idx="11">
                  <c:v>9011798</c:v>
                </c:pt>
                <c:pt idx="12">
                  <c:v>8314259</c:v>
                </c:pt>
                <c:pt idx="13">
                  <c:v>7749190</c:v>
                </c:pt>
                <c:pt idx="14">
                  <c:v>9056018</c:v>
                </c:pt>
                <c:pt idx="15">
                  <c:v>8856107</c:v>
                </c:pt>
                <c:pt idx="16">
                  <c:v>9282489</c:v>
                </c:pt>
                <c:pt idx="17">
                  <c:v>8910680</c:v>
                </c:pt>
                <c:pt idx="18">
                  <c:v>9224908</c:v>
                </c:pt>
                <c:pt idx="19">
                  <c:v>9136840</c:v>
                </c:pt>
                <c:pt idx="20">
                  <c:v>9093823</c:v>
                </c:pt>
                <c:pt idx="21">
                  <c:v>9657377</c:v>
                </c:pt>
                <c:pt idx="22">
                  <c:v>9011008</c:v>
                </c:pt>
                <c:pt idx="23">
                  <c:v>9079602</c:v>
                </c:pt>
                <c:pt idx="24">
                  <c:v>8064158</c:v>
                </c:pt>
                <c:pt idx="25">
                  <c:v>8215912</c:v>
                </c:pt>
                <c:pt idx="26">
                  <c:v>9105578</c:v>
                </c:pt>
                <c:pt idx="27">
                  <c:v>8915705</c:v>
                </c:pt>
                <c:pt idx="28">
                  <c:v>9207026</c:v>
                </c:pt>
                <c:pt idx="29">
                  <c:v>8897073</c:v>
                </c:pt>
                <c:pt idx="30">
                  <c:v>8744389</c:v>
                </c:pt>
                <c:pt idx="31">
                  <c:v>8960968</c:v>
                </c:pt>
                <c:pt idx="32">
                  <c:v>8985078</c:v>
                </c:pt>
                <c:pt idx="33">
                  <c:v>9328480</c:v>
                </c:pt>
                <c:pt idx="34">
                  <c:v>8686035</c:v>
                </c:pt>
                <c:pt idx="35">
                  <c:v>9376124</c:v>
                </c:pt>
                <c:pt idx="36">
                  <c:v>8332368</c:v>
                </c:pt>
                <c:pt idx="37">
                  <c:v>8482987</c:v>
                </c:pt>
                <c:pt idx="38">
                  <c:v>6881927</c:v>
                </c:pt>
                <c:pt idx="39">
                  <c:v>4973853</c:v>
                </c:pt>
                <c:pt idx="40">
                  <c:v>7174272</c:v>
                </c:pt>
                <c:pt idx="41">
                  <c:v>8407235</c:v>
                </c:pt>
                <c:pt idx="42">
                  <c:v>8474647</c:v>
                </c:pt>
                <c:pt idx="43">
                  <c:v>7950573</c:v>
                </c:pt>
                <c:pt idx="44">
                  <c:v>8196347</c:v>
                </c:pt>
                <c:pt idx="45">
                  <c:v>8206682</c:v>
                </c:pt>
                <c:pt idx="46">
                  <c:v>7356371</c:v>
                </c:pt>
                <c:pt idx="47">
                  <c:v>6952764</c:v>
                </c:pt>
                <c:pt idx="48">
                  <c:v>6263389</c:v>
                </c:pt>
                <c:pt idx="49">
                  <c:v>6682115</c:v>
                </c:pt>
                <c:pt idx="50">
                  <c:v>8025336</c:v>
                </c:pt>
                <c:pt idx="51">
                  <c:v>7476350</c:v>
                </c:pt>
                <c:pt idx="52">
                  <c:v>8414533</c:v>
                </c:pt>
                <c:pt idx="53">
                  <c:v>8451137</c:v>
                </c:pt>
                <c:pt idx="54">
                  <c:v>8557835</c:v>
                </c:pt>
                <c:pt idx="55">
                  <c:v>8108194</c:v>
                </c:pt>
                <c:pt idx="56">
                  <c:v>8254372</c:v>
                </c:pt>
                <c:pt idx="57">
                  <c:v>8253416</c:v>
                </c:pt>
                <c:pt idx="58">
                  <c:v>7721530</c:v>
                </c:pt>
                <c:pt idx="59">
                  <c:v>8580700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F-4CF8-83EE-DF5875589704}"/>
            </c:ext>
          </c:extLst>
        </c:ser>
        <c:ser>
          <c:idx val="2"/>
          <c:order val="2"/>
          <c:tx>
            <c:strRef>
              <c:f>'Slika 21.'!$E$5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21.'!$B$6:$B$65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21.'!$E$6:$E$65</c:f>
              <c:numCache>
                <c:formatCode>#,##0</c:formatCode>
                <c:ptCount val="60"/>
                <c:pt idx="0">
                  <c:v>265475</c:v>
                </c:pt>
                <c:pt idx="1">
                  <c:v>265311</c:v>
                </c:pt>
                <c:pt idx="2">
                  <c:v>302879</c:v>
                </c:pt>
                <c:pt idx="3">
                  <c:v>288079</c:v>
                </c:pt>
                <c:pt idx="4">
                  <c:v>306151</c:v>
                </c:pt>
                <c:pt idx="5">
                  <c:v>296174</c:v>
                </c:pt>
                <c:pt idx="6">
                  <c:v>308473</c:v>
                </c:pt>
                <c:pt idx="7">
                  <c:v>287793</c:v>
                </c:pt>
                <c:pt idx="8">
                  <c:v>292598</c:v>
                </c:pt>
                <c:pt idx="9">
                  <c:v>314282</c:v>
                </c:pt>
                <c:pt idx="10">
                  <c:v>297593</c:v>
                </c:pt>
                <c:pt idx="11">
                  <c:v>298450</c:v>
                </c:pt>
                <c:pt idx="12">
                  <c:v>305732</c:v>
                </c:pt>
                <c:pt idx="13">
                  <c:v>278411</c:v>
                </c:pt>
                <c:pt idx="14">
                  <c:v>316824</c:v>
                </c:pt>
                <c:pt idx="15">
                  <c:v>314520</c:v>
                </c:pt>
                <c:pt idx="16">
                  <c:v>334814</c:v>
                </c:pt>
                <c:pt idx="17">
                  <c:v>327731</c:v>
                </c:pt>
                <c:pt idx="18">
                  <c:v>345087</c:v>
                </c:pt>
                <c:pt idx="19">
                  <c:v>326566</c:v>
                </c:pt>
                <c:pt idx="20">
                  <c:v>337978</c:v>
                </c:pt>
                <c:pt idx="21">
                  <c:v>370965</c:v>
                </c:pt>
                <c:pt idx="22">
                  <c:v>349382</c:v>
                </c:pt>
                <c:pt idx="23">
                  <c:v>351122</c:v>
                </c:pt>
                <c:pt idx="24">
                  <c:v>350414</c:v>
                </c:pt>
                <c:pt idx="25">
                  <c:v>346721</c:v>
                </c:pt>
                <c:pt idx="26">
                  <c:v>381640</c:v>
                </c:pt>
                <c:pt idx="27">
                  <c:v>404555</c:v>
                </c:pt>
                <c:pt idx="28">
                  <c:v>418371</c:v>
                </c:pt>
                <c:pt idx="29">
                  <c:v>406867</c:v>
                </c:pt>
                <c:pt idx="30">
                  <c:v>467229</c:v>
                </c:pt>
                <c:pt idx="31">
                  <c:v>432139</c:v>
                </c:pt>
                <c:pt idx="32">
                  <c:v>458365</c:v>
                </c:pt>
                <c:pt idx="33">
                  <c:v>476692</c:v>
                </c:pt>
                <c:pt idx="34">
                  <c:v>449473</c:v>
                </c:pt>
                <c:pt idx="35">
                  <c:v>460961</c:v>
                </c:pt>
                <c:pt idx="36">
                  <c:v>450878</c:v>
                </c:pt>
                <c:pt idx="37">
                  <c:v>447770</c:v>
                </c:pt>
                <c:pt idx="38">
                  <c:v>410766</c:v>
                </c:pt>
                <c:pt idx="39">
                  <c:v>335862</c:v>
                </c:pt>
                <c:pt idx="40">
                  <c:v>409903</c:v>
                </c:pt>
                <c:pt idx="41">
                  <c:v>452594</c:v>
                </c:pt>
                <c:pt idx="42">
                  <c:v>513578</c:v>
                </c:pt>
                <c:pt idx="43">
                  <c:v>486042</c:v>
                </c:pt>
                <c:pt idx="44">
                  <c:v>523384</c:v>
                </c:pt>
                <c:pt idx="45">
                  <c:v>531971</c:v>
                </c:pt>
                <c:pt idx="46">
                  <c:v>499213</c:v>
                </c:pt>
                <c:pt idx="47">
                  <c:v>482220</c:v>
                </c:pt>
                <c:pt idx="48">
                  <c:v>447622</c:v>
                </c:pt>
                <c:pt idx="49">
                  <c:v>454755</c:v>
                </c:pt>
                <c:pt idx="50">
                  <c:v>524723</c:v>
                </c:pt>
                <c:pt idx="51">
                  <c:v>497751</c:v>
                </c:pt>
                <c:pt idx="52">
                  <c:v>513669</c:v>
                </c:pt>
                <c:pt idx="53">
                  <c:v>510433</c:v>
                </c:pt>
                <c:pt idx="54">
                  <c:v>565085</c:v>
                </c:pt>
                <c:pt idx="55">
                  <c:v>542230</c:v>
                </c:pt>
                <c:pt idx="56">
                  <c:v>564059</c:v>
                </c:pt>
                <c:pt idx="57">
                  <c:v>551648</c:v>
                </c:pt>
                <c:pt idx="58">
                  <c:v>528460</c:v>
                </c:pt>
                <c:pt idx="59">
                  <c:v>544950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EF-4CF8-83EE-DF587558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9600"/>
        <c:axId val="172980160"/>
      </c:lineChart>
      <c:dateAx>
        <c:axId val="17297960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0160"/>
        <c:crosses val="autoZero"/>
        <c:auto val="1"/>
        <c:lblOffset val="100"/>
        <c:baseTimeUnit val="months"/>
      </c:dateAx>
      <c:valAx>
        <c:axId val="172980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7960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9261897289776937"/>
          <c:w val="0.87774158109105815"/>
          <c:h val="8.9095282006332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25844309429772E-2"/>
          <c:y val="3.3523805501455659E-2"/>
          <c:w val="0.90240779917221581"/>
          <c:h val="0.75102813150531322"/>
        </c:manualLayout>
      </c:layout>
      <c:lineChart>
        <c:grouping val="standard"/>
        <c:varyColors val="0"/>
        <c:ser>
          <c:idx val="0"/>
          <c:order val="0"/>
          <c:tx>
            <c:strRef>
              <c:f>'Slika 22.'!$C$5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22.'!$B$6:$B$65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22.'!$C$6:$C$65</c:f>
              <c:numCache>
                <c:formatCode>#,##0</c:formatCode>
                <c:ptCount val="60"/>
                <c:pt idx="0">
                  <c:v>3579431859</c:v>
                </c:pt>
                <c:pt idx="1">
                  <c:v>3465062471</c:v>
                </c:pt>
                <c:pt idx="2">
                  <c:v>4132110078</c:v>
                </c:pt>
                <c:pt idx="3">
                  <c:v>4146194627</c:v>
                </c:pt>
                <c:pt idx="4">
                  <c:v>4331545466</c:v>
                </c:pt>
                <c:pt idx="5">
                  <c:v>4420401084</c:v>
                </c:pt>
                <c:pt idx="6">
                  <c:v>4454191914</c:v>
                </c:pt>
                <c:pt idx="7">
                  <c:v>4303812338</c:v>
                </c:pt>
                <c:pt idx="8">
                  <c:v>4466017428</c:v>
                </c:pt>
                <c:pt idx="9">
                  <c:v>4562095306</c:v>
                </c:pt>
                <c:pt idx="10">
                  <c:v>4472506453</c:v>
                </c:pt>
                <c:pt idx="11">
                  <c:v>5070421627</c:v>
                </c:pt>
                <c:pt idx="12">
                  <c:v>3970761857</c:v>
                </c:pt>
                <c:pt idx="13">
                  <c:v>3733864233</c:v>
                </c:pt>
                <c:pt idx="14">
                  <c:v>4601099257</c:v>
                </c:pt>
                <c:pt idx="15">
                  <c:v>4656855796</c:v>
                </c:pt>
                <c:pt idx="16">
                  <c:v>4939643042</c:v>
                </c:pt>
                <c:pt idx="17">
                  <c:v>4893590961</c:v>
                </c:pt>
                <c:pt idx="18">
                  <c:v>4972659540</c:v>
                </c:pt>
                <c:pt idx="19">
                  <c:v>4926174170</c:v>
                </c:pt>
                <c:pt idx="20">
                  <c:v>4951898400</c:v>
                </c:pt>
                <c:pt idx="21">
                  <c:v>5105376765</c:v>
                </c:pt>
                <c:pt idx="22">
                  <c:v>5091284082</c:v>
                </c:pt>
                <c:pt idx="23">
                  <c:v>5567481107</c:v>
                </c:pt>
                <c:pt idx="24">
                  <c:v>4442907364</c:v>
                </c:pt>
                <c:pt idx="25">
                  <c:v>4320140350</c:v>
                </c:pt>
                <c:pt idx="26">
                  <c:v>5140700342</c:v>
                </c:pt>
                <c:pt idx="27">
                  <c:v>5200880169</c:v>
                </c:pt>
                <c:pt idx="28">
                  <c:v>5335825539</c:v>
                </c:pt>
                <c:pt idx="29">
                  <c:v>5574421491</c:v>
                </c:pt>
                <c:pt idx="30">
                  <c:v>5630367051</c:v>
                </c:pt>
                <c:pt idx="31">
                  <c:v>5380446332</c:v>
                </c:pt>
                <c:pt idx="32">
                  <c:v>5554968525</c:v>
                </c:pt>
                <c:pt idx="33">
                  <c:v>5618367099</c:v>
                </c:pt>
                <c:pt idx="34">
                  <c:v>5576230333</c:v>
                </c:pt>
                <c:pt idx="35">
                  <c:v>6259150208</c:v>
                </c:pt>
                <c:pt idx="36">
                  <c:v>5018727938</c:v>
                </c:pt>
                <c:pt idx="37">
                  <c:v>5004372294</c:v>
                </c:pt>
                <c:pt idx="38">
                  <c:v>5025958668</c:v>
                </c:pt>
                <c:pt idx="39">
                  <c:v>4153664385</c:v>
                </c:pt>
                <c:pt idx="40">
                  <c:v>5643947112</c:v>
                </c:pt>
                <c:pt idx="41">
                  <c:v>6075241804</c:v>
                </c:pt>
                <c:pt idx="42">
                  <c:v>6159193196</c:v>
                </c:pt>
                <c:pt idx="43">
                  <c:v>5768657876</c:v>
                </c:pt>
                <c:pt idx="44">
                  <c:v>5876724832</c:v>
                </c:pt>
                <c:pt idx="45">
                  <c:v>5974550525</c:v>
                </c:pt>
                <c:pt idx="46">
                  <c:v>5781314069</c:v>
                </c:pt>
                <c:pt idx="47">
                  <c:v>6250512362</c:v>
                </c:pt>
                <c:pt idx="48">
                  <c:v>5410519053</c:v>
                </c:pt>
                <c:pt idx="49">
                  <c:v>5345877666</c:v>
                </c:pt>
                <c:pt idx="50">
                  <c:v>6127361404</c:v>
                </c:pt>
                <c:pt idx="51">
                  <c:v>5898688311</c:v>
                </c:pt>
                <c:pt idx="52">
                  <c:v>6590727130</c:v>
                </c:pt>
                <c:pt idx="53">
                  <c:v>6897085395</c:v>
                </c:pt>
                <c:pt idx="54">
                  <c:v>6994050641</c:v>
                </c:pt>
                <c:pt idx="55">
                  <c:v>6736761317</c:v>
                </c:pt>
                <c:pt idx="56">
                  <c:v>6646259816</c:v>
                </c:pt>
                <c:pt idx="57">
                  <c:v>6948346608</c:v>
                </c:pt>
                <c:pt idx="58">
                  <c:v>6756908190</c:v>
                </c:pt>
                <c:pt idx="59">
                  <c:v>7566925545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0-47C4-8C53-9DA1011794C7}"/>
            </c:ext>
          </c:extLst>
        </c:ser>
        <c:ser>
          <c:idx val="1"/>
          <c:order val="1"/>
          <c:tx>
            <c:strRef>
              <c:f>'Slika 22.'!$D$5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22.'!$B$6:$B$65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22.'!$D$6:$D$65</c:f>
              <c:numCache>
                <c:formatCode>#,##0</c:formatCode>
                <c:ptCount val="60"/>
                <c:pt idx="0">
                  <c:v>5695813057</c:v>
                </c:pt>
                <c:pt idx="1">
                  <c:v>5905650526</c:v>
                </c:pt>
                <c:pt idx="2">
                  <c:v>6576518594</c:v>
                </c:pt>
                <c:pt idx="3">
                  <c:v>6405698115</c:v>
                </c:pt>
                <c:pt idx="4">
                  <c:v>6786132607</c:v>
                </c:pt>
                <c:pt idx="5">
                  <c:v>6720272792</c:v>
                </c:pt>
                <c:pt idx="6">
                  <c:v>6928847609</c:v>
                </c:pt>
                <c:pt idx="7">
                  <c:v>6870895799</c:v>
                </c:pt>
                <c:pt idx="8">
                  <c:v>6596491946</c:v>
                </c:pt>
                <c:pt idx="9">
                  <c:v>6775597691</c:v>
                </c:pt>
                <c:pt idx="10">
                  <c:v>6447912948</c:v>
                </c:pt>
                <c:pt idx="11">
                  <c:v>6983850032</c:v>
                </c:pt>
                <c:pt idx="12">
                  <c:v>6150362166</c:v>
                </c:pt>
                <c:pt idx="13">
                  <c:v>5839573308</c:v>
                </c:pt>
                <c:pt idx="14">
                  <c:v>6763550284</c:v>
                </c:pt>
                <c:pt idx="15">
                  <c:v>6758416318</c:v>
                </c:pt>
                <c:pt idx="16">
                  <c:v>7046946339</c:v>
                </c:pt>
                <c:pt idx="17">
                  <c:v>6958546377</c:v>
                </c:pt>
                <c:pt idx="18">
                  <c:v>7371645378</c:v>
                </c:pt>
                <c:pt idx="19">
                  <c:v>7398539225</c:v>
                </c:pt>
                <c:pt idx="20">
                  <c:v>7103767194</c:v>
                </c:pt>
                <c:pt idx="21">
                  <c:v>7425052401</c:v>
                </c:pt>
                <c:pt idx="22">
                  <c:v>7038340122</c:v>
                </c:pt>
                <c:pt idx="23">
                  <c:v>7376065076</c:v>
                </c:pt>
                <c:pt idx="24">
                  <c:v>6275899917</c:v>
                </c:pt>
                <c:pt idx="25">
                  <c:v>6362058436</c:v>
                </c:pt>
                <c:pt idx="26">
                  <c:v>7015376109</c:v>
                </c:pt>
                <c:pt idx="27">
                  <c:v>7071002942</c:v>
                </c:pt>
                <c:pt idx="28">
                  <c:v>7273046006</c:v>
                </c:pt>
                <c:pt idx="29">
                  <c:v>7149231768</c:v>
                </c:pt>
                <c:pt idx="30">
                  <c:v>7178062210</c:v>
                </c:pt>
                <c:pt idx="31">
                  <c:v>7462486991</c:v>
                </c:pt>
                <c:pt idx="32">
                  <c:v>7308487837</c:v>
                </c:pt>
                <c:pt idx="33">
                  <c:v>7443204522</c:v>
                </c:pt>
                <c:pt idx="34">
                  <c:v>7062691220</c:v>
                </c:pt>
                <c:pt idx="35">
                  <c:v>7883134692</c:v>
                </c:pt>
                <c:pt idx="36">
                  <c:v>6699897228</c:v>
                </c:pt>
                <c:pt idx="37">
                  <c:v>6851937184</c:v>
                </c:pt>
                <c:pt idx="38">
                  <c:v>6617821862</c:v>
                </c:pt>
                <c:pt idx="39">
                  <c:v>5330943234</c:v>
                </c:pt>
                <c:pt idx="40">
                  <c:v>6578274915</c:v>
                </c:pt>
                <c:pt idx="41">
                  <c:v>7326012542</c:v>
                </c:pt>
                <c:pt idx="42">
                  <c:v>7631600828</c:v>
                </c:pt>
                <c:pt idx="43">
                  <c:v>7176491381</c:v>
                </c:pt>
                <c:pt idx="44">
                  <c:v>7195986179</c:v>
                </c:pt>
                <c:pt idx="45">
                  <c:v>7253249955</c:v>
                </c:pt>
                <c:pt idx="46">
                  <c:v>6723548470</c:v>
                </c:pt>
                <c:pt idx="47">
                  <c:v>7003078018</c:v>
                </c:pt>
                <c:pt idx="48">
                  <c:v>6023599673</c:v>
                </c:pt>
                <c:pt idx="49">
                  <c:v>6324507274</c:v>
                </c:pt>
                <c:pt idx="50">
                  <c:v>7303648583</c:v>
                </c:pt>
                <c:pt idx="51">
                  <c:v>6842989019</c:v>
                </c:pt>
                <c:pt idx="52">
                  <c:v>7551912483</c:v>
                </c:pt>
                <c:pt idx="53">
                  <c:v>7548750032</c:v>
                </c:pt>
                <c:pt idx="54">
                  <c:v>7972693318</c:v>
                </c:pt>
                <c:pt idx="55">
                  <c:v>7558196003</c:v>
                </c:pt>
                <c:pt idx="56">
                  <c:v>7463560938</c:v>
                </c:pt>
                <c:pt idx="57">
                  <c:v>7438604068</c:v>
                </c:pt>
                <c:pt idx="58">
                  <c:v>7115619573</c:v>
                </c:pt>
                <c:pt idx="59">
                  <c:v>8012797510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0-47C4-8C53-9DA1011794C7}"/>
            </c:ext>
          </c:extLst>
        </c:ser>
        <c:ser>
          <c:idx val="2"/>
          <c:order val="2"/>
          <c:tx>
            <c:strRef>
              <c:f>'Slika 22.'!$E$5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22.'!$B$6:$B$65</c:f>
              <c:numCache>
                <c:formatCode>[$-41A]mmm/\ yy;@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'Slika 22.'!$E$6:$E$65</c:f>
              <c:numCache>
                <c:formatCode>#,##0</c:formatCode>
                <c:ptCount val="60"/>
                <c:pt idx="0">
                  <c:v>505971477</c:v>
                </c:pt>
                <c:pt idx="1">
                  <c:v>524298023</c:v>
                </c:pt>
                <c:pt idx="2">
                  <c:v>610672899</c:v>
                </c:pt>
                <c:pt idx="3">
                  <c:v>593283764</c:v>
                </c:pt>
                <c:pt idx="4">
                  <c:v>656245703</c:v>
                </c:pt>
                <c:pt idx="5">
                  <c:v>665286210</c:v>
                </c:pt>
                <c:pt idx="6">
                  <c:v>747986708</c:v>
                </c:pt>
                <c:pt idx="7">
                  <c:v>721612254</c:v>
                </c:pt>
                <c:pt idx="8">
                  <c:v>666343648</c:v>
                </c:pt>
                <c:pt idx="9">
                  <c:v>671478223</c:v>
                </c:pt>
                <c:pt idx="10">
                  <c:v>614247461</c:v>
                </c:pt>
                <c:pt idx="11">
                  <c:v>629795691</c:v>
                </c:pt>
                <c:pt idx="12">
                  <c:v>589626186</c:v>
                </c:pt>
                <c:pt idx="13">
                  <c:v>543621541</c:v>
                </c:pt>
                <c:pt idx="14">
                  <c:v>636323928</c:v>
                </c:pt>
                <c:pt idx="15">
                  <c:v>666318190</c:v>
                </c:pt>
                <c:pt idx="16">
                  <c:v>727001511</c:v>
                </c:pt>
                <c:pt idx="17">
                  <c:v>742529375</c:v>
                </c:pt>
                <c:pt idx="18">
                  <c:v>840639109</c:v>
                </c:pt>
                <c:pt idx="19">
                  <c:v>833062337</c:v>
                </c:pt>
                <c:pt idx="20">
                  <c:v>779834670</c:v>
                </c:pt>
                <c:pt idx="21">
                  <c:v>811243501</c:v>
                </c:pt>
                <c:pt idx="22">
                  <c:v>744465124</c:v>
                </c:pt>
                <c:pt idx="23">
                  <c:v>776815255</c:v>
                </c:pt>
                <c:pt idx="24">
                  <c:v>711926385</c:v>
                </c:pt>
                <c:pt idx="25">
                  <c:v>732202511</c:v>
                </c:pt>
                <c:pt idx="26">
                  <c:v>810345480</c:v>
                </c:pt>
                <c:pt idx="27">
                  <c:v>918546770</c:v>
                </c:pt>
                <c:pt idx="28">
                  <c:v>971493355</c:v>
                </c:pt>
                <c:pt idx="29">
                  <c:v>1037709822</c:v>
                </c:pt>
                <c:pt idx="30">
                  <c:v>1279840153</c:v>
                </c:pt>
                <c:pt idx="31">
                  <c:v>1235675585</c:v>
                </c:pt>
                <c:pt idx="32">
                  <c:v>1208971161</c:v>
                </c:pt>
                <c:pt idx="33">
                  <c:v>1185647618</c:v>
                </c:pt>
                <c:pt idx="34">
                  <c:v>1093097042</c:v>
                </c:pt>
                <c:pt idx="35">
                  <c:v>1183230457</c:v>
                </c:pt>
                <c:pt idx="36">
                  <c:v>1069343650</c:v>
                </c:pt>
                <c:pt idx="37">
                  <c:v>1096436396</c:v>
                </c:pt>
                <c:pt idx="38">
                  <c:v>1040121794</c:v>
                </c:pt>
                <c:pt idx="39">
                  <c:v>820799905</c:v>
                </c:pt>
                <c:pt idx="40">
                  <c:v>1065001388</c:v>
                </c:pt>
                <c:pt idx="41">
                  <c:v>1243910150</c:v>
                </c:pt>
                <c:pt idx="42">
                  <c:v>1477183426</c:v>
                </c:pt>
                <c:pt idx="43">
                  <c:v>1417248104</c:v>
                </c:pt>
                <c:pt idx="44">
                  <c:v>1421948483</c:v>
                </c:pt>
                <c:pt idx="45">
                  <c:v>1386259219</c:v>
                </c:pt>
                <c:pt idx="46">
                  <c:v>1272147177</c:v>
                </c:pt>
                <c:pt idx="47">
                  <c:v>1221823167</c:v>
                </c:pt>
                <c:pt idx="48">
                  <c:v>1074918238</c:v>
                </c:pt>
                <c:pt idx="49">
                  <c:v>1128186849</c:v>
                </c:pt>
                <c:pt idx="50">
                  <c:v>1370330228</c:v>
                </c:pt>
                <c:pt idx="51">
                  <c:v>1328629929</c:v>
                </c:pt>
                <c:pt idx="52">
                  <c:v>1442437070</c:v>
                </c:pt>
                <c:pt idx="53">
                  <c:v>1514090628</c:v>
                </c:pt>
                <c:pt idx="54">
                  <c:v>1789638407</c:v>
                </c:pt>
                <c:pt idx="55">
                  <c:v>1799154598</c:v>
                </c:pt>
                <c:pt idx="56">
                  <c:v>1755023778</c:v>
                </c:pt>
                <c:pt idx="57">
                  <c:v>1630292011</c:v>
                </c:pt>
                <c:pt idx="58">
                  <c:v>1532189594</c:v>
                </c:pt>
                <c:pt idx="59">
                  <c:v>1628160116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0-47C4-8C53-9DA10117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84080"/>
        <c:axId val="172984640"/>
      </c:lineChart>
      <c:dateAx>
        <c:axId val="17298408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4640"/>
        <c:crosses val="autoZero"/>
        <c:auto val="1"/>
        <c:lblOffset val="100"/>
        <c:baseTimeUnit val="months"/>
        <c:majorUnit val="2"/>
        <c:majorTimeUnit val="months"/>
      </c:dateAx>
      <c:valAx>
        <c:axId val="17298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408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1868121964766"/>
          <c:y val="0.9118049535121554"/>
          <c:w val="0.8223033652172641"/>
          <c:h val="6.331639248096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23.'!$D$5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23.'!$D$6:$D$17</c:f>
              <c:numCache>
                <c:formatCode>#,##0</c:formatCode>
                <c:ptCount val="12"/>
                <c:pt idx="0">
                  <c:v>5007307123</c:v>
                </c:pt>
                <c:pt idx="1">
                  <c:v>4908657459</c:v>
                </c:pt>
                <c:pt idx="2">
                  <c:v>5580896543</c:v>
                </c:pt>
                <c:pt idx="3">
                  <c:v>5393152894</c:v>
                </c:pt>
                <c:pt idx="4">
                  <c:v>6004165849</c:v>
                </c:pt>
                <c:pt idx="5">
                  <c:v>6244910718</c:v>
                </c:pt>
                <c:pt idx="6">
                  <c:v>6287373723</c:v>
                </c:pt>
                <c:pt idx="7">
                  <c:v>6071682571</c:v>
                </c:pt>
                <c:pt idx="8">
                  <c:v>5975715061</c:v>
                </c:pt>
                <c:pt idx="9">
                  <c:v>6304206953</c:v>
                </c:pt>
                <c:pt idx="10">
                  <c:v>6164338184</c:v>
                </c:pt>
                <c:pt idx="11">
                  <c:v>6919193507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F-46F0-BEC7-7568D22E0A7C}"/>
            </c:ext>
          </c:extLst>
        </c:ser>
        <c:ser>
          <c:idx val="3"/>
          <c:order val="3"/>
          <c:tx>
            <c:strRef>
              <c:f>'Slika 23.'!$F$5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23.'!$F$6:$F$17</c:f>
              <c:numCache>
                <c:formatCode>#,##0</c:formatCode>
                <c:ptCount val="12"/>
                <c:pt idx="0">
                  <c:v>403211930</c:v>
                </c:pt>
                <c:pt idx="1">
                  <c:v>437220207</c:v>
                </c:pt>
                <c:pt idx="2">
                  <c:v>546464861</c:v>
                </c:pt>
                <c:pt idx="3">
                  <c:v>505535417</c:v>
                </c:pt>
                <c:pt idx="4">
                  <c:v>586561281</c:v>
                </c:pt>
                <c:pt idx="5">
                  <c:v>652174677</c:v>
                </c:pt>
                <c:pt idx="6">
                  <c:v>706676918</c:v>
                </c:pt>
                <c:pt idx="7">
                  <c:v>665078746</c:v>
                </c:pt>
                <c:pt idx="8">
                  <c:v>670544755</c:v>
                </c:pt>
                <c:pt idx="9">
                  <c:v>644139655</c:v>
                </c:pt>
                <c:pt idx="10">
                  <c:v>592570006</c:v>
                </c:pt>
                <c:pt idx="11">
                  <c:v>647732038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89120"/>
        <c:axId val="172989680"/>
      </c:lineChart>
      <c:lineChart>
        <c:grouping val="standard"/>
        <c:varyColors val="0"/>
        <c:ser>
          <c:idx val="0"/>
          <c:order val="0"/>
          <c:tx>
            <c:strRef>
              <c:f>'Slika 23.'!$C$5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23.'!$C$6:$C$17</c:f>
              <c:numCache>
                <c:formatCode>#,##0</c:formatCode>
                <c:ptCount val="12"/>
                <c:pt idx="0">
                  <c:v>29749852</c:v>
                </c:pt>
                <c:pt idx="1">
                  <c:v>30000012</c:v>
                </c:pt>
                <c:pt idx="2">
                  <c:v>33235542</c:v>
                </c:pt>
                <c:pt idx="3">
                  <c:v>31734367</c:v>
                </c:pt>
                <c:pt idx="4">
                  <c:v>34920287</c:v>
                </c:pt>
                <c:pt idx="5">
                  <c:v>35766747</c:v>
                </c:pt>
                <c:pt idx="6">
                  <c:v>36347364</c:v>
                </c:pt>
                <c:pt idx="7">
                  <c:v>34893202</c:v>
                </c:pt>
                <c:pt idx="8">
                  <c:v>35063583</c:v>
                </c:pt>
                <c:pt idx="9">
                  <c:v>36196875</c:v>
                </c:pt>
                <c:pt idx="10">
                  <c:v>34355341</c:v>
                </c:pt>
                <c:pt idx="11">
                  <c:v>38274445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F-46F0-BEC7-7568D22E0A7C}"/>
            </c:ext>
          </c:extLst>
        </c:ser>
        <c:ser>
          <c:idx val="2"/>
          <c:order val="2"/>
          <c:tx>
            <c:strRef>
              <c:f>'Slika 23.'!$E$5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23.'!$E$6:$E$17</c:f>
              <c:numCache>
                <c:formatCode>#,##0</c:formatCode>
                <c:ptCount val="12"/>
                <c:pt idx="0">
                  <c:v>1022204</c:v>
                </c:pt>
                <c:pt idx="1">
                  <c:v>1115178</c:v>
                </c:pt>
                <c:pt idx="2">
                  <c:v>1365825</c:v>
                </c:pt>
                <c:pt idx="3">
                  <c:v>1250337</c:v>
                </c:pt>
                <c:pt idx="4">
                  <c:v>1386127</c:v>
                </c:pt>
                <c:pt idx="5">
                  <c:v>1474570</c:v>
                </c:pt>
                <c:pt idx="6">
                  <c:v>1557422</c:v>
                </c:pt>
                <c:pt idx="7">
                  <c:v>1428020</c:v>
                </c:pt>
                <c:pt idx="8">
                  <c:v>1495837</c:v>
                </c:pt>
                <c:pt idx="9">
                  <c:v>1447666</c:v>
                </c:pt>
                <c:pt idx="10">
                  <c:v>1332176</c:v>
                </c:pt>
                <c:pt idx="11">
                  <c:v>1395860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90800"/>
        <c:axId val="172990240"/>
      </c:lineChart>
      <c:dateAx>
        <c:axId val="17298912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9680"/>
        <c:crosses val="autoZero"/>
        <c:auto val="1"/>
        <c:lblOffset val="100"/>
        <c:baseTimeUnit val="months"/>
      </c:dateAx>
      <c:valAx>
        <c:axId val="17298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912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9902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90800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299080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9902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24.'!$D$5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24.'!$D$6:$D$17</c:f>
              <c:numCache>
                <c:formatCode>#,##0</c:formatCode>
                <c:ptCount val="12"/>
                <c:pt idx="0">
                  <c:v>5636309868</c:v>
                </c:pt>
                <c:pt idx="1">
                  <c:v>5897420527</c:v>
                </c:pt>
                <c:pt idx="2">
                  <c:v>6796547745</c:v>
                </c:pt>
                <c:pt idx="3">
                  <c:v>6366585351</c:v>
                </c:pt>
                <c:pt idx="4">
                  <c:v>7032508094</c:v>
                </c:pt>
                <c:pt idx="5">
                  <c:v>6998745516</c:v>
                </c:pt>
                <c:pt idx="6">
                  <c:v>7324468893</c:v>
                </c:pt>
                <c:pt idx="7">
                  <c:v>6943077552</c:v>
                </c:pt>
                <c:pt idx="8">
                  <c:v>6902869067</c:v>
                </c:pt>
                <c:pt idx="9">
                  <c:v>6888066540</c:v>
                </c:pt>
                <c:pt idx="10">
                  <c:v>6593924119</c:v>
                </c:pt>
                <c:pt idx="11">
                  <c:v>7415490215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1-4C01-A51B-8C0A5B68DB83}"/>
            </c:ext>
          </c:extLst>
        </c:ser>
        <c:ser>
          <c:idx val="3"/>
          <c:order val="3"/>
          <c:tx>
            <c:strRef>
              <c:f>'Slika 24.'!$F$5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24.'!$F$6:$F$17</c:f>
              <c:numCache>
                <c:formatCode>#,##0</c:formatCode>
                <c:ptCount val="12"/>
                <c:pt idx="0">
                  <c:v>387289805</c:v>
                </c:pt>
                <c:pt idx="1">
                  <c:v>427086747</c:v>
                </c:pt>
                <c:pt idx="2">
                  <c:v>507097338</c:v>
                </c:pt>
                <c:pt idx="3">
                  <c:v>476403668</c:v>
                </c:pt>
                <c:pt idx="4">
                  <c:v>519404389</c:v>
                </c:pt>
                <c:pt idx="5">
                  <c:v>550003516</c:v>
                </c:pt>
                <c:pt idx="6">
                  <c:v>648223925</c:v>
                </c:pt>
                <c:pt idx="7">
                  <c:v>615117451</c:v>
                </c:pt>
                <c:pt idx="8">
                  <c:v>560691871</c:v>
                </c:pt>
                <c:pt idx="9">
                  <c:v>550536428</c:v>
                </c:pt>
                <c:pt idx="10">
                  <c:v>521694154</c:v>
                </c:pt>
                <c:pt idx="11">
                  <c:v>597306695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8272"/>
        <c:axId val="174398832"/>
      </c:lineChart>
      <c:lineChart>
        <c:grouping val="standard"/>
        <c:varyColors val="0"/>
        <c:ser>
          <c:idx val="0"/>
          <c:order val="0"/>
          <c:tx>
            <c:strRef>
              <c:f>'Slika 24.'!$C$5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24.'!$C$6:$C$17</c:f>
              <c:numCache>
                <c:formatCode>#,##0</c:formatCode>
                <c:ptCount val="12"/>
                <c:pt idx="0">
                  <c:v>6046223</c:v>
                </c:pt>
                <c:pt idx="1">
                  <c:v>6444355</c:v>
                </c:pt>
                <c:pt idx="2">
                  <c:v>7744424</c:v>
                </c:pt>
                <c:pt idx="3">
                  <c:v>7216907</c:v>
                </c:pt>
                <c:pt idx="4">
                  <c:v>8125621</c:v>
                </c:pt>
                <c:pt idx="5">
                  <c:v>8156087</c:v>
                </c:pt>
                <c:pt idx="6">
                  <c:v>8244229</c:v>
                </c:pt>
                <c:pt idx="7">
                  <c:v>7814985</c:v>
                </c:pt>
                <c:pt idx="8">
                  <c:v>7958693</c:v>
                </c:pt>
                <c:pt idx="9">
                  <c:v>7961562</c:v>
                </c:pt>
                <c:pt idx="10">
                  <c:v>7443705</c:v>
                </c:pt>
                <c:pt idx="11">
                  <c:v>8281446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1-4C01-A51B-8C0A5B68DB83}"/>
            </c:ext>
          </c:extLst>
        </c:ser>
        <c:ser>
          <c:idx val="2"/>
          <c:order val="2"/>
          <c:tx>
            <c:strRef>
              <c:f>'Slika 24.'!$E$5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24.'!$E$6:$E$17</c:f>
              <c:numCache>
                <c:formatCode>#,##0</c:formatCode>
                <c:ptCount val="12"/>
                <c:pt idx="0">
                  <c:v>217166</c:v>
                </c:pt>
                <c:pt idx="1">
                  <c:v>237760</c:v>
                </c:pt>
                <c:pt idx="2">
                  <c:v>280909</c:v>
                </c:pt>
                <c:pt idx="3">
                  <c:v>259443</c:v>
                </c:pt>
                <c:pt idx="4">
                  <c:v>288912</c:v>
                </c:pt>
                <c:pt idx="5">
                  <c:v>295049</c:v>
                </c:pt>
                <c:pt idx="6">
                  <c:v>313605</c:v>
                </c:pt>
                <c:pt idx="7">
                  <c:v>293208</c:v>
                </c:pt>
                <c:pt idx="8">
                  <c:v>295679</c:v>
                </c:pt>
                <c:pt idx="9">
                  <c:v>291852</c:v>
                </c:pt>
                <c:pt idx="10">
                  <c:v>277823</c:v>
                </c:pt>
                <c:pt idx="11">
                  <c:v>299253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9952"/>
        <c:axId val="174399392"/>
      </c:lineChart>
      <c:dateAx>
        <c:axId val="17439827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8832"/>
        <c:crosses val="autoZero"/>
        <c:auto val="1"/>
        <c:lblOffset val="100"/>
        <c:baseTimeUnit val="months"/>
      </c:dateAx>
      <c:valAx>
        <c:axId val="17439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8272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439939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9952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439995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4399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25.'!$D$5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25.'!$D$6:$D$17</c:f>
              <c:numCache>
                <c:formatCode>#,##0</c:formatCode>
                <c:ptCount val="12"/>
                <c:pt idx="0">
                  <c:v>674368182</c:v>
                </c:pt>
                <c:pt idx="1">
                  <c:v>672671621</c:v>
                </c:pt>
                <c:pt idx="2">
                  <c:v>768545976</c:v>
                </c:pt>
                <c:pt idx="3">
                  <c:v>727038745</c:v>
                </c:pt>
                <c:pt idx="4">
                  <c:v>750863121</c:v>
                </c:pt>
                <c:pt idx="5">
                  <c:v>747334325</c:v>
                </c:pt>
                <c:pt idx="6">
                  <c:v>853670534</c:v>
                </c:pt>
                <c:pt idx="7">
                  <c:v>814239011</c:v>
                </c:pt>
                <c:pt idx="8">
                  <c:v>865779631</c:v>
                </c:pt>
                <c:pt idx="9">
                  <c:v>843317195</c:v>
                </c:pt>
                <c:pt idx="10">
                  <c:v>817483434</c:v>
                </c:pt>
                <c:pt idx="11">
                  <c:v>837271651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8-4702-9543-E17C91E4ECD5}"/>
            </c:ext>
          </c:extLst>
        </c:ser>
        <c:ser>
          <c:idx val="3"/>
          <c:order val="3"/>
          <c:tx>
            <c:strRef>
              <c:f>'Slika 25.'!$F$5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25.'!$F$6:$F$17</c:f>
              <c:numCache>
                <c:formatCode>#,##0</c:formatCode>
                <c:ptCount val="12"/>
                <c:pt idx="0">
                  <c:v>400550056</c:v>
                </c:pt>
                <c:pt idx="1">
                  <c:v>455515228</c:v>
                </c:pt>
                <c:pt idx="2">
                  <c:v>601784252</c:v>
                </c:pt>
                <c:pt idx="3">
                  <c:v>601591184</c:v>
                </c:pt>
                <c:pt idx="4">
                  <c:v>691573949</c:v>
                </c:pt>
                <c:pt idx="5">
                  <c:v>766756303</c:v>
                </c:pt>
                <c:pt idx="6">
                  <c:v>935967873</c:v>
                </c:pt>
                <c:pt idx="7">
                  <c:v>984915587</c:v>
                </c:pt>
                <c:pt idx="8">
                  <c:v>889244147</c:v>
                </c:pt>
                <c:pt idx="9">
                  <c:v>786974816</c:v>
                </c:pt>
                <c:pt idx="10">
                  <c:v>714706160</c:v>
                </c:pt>
                <c:pt idx="11">
                  <c:v>790888465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4432"/>
        <c:axId val="174404992"/>
      </c:lineChart>
      <c:lineChart>
        <c:grouping val="standard"/>
        <c:varyColors val="0"/>
        <c:ser>
          <c:idx val="0"/>
          <c:order val="0"/>
          <c:tx>
            <c:strRef>
              <c:f>'Slika 25.'!$C$5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25.'!$C$6:$C$17</c:f>
              <c:numCache>
                <c:formatCode>#,##0</c:formatCode>
                <c:ptCount val="12"/>
                <c:pt idx="0">
                  <c:v>354331</c:v>
                </c:pt>
                <c:pt idx="1">
                  <c:v>353240</c:v>
                </c:pt>
                <c:pt idx="2">
                  <c:v>394346</c:v>
                </c:pt>
                <c:pt idx="3">
                  <c:v>373781</c:v>
                </c:pt>
                <c:pt idx="4">
                  <c:v>376554</c:v>
                </c:pt>
                <c:pt idx="5">
                  <c:v>366000</c:v>
                </c:pt>
                <c:pt idx="6">
                  <c:v>398217</c:v>
                </c:pt>
                <c:pt idx="7">
                  <c:v>378930</c:v>
                </c:pt>
                <c:pt idx="8">
                  <c:v>402644</c:v>
                </c:pt>
                <c:pt idx="9">
                  <c:v>401088</c:v>
                </c:pt>
                <c:pt idx="10">
                  <c:v>388648</c:v>
                </c:pt>
                <c:pt idx="11">
                  <c:v>390810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8-4702-9543-E17C91E4ECD5}"/>
            </c:ext>
          </c:extLst>
        </c:ser>
        <c:ser>
          <c:idx val="2"/>
          <c:order val="2"/>
          <c:tx>
            <c:strRef>
              <c:f>'Slika 25.'!$E$5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25.'!$E$6:$E$17</c:f>
              <c:numCache>
                <c:formatCode>#,##0</c:formatCode>
                <c:ptCount val="12"/>
                <c:pt idx="0">
                  <c:v>93291</c:v>
                </c:pt>
                <c:pt idx="1">
                  <c:v>101515</c:v>
                </c:pt>
                <c:pt idx="2">
                  <c:v>130377</c:v>
                </c:pt>
                <c:pt idx="3">
                  <c:v>123970</c:v>
                </c:pt>
                <c:pt idx="4">
                  <c:v>137115</c:v>
                </c:pt>
                <c:pt idx="5">
                  <c:v>144433</c:v>
                </c:pt>
                <c:pt idx="6">
                  <c:v>166868</c:v>
                </c:pt>
                <c:pt idx="7">
                  <c:v>163300</c:v>
                </c:pt>
                <c:pt idx="8">
                  <c:v>161415</c:v>
                </c:pt>
                <c:pt idx="9">
                  <c:v>150560</c:v>
                </c:pt>
                <c:pt idx="10">
                  <c:v>139812</c:v>
                </c:pt>
                <c:pt idx="11">
                  <c:v>154140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6112"/>
        <c:axId val="174405552"/>
      </c:lineChart>
      <c:dateAx>
        <c:axId val="17440443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4992"/>
        <c:crosses val="autoZero"/>
        <c:auto val="1"/>
        <c:lblOffset val="100"/>
        <c:baseTimeUnit val="months"/>
      </c:dateAx>
      <c:valAx>
        <c:axId val="17440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4432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440555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6112"/>
        <c:crosses val="max"/>
        <c:crossBetween val="between"/>
        <c:dispUnits>
          <c:builtInUnit val="thousand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440611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44055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99-4E54-A24B-4338A7B929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99-4E54-A24B-4338A7B929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99-4E54-A24B-4338A7B929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99-4E54-A24B-4338A7B929DB}"/>
              </c:ext>
            </c:extLst>
          </c:dPt>
          <c:dLbls>
            <c:dLbl>
              <c:idx val="0"/>
              <c:layout>
                <c:manualLayout>
                  <c:x val="0.1"/>
                  <c:y val="-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99-4E54-A24B-4338A7B929DB}"/>
                </c:ext>
              </c:extLst>
            </c:dLbl>
            <c:dLbl>
              <c:idx val="1"/>
              <c:layout>
                <c:manualLayout>
                  <c:x val="-8.6111111111111124E-2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99-4E54-A24B-4338A7B929DB}"/>
                </c:ext>
              </c:extLst>
            </c:dLbl>
            <c:dLbl>
              <c:idx val="2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999-4E54-A24B-4338A7B929DB}"/>
                </c:ext>
              </c:extLst>
            </c:dLbl>
            <c:dLbl>
              <c:idx val="3"/>
              <c:layout>
                <c:manualLayout>
                  <c:x val="-2.5000000000000001E-2"/>
                  <c:y val="-9.72222222222222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999-4E54-A24B-4338A7B929D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26.'!$C$5:$F$5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26.'!$C$18:$F$18</c:f>
              <c:numCache>
                <c:formatCode>#,##0</c:formatCode>
                <c:ptCount val="4"/>
                <c:pt idx="0">
                  <c:v>7567448</c:v>
                </c:pt>
                <c:pt idx="1">
                  <c:v>54349685</c:v>
                </c:pt>
                <c:pt idx="2">
                  <c:v>2131197</c:v>
                </c:pt>
                <c:pt idx="3">
                  <c:v>124279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99-4E54-A24B-4338A7B92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B6-4809-A036-DD82A9E456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B6-4809-A036-DD82A9E456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B6-4809-A036-DD82A9E456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B6-4809-A036-DD82A9E4569A}"/>
              </c:ext>
            </c:extLst>
          </c:dPt>
          <c:dLbls>
            <c:dLbl>
              <c:idx val="0"/>
              <c:layout>
                <c:manualLayout>
                  <c:x val="6.9444444444444337E-2"/>
                  <c:y val="-4.62962962962962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B6-4809-A036-DD82A9E4569A}"/>
                </c:ext>
              </c:extLst>
            </c:dLbl>
            <c:dLbl>
              <c:idx val="1"/>
              <c:layout>
                <c:manualLayout>
                  <c:x val="-3.8888888888888903E-2"/>
                  <c:y val="0.152777777777777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58,01%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EB6-4809-A036-DD82A9E4569A}"/>
                </c:ext>
              </c:extLst>
            </c:dLbl>
            <c:dLbl>
              <c:idx val="2"/>
              <c:layout>
                <c:manualLayout>
                  <c:x val="-4.7222222222222221E-2"/>
                  <c:y val="-8.79629629629629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EB6-4809-A036-DD82A9E4569A}"/>
                </c:ext>
              </c:extLst>
            </c:dLbl>
            <c:dLbl>
              <c:idx val="3"/>
              <c:layout>
                <c:manualLayout>
                  <c:x val="-2.7777777777777779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EB6-4809-A036-DD82A9E4569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27.'!$C$5:$F$5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27.'!$C$18:$F$18</c:f>
              <c:numCache>
                <c:formatCode>#,##0</c:formatCode>
                <c:ptCount val="4"/>
                <c:pt idx="0">
                  <c:v>9393651462</c:v>
                </c:pt>
                <c:pt idx="1">
                  <c:v>19572839791</c:v>
                </c:pt>
                <c:pt idx="2">
                  <c:v>1232514631</c:v>
                </c:pt>
                <c:pt idx="3">
                  <c:v>245777501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B6-4809-A036-DD82A9E45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6759469696969695"/>
          <c:h val="0.61460381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28.'!$C$5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28.'!$B$6:$B$12</c:f>
              <c:strCache>
                <c:ptCount val="7"/>
                <c:pt idx="0">
                  <c:v>NJEMAČKA</c:v>
                </c:pt>
                <c:pt idx="1">
                  <c:v>UJEDINJENA KRALJEVINA V. BRITANIJE I SJ. IRSKE</c:v>
                </c:pt>
                <c:pt idx="2">
                  <c:v>AUSTRIJA</c:v>
                </c:pt>
                <c:pt idx="3">
                  <c:v>SJEDINJENE AMERIČKE DRŽAVE</c:v>
                </c:pt>
                <c:pt idx="4">
                  <c:v>ITALIJA</c:v>
                </c:pt>
                <c:pt idx="5">
                  <c:v>SLOVENIJA</c:v>
                </c:pt>
                <c:pt idx="6">
                  <c:v>NIZOZEMSKA</c:v>
                </c:pt>
              </c:strCache>
            </c:strRef>
          </c:cat>
          <c:val>
            <c:numRef>
              <c:f>'Slika 28.'!$C$6:$C$12</c:f>
              <c:numCache>
                <c:formatCode>#,##0</c:formatCode>
                <c:ptCount val="7"/>
                <c:pt idx="0">
                  <c:v>10156536</c:v>
                </c:pt>
                <c:pt idx="1">
                  <c:v>5227876</c:v>
                </c:pt>
                <c:pt idx="2">
                  <c:v>3767403</c:v>
                </c:pt>
                <c:pt idx="3">
                  <c:v>3561743</c:v>
                </c:pt>
                <c:pt idx="4">
                  <c:v>3514880</c:v>
                </c:pt>
                <c:pt idx="5">
                  <c:v>6119299</c:v>
                </c:pt>
                <c:pt idx="6">
                  <c:v>2351474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48352"/>
        <c:axId val="175448912"/>
      </c:barChart>
      <c:lineChart>
        <c:grouping val="standard"/>
        <c:varyColors val="0"/>
        <c:ser>
          <c:idx val="1"/>
          <c:order val="1"/>
          <c:tx>
            <c:strRef>
              <c:f>'Slika 28.'!$D$5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28.'!$B$6:$B$12</c:f>
              <c:strCache>
                <c:ptCount val="7"/>
                <c:pt idx="0">
                  <c:v>NJEMAČKA</c:v>
                </c:pt>
                <c:pt idx="1">
                  <c:v>UJEDINJENA KRALJEVINA V. BRITANIJE I SJ. IRSKE</c:v>
                </c:pt>
                <c:pt idx="2">
                  <c:v>AUSTRIJA</c:v>
                </c:pt>
                <c:pt idx="3">
                  <c:v>SJEDINJENE AMERIČKE DRŽAVE</c:v>
                </c:pt>
                <c:pt idx="4">
                  <c:v>ITALIJA</c:v>
                </c:pt>
                <c:pt idx="5">
                  <c:v>SLOVENIJA</c:v>
                </c:pt>
                <c:pt idx="6">
                  <c:v>NIZOZEMSKA</c:v>
                </c:pt>
              </c:strCache>
            </c:strRef>
          </c:cat>
          <c:val>
            <c:numRef>
              <c:f>'Slika 28.'!$D$6:$D$12</c:f>
              <c:numCache>
                <c:formatCode>#,##0</c:formatCode>
                <c:ptCount val="7"/>
                <c:pt idx="0">
                  <c:v>7008960421</c:v>
                </c:pt>
                <c:pt idx="1">
                  <c:v>2986348517</c:v>
                </c:pt>
                <c:pt idx="2">
                  <c:v>2742647358</c:v>
                </c:pt>
                <c:pt idx="3">
                  <c:v>2425265924</c:v>
                </c:pt>
                <c:pt idx="4">
                  <c:v>1963037670</c:v>
                </c:pt>
                <c:pt idx="5">
                  <c:v>1891450506</c:v>
                </c:pt>
                <c:pt idx="6">
                  <c:v>1206503890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50032"/>
        <c:axId val="175449472"/>
      </c:lineChart>
      <c:catAx>
        <c:axId val="175448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600"/>
            </a:pPr>
            <a:endParaRPr lang="sr-Latn-RS"/>
          </a:p>
        </c:txPr>
        <c:crossAx val="175448912"/>
        <c:crosses val="autoZero"/>
        <c:auto val="1"/>
        <c:lblAlgn val="ctr"/>
        <c:lblOffset val="100"/>
        <c:noMultiLvlLbl val="0"/>
      </c:catAx>
      <c:valAx>
        <c:axId val="175448912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5448352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  <c:valAx>
        <c:axId val="175449472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5450032"/>
        <c:crosses val="max"/>
        <c:crossBetween val="between"/>
        <c:dispUnits>
          <c:builtInUnit val="b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</c:dispUnitsLbl>
        </c:dispUnits>
      </c:valAx>
      <c:catAx>
        <c:axId val="17545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54494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3.'!$C$5</c:f>
              <c:strCache>
                <c:ptCount val="1"/>
                <c:pt idx="0">
                  <c:v>2017.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3.'!$C$6:$C$17</c:f>
              <c:numCache>
                <c:formatCode>#,##0</c:formatCode>
                <c:ptCount val="12"/>
                <c:pt idx="0">
                  <c:v>39595</c:v>
                </c:pt>
                <c:pt idx="1">
                  <c:v>40260</c:v>
                </c:pt>
                <c:pt idx="2">
                  <c:v>41220</c:v>
                </c:pt>
                <c:pt idx="3">
                  <c:v>41783</c:v>
                </c:pt>
                <c:pt idx="4">
                  <c:v>43082</c:v>
                </c:pt>
                <c:pt idx="5">
                  <c:v>44387</c:v>
                </c:pt>
                <c:pt idx="6">
                  <c:v>44864</c:v>
                </c:pt>
                <c:pt idx="7">
                  <c:v>47191</c:v>
                </c:pt>
                <c:pt idx="8">
                  <c:v>47669</c:v>
                </c:pt>
                <c:pt idx="9">
                  <c:v>48229</c:v>
                </c:pt>
                <c:pt idx="10">
                  <c:v>48750</c:v>
                </c:pt>
                <c:pt idx="11">
                  <c:v>49476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6-4856-B538-9279887472E5}"/>
            </c:ext>
          </c:extLst>
        </c:ser>
        <c:ser>
          <c:idx val="1"/>
          <c:order val="1"/>
          <c:tx>
            <c:strRef>
              <c:f>'Slika 3.'!$D$5</c:f>
              <c:strCache>
                <c:ptCount val="1"/>
                <c:pt idx="0">
                  <c:v>2018.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3.'!$D$6:$D$17</c:f>
              <c:numCache>
                <c:formatCode>#,##0</c:formatCode>
                <c:ptCount val="12"/>
                <c:pt idx="0">
                  <c:v>53611</c:v>
                </c:pt>
                <c:pt idx="1">
                  <c:v>54109</c:v>
                </c:pt>
                <c:pt idx="2">
                  <c:v>52707</c:v>
                </c:pt>
                <c:pt idx="3">
                  <c:v>54162</c:v>
                </c:pt>
                <c:pt idx="4">
                  <c:v>55739</c:v>
                </c:pt>
                <c:pt idx="5">
                  <c:v>56615</c:v>
                </c:pt>
                <c:pt idx="6">
                  <c:v>58482</c:v>
                </c:pt>
                <c:pt idx="7">
                  <c:v>59349</c:v>
                </c:pt>
                <c:pt idx="8">
                  <c:v>59513</c:v>
                </c:pt>
                <c:pt idx="9">
                  <c:v>59593</c:v>
                </c:pt>
                <c:pt idx="10">
                  <c:v>59522</c:v>
                </c:pt>
                <c:pt idx="11">
                  <c:v>68284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6-4856-B538-9279887472E5}"/>
            </c:ext>
          </c:extLst>
        </c:ser>
        <c:ser>
          <c:idx val="2"/>
          <c:order val="2"/>
          <c:tx>
            <c:strRef>
              <c:f>'Slika 3.'!$E$5</c:f>
              <c:strCache>
                <c:ptCount val="1"/>
                <c:pt idx="0">
                  <c:v>2019.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3.'!$E$6:$E$17</c:f>
              <c:numCache>
                <c:formatCode>#,##0</c:formatCode>
                <c:ptCount val="12"/>
                <c:pt idx="0">
                  <c:v>70573</c:v>
                </c:pt>
                <c:pt idx="1">
                  <c:v>72693</c:v>
                </c:pt>
                <c:pt idx="2">
                  <c:v>70989</c:v>
                </c:pt>
                <c:pt idx="3">
                  <c:v>75819</c:v>
                </c:pt>
                <c:pt idx="4">
                  <c:v>76699</c:v>
                </c:pt>
                <c:pt idx="5">
                  <c:v>77072</c:v>
                </c:pt>
                <c:pt idx="6">
                  <c:v>79301</c:v>
                </c:pt>
                <c:pt idx="7">
                  <c:v>79413</c:v>
                </c:pt>
                <c:pt idx="8">
                  <c:v>79325</c:v>
                </c:pt>
                <c:pt idx="9">
                  <c:v>79013</c:v>
                </c:pt>
                <c:pt idx="10">
                  <c:v>79561</c:v>
                </c:pt>
                <c:pt idx="11">
                  <c:v>80884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6-4856-B538-9279887472E5}"/>
            </c:ext>
          </c:extLst>
        </c:ser>
        <c:ser>
          <c:idx val="3"/>
          <c:order val="3"/>
          <c:tx>
            <c:strRef>
              <c:f>'Slika 3.'!$F$5</c:f>
              <c:strCache>
                <c:ptCount val="1"/>
                <c:pt idx="0">
                  <c:v>2020.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3.'!$F$6:$F$17</c:f>
              <c:numCache>
                <c:formatCode>#,##0</c:formatCode>
                <c:ptCount val="12"/>
                <c:pt idx="0">
                  <c:v>89403</c:v>
                </c:pt>
                <c:pt idx="1">
                  <c:v>89083</c:v>
                </c:pt>
                <c:pt idx="2">
                  <c:v>89252</c:v>
                </c:pt>
                <c:pt idx="3">
                  <c:v>89567</c:v>
                </c:pt>
                <c:pt idx="4">
                  <c:v>90103</c:v>
                </c:pt>
                <c:pt idx="5">
                  <c:v>90615</c:v>
                </c:pt>
                <c:pt idx="6">
                  <c:v>87942</c:v>
                </c:pt>
                <c:pt idx="7">
                  <c:v>87408</c:v>
                </c:pt>
                <c:pt idx="8">
                  <c:v>86216</c:v>
                </c:pt>
                <c:pt idx="9">
                  <c:v>85116</c:v>
                </c:pt>
                <c:pt idx="10">
                  <c:v>84424</c:v>
                </c:pt>
                <c:pt idx="11">
                  <c:v>84624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06-4856-B538-9279887472E5}"/>
            </c:ext>
          </c:extLst>
        </c:ser>
        <c:ser>
          <c:idx val="4"/>
          <c:order val="4"/>
          <c:tx>
            <c:strRef>
              <c:f>'Slika 3.'!$G$5</c:f>
              <c:strCache>
                <c:ptCount val="1"/>
                <c:pt idx="0">
                  <c:v>2021.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3.'!$G$6:$G$17</c:f>
              <c:numCache>
                <c:formatCode>#,##0</c:formatCode>
                <c:ptCount val="12"/>
                <c:pt idx="0">
                  <c:v>94449</c:v>
                </c:pt>
                <c:pt idx="1">
                  <c:v>98152</c:v>
                </c:pt>
                <c:pt idx="2">
                  <c:v>98467</c:v>
                </c:pt>
                <c:pt idx="3">
                  <c:v>98416</c:v>
                </c:pt>
                <c:pt idx="4">
                  <c:v>99656</c:v>
                </c:pt>
                <c:pt idx="5">
                  <c:v>100981</c:v>
                </c:pt>
                <c:pt idx="6">
                  <c:v>101798</c:v>
                </c:pt>
                <c:pt idx="7">
                  <c:v>101991</c:v>
                </c:pt>
                <c:pt idx="8">
                  <c:v>101342</c:v>
                </c:pt>
                <c:pt idx="9">
                  <c:v>103000</c:v>
                </c:pt>
                <c:pt idx="10">
                  <c:v>103180</c:v>
                </c:pt>
                <c:pt idx="11">
                  <c:v>103615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06-4856-B538-927988747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74960"/>
        <c:axId val="171075520"/>
      </c:lineChart>
      <c:catAx>
        <c:axId val="17107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075520"/>
        <c:crosses val="autoZero"/>
        <c:auto val="1"/>
        <c:lblAlgn val="ctr"/>
        <c:lblOffset val="100"/>
        <c:noMultiLvlLbl val="0"/>
      </c:catAx>
      <c:valAx>
        <c:axId val="17107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074960"/>
        <c:crosses val="autoZero"/>
        <c:crossBetween val="between"/>
        <c:dispUnits>
          <c:builtInUnit val="thousand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76846923118561E-2"/>
          <c:y val="4.6583374070390579E-2"/>
          <c:w val="0.90609287992647458"/>
          <c:h val="0.68351043348690299"/>
        </c:manualLayout>
      </c:layout>
      <c:lineChart>
        <c:grouping val="standard"/>
        <c:varyColors val="0"/>
        <c:ser>
          <c:idx val="0"/>
          <c:order val="0"/>
          <c:tx>
            <c:strRef>
              <c:f>'Slika 4.'!$C$5</c:f>
              <c:strCache>
                <c:ptCount val="1"/>
                <c:pt idx="0">
                  <c:v>Debitna kartica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4.'!$B$6:$B$65</c:f>
              <c:numCache>
                <c:formatCode>m/d/yyyy</c:formatCode>
                <c:ptCount val="60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  <c:pt idx="59">
                  <c:v>44561</c:v>
                </c:pt>
              </c:numCache>
            </c:numRef>
          </c:cat>
          <c:val>
            <c:numRef>
              <c:f>'Slika 4.'!$C$6:$C$65</c:f>
              <c:numCache>
                <c:formatCode>#,##0</c:formatCode>
                <c:ptCount val="60"/>
                <c:pt idx="0">
                  <c:v>6955287</c:v>
                </c:pt>
                <c:pt idx="1">
                  <c:v>6943938</c:v>
                </c:pt>
                <c:pt idx="2">
                  <c:v>6919607</c:v>
                </c:pt>
                <c:pt idx="3">
                  <c:v>6927449</c:v>
                </c:pt>
                <c:pt idx="4">
                  <c:v>6990988</c:v>
                </c:pt>
                <c:pt idx="5">
                  <c:v>7009774</c:v>
                </c:pt>
                <c:pt idx="6">
                  <c:v>7020284</c:v>
                </c:pt>
                <c:pt idx="7">
                  <c:v>7027351</c:v>
                </c:pt>
                <c:pt idx="8">
                  <c:v>7078014</c:v>
                </c:pt>
                <c:pt idx="9">
                  <c:v>7046614</c:v>
                </c:pt>
                <c:pt idx="10">
                  <c:v>7030070</c:v>
                </c:pt>
                <c:pt idx="11">
                  <c:v>7012090</c:v>
                </c:pt>
                <c:pt idx="12">
                  <c:v>6989500</c:v>
                </c:pt>
                <c:pt idx="13">
                  <c:v>6986527</c:v>
                </c:pt>
                <c:pt idx="14">
                  <c:v>6985426</c:v>
                </c:pt>
                <c:pt idx="15">
                  <c:v>6980244</c:v>
                </c:pt>
                <c:pt idx="16">
                  <c:v>6989572</c:v>
                </c:pt>
                <c:pt idx="17">
                  <c:v>6622370</c:v>
                </c:pt>
                <c:pt idx="18">
                  <c:v>6643303</c:v>
                </c:pt>
                <c:pt idx="19">
                  <c:v>6645377</c:v>
                </c:pt>
                <c:pt idx="20">
                  <c:v>6673293</c:v>
                </c:pt>
                <c:pt idx="21">
                  <c:v>6693959</c:v>
                </c:pt>
                <c:pt idx="22">
                  <c:v>6685787</c:v>
                </c:pt>
                <c:pt idx="23">
                  <c:v>6704952</c:v>
                </c:pt>
                <c:pt idx="24">
                  <c:v>6710856</c:v>
                </c:pt>
                <c:pt idx="25">
                  <c:v>6731559</c:v>
                </c:pt>
                <c:pt idx="26">
                  <c:v>6755640</c:v>
                </c:pt>
                <c:pt idx="27">
                  <c:v>6754844</c:v>
                </c:pt>
                <c:pt idx="28">
                  <c:v>6777832</c:v>
                </c:pt>
                <c:pt idx="29">
                  <c:v>6797480</c:v>
                </c:pt>
                <c:pt idx="30">
                  <c:v>6824152</c:v>
                </c:pt>
                <c:pt idx="31">
                  <c:v>6833379</c:v>
                </c:pt>
                <c:pt idx="32">
                  <c:v>6851986</c:v>
                </c:pt>
                <c:pt idx="33">
                  <c:v>6863796</c:v>
                </c:pt>
                <c:pt idx="34">
                  <c:v>6882850</c:v>
                </c:pt>
                <c:pt idx="35">
                  <c:v>6895963</c:v>
                </c:pt>
                <c:pt idx="36">
                  <c:v>7016106</c:v>
                </c:pt>
                <c:pt idx="37">
                  <c:v>6926212</c:v>
                </c:pt>
                <c:pt idx="38">
                  <c:v>6955094</c:v>
                </c:pt>
                <c:pt idx="39">
                  <c:v>6972105</c:v>
                </c:pt>
                <c:pt idx="40">
                  <c:v>7290216</c:v>
                </c:pt>
                <c:pt idx="41">
                  <c:v>7501215</c:v>
                </c:pt>
                <c:pt idx="42">
                  <c:v>7229451</c:v>
                </c:pt>
                <c:pt idx="43">
                  <c:v>7124170</c:v>
                </c:pt>
                <c:pt idx="44">
                  <c:v>7087848</c:v>
                </c:pt>
                <c:pt idx="45">
                  <c:v>7015507</c:v>
                </c:pt>
                <c:pt idx="46">
                  <c:v>6990201</c:v>
                </c:pt>
                <c:pt idx="47">
                  <c:v>6924530</c:v>
                </c:pt>
                <c:pt idx="48">
                  <c:v>6880776</c:v>
                </c:pt>
                <c:pt idx="49">
                  <c:v>6872298</c:v>
                </c:pt>
                <c:pt idx="50">
                  <c:v>6872368</c:v>
                </c:pt>
                <c:pt idx="51">
                  <c:v>6879422</c:v>
                </c:pt>
                <c:pt idx="52">
                  <c:v>6888142</c:v>
                </c:pt>
                <c:pt idx="53">
                  <c:v>7172611</c:v>
                </c:pt>
                <c:pt idx="54">
                  <c:v>7880955</c:v>
                </c:pt>
                <c:pt idx="55">
                  <c:v>7648856</c:v>
                </c:pt>
                <c:pt idx="56">
                  <c:v>7245915</c:v>
                </c:pt>
                <c:pt idx="57">
                  <c:v>7107046</c:v>
                </c:pt>
                <c:pt idx="58">
                  <c:v>7071523</c:v>
                </c:pt>
                <c:pt idx="59">
                  <c:v>6920600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0-4529-9677-9A4774EE4158}"/>
            </c:ext>
          </c:extLst>
        </c:ser>
        <c:ser>
          <c:idx val="1"/>
          <c:order val="1"/>
          <c:tx>
            <c:strRef>
              <c:f>'Slika 4.'!$D$5</c:f>
              <c:strCache>
                <c:ptCount val="1"/>
                <c:pt idx="0">
                  <c:v>Kreditna kartica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4.'!$B$6:$B$65</c:f>
              <c:numCache>
                <c:formatCode>m/d/yyyy</c:formatCode>
                <c:ptCount val="60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  <c:pt idx="59">
                  <c:v>44561</c:v>
                </c:pt>
              </c:numCache>
            </c:numRef>
          </c:cat>
          <c:val>
            <c:numRef>
              <c:f>'Slika 4.'!$D$6:$D$65</c:f>
              <c:numCache>
                <c:formatCode>#,##0</c:formatCode>
                <c:ptCount val="60"/>
                <c:pt idx="0">
                  <c:v>1877986</c:v>
                </c:pt>
                <c:pt idx="1">
                  <c:v>1876563</c:v>
                </c:pt>
                <c:pt idx="2">
                  <c:v>1875571</c:v>
                </c:pt>
                <c:pt idx="3">
                  <c:v>1877245</c:v>
                </c:pt>
                <c:pt idx="4">
                  <c:v>1872699</c:v>
                </c:pt>
                <c:pt idx="5">
                  <c:v>1870901</c:v>
                </c:pt>
                <c:pt idx="6">
                  <c:v>1870524</c:v>
                </c:pt>
                <c:pt idx="7">
                  <c:v>1871548</c:v>
                </c:pt>
                <c:pt idx="8">
                  <c:v>1878518</c:v>
                </c:pt>
                <c:pt idx="9">
                  <c:v>1885573</c:v>
                </c:pt>
                <c:pt idx="10">
                  <c:v>1883973</c:v>
                </c:pt>
                <c:pt idx="11">
                  <c:v>1882082</c:v>
                </c:pt>
                <c:pt idx="12">
                  <c:v>1882590</c:v>
                </c:pt>
                <c:pt idx="13">
                  <c:v>1879851</c:v>
                </c:pt>
                <c:pt idx="14">
                  <c:v>1881438</c:v>
                </c:pt>
                <c:pt idx="15">
                  <c:v>1877861</c:v>
                </c:pt>
                <c:pt idx="16">
                  <c:v>1877613</c:v>
                </c:pt>
                <c:pt idx="17">
                  <c:v>1848137</c:v>
                </c:pt>
                <c:pt idx="18">
                  <c:v>1850432</c:v>
                </c:pt>
                <c:pt idx="19">
                  <c:v>1848571</c:v>
                </c:pt>
                <c:pt idx="20">
                  <c:v>1839450</c:v>
                </c:pt>
                <c:pt idx="21">
                  <c:v>1844733</c:v>
                </c:pt>
                <c:pt idx="22">
                  <c:v>1848599</c:v>
                </c:pt>
                <c:pt idx="23">
                  <c:v>1852631</c:v>
                </c:pt>
                <c:pt idx="24">
                  <c:v>1855343</c:v>
                </c:pt>
                <c:pt idx="25">
                  <c:v>1861563</c:v>
                </c:pt>
                <c:pt idx="26">
                  <c:v>1865554</c:v>
                </c:pt>
                <c:pt idx="27">
                  <c:v>1863771</c:v>
                </c:pt>
                <c:pt idx="28">
                  <c:v>1867915</c:v>
                </c:pt>
                <c:pt idx="29">
                  <c:v>1879793</c:v>
                </c:pt>
                <c:pt idx="30">
                  <c:v>1857506</c:v>
                </c:pt>
                <c:pt idx="31">
                  <c:v>1877457</c:v>
                </c:pt>
                <c:pt idx="32">
                  <c:v>2131706</c:v>
                </c:pt>
                <c:pt idx="33">
                  <c:v>2332779</c:v>
                </c:pt>
                <c:pt idx="34">
                  <c:v>2330161</c:v>
                </c:pt>
                <c:pt idx="35">
                  <c:v>2328889</c:v>
                </c:pt>
                <c:pt idx="36">
                  <c:v>1866176</c:v>
                </c:pt>
                <c:pt idx="37">
                  <c:v>1857186</c:v>
                </c:pt>
                <c:pt idx="38">
                  <c:v>1856384</c:v>
                </c:pt>
                <c:pt idx="39">
                  <c:v>1850415</c:v>
                </c:pt>
                <c:pt idx="40">
                  <c:v>1845804</c:v>
                </c:pt>
                <c:pt idx="41">
                  <c:v>1843757</c:v>
                </c:pt>
                <c:pt idx="42">
                  <c:v>1838182</c:v>
                </c:pt>
                <c:pt idx="43">
                  <c:v>1833017</c:v>
                </c:pt>
                <c:pt idx="44">
                  <c:v>1829923</c:v>
                </c:pt>
                <c:pt idx="45">
                  <c:v>1829336</c:v>
                </c:pt>
                <c:pt idx="46">
                  <c:v>1839692</c:v>
                </c:pt>
                <c:pt idx="47">
                  <c:v>1855726</c:v>
                </c:pt>
                <c:pt idx="48">
                  <c:v>1841082</c:v>
                </c:pt>
                <c:pt idx="49">
                  <c:v>1831709</c:v>
                </c:pt>
                <c:pt idx="50">
                  <c:v>1831566</c:v>
                </c:pt>
                <c:pt idx="51">
                  <c:v>1829549</c:v>
                </c:pt>
                <c:pt idx="52">
                  <c:v>1826362</c:v>
                </c:pt>
                <c:pt idx="53">
                  <c:v>1824553</c:v>
                </c:pt>
                <c:pt idx="54">
                  <c:v>1824211</c:v>
                </c:pt>
                <c:pt idx="55">
                  <c:v>1820841</c:v>
                </c:pt>
                <c:pt idx="56">
                  <c:v>1818681</c:v>
                </c:pt>
                <c:pt idx="57">
                  <c:v>1815281</c:v>
                </c:pt>
                <c:pt idx="58">
                  <c:v>1811779</c:v>
                </c:pt>
                <c:pt idx="59">
                  <c:v>1802127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0-4529-9677-9A4774EE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078880"/>
        <c:axId val="171079440"/>
      </c:lineChart>
      <c:dateAx>
        <c:axId val="171078880"/>
        <c:scaling>
          <c:orientation val="minMax"/>
        </c:scaling>
        <c:delete val="0"/>
        <c:axPos val="b"/>
        <c:numFmt formatCode="d/m/yy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079440"/>
        <c:crosses val="autoZero"/>
        <c:auto val="0"/>
        <c:lblOffset val="100"/>
        <c:baseTimeUnit val="days"/>
        <c:majorUnit val="2"/>
        <c:majorTimeUnit val="months"/>
      </c:dateAx>
      <c:valAx>
        <c:axId val="171079440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078880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24741550163367E-2"/>
          <c:y val="7.0662563118696509E-2"/>
          <c:w val="0.8740854536040138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5.'!$C$5</c:f>
              <c:strCache>
                <c:ptCount val="1"/>
                <c:pt idx="0">
                  <c:v>Korištene platne kartice  (uk.)</c:v>
                </c:pt>
              </c:strCache>
            </c:strRef>
          </c:tx>
          <c:invertIfNegative val="0"/>
          <c:cat>
            <c:numRef>
              <c:f>'Slika 5.'!$B$6:$B$65</c:f>
              <c:numCache>
                <c:formatCode>m/d/yyyy</c:formatCode>
                <c:ptCount val="60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  <c:pt idx="59">
                  <c:v>44561</c:v>
                </c:pt>
              </c:numCache>
            </c:numRef>
          </c:cat>
          <c:val>
            <c:numRef>
              <c:f>'Slika 5.'!$C$6:$C$65</c:f>
              <c:numCache>
                <c:formatCode>#,##0</c:formatCode>
                <c:ptCount val="60"/>
                <c:pt idx="0">
                  <c:v>4439440</c:v>
                </c:pt>
                <c:pt idx="1">
                  <c:v>4431781</c:v>
                </c:pt>
                <c:pt idx="2">
                  <c:v>4424764</c:v>
                </c:pt>
                <c:pt idx="3">
                  <c:v>4428633</c:v>
                </c:pt>
                <c:pt idx="4">
                  <c:v>4463865</c:v>
                </c:pt>
                <c:pt idx="5">
                  <c:v>4476802</c:v>
                </c:pt>
                <c:pt idx="6">
                  <c:v>4490420</c:v>
                </c:pt>
                <c:pt idx="7">
                  <c:v>4498388</c:v>
                </c:pt>
                <c:pt idx="8">
                  <c:v>4500635</c:v>
                </c:pt>
                <c:pt idx="9">
                  <c:v>4508944</c:v>
                </c:pt>
                <c:pt idx="10">
                  <c:v>4510523</c:v>
                </c:pt>
                <c:pt idx="11">
                  <c:v>4526497</c:v>
                </c:pt>
                <c:pt idx="12">
                  <c:v>4524766</c:v>
                </c:pt>
                <c:pt idx="13">
                  <c:v>4525648</c:v>
                </c:pt>
                <c:pt idx="14">
                  <c:v>4539797</c:v>
                </c:pt>
                <c:pt idx="15">
                  <c:v>4544194</c:v>
                </c:pt>
                <c:pt idx="16">
                  <c:v>4565296</c:v>
                </c:pt>
                <c:pt idx="17">
                  <c:v>4495006</c:v>
                </c:pt>
                <c:pt idx="18">
                  <c:v>4523110</c:v>
                </c:pt>
                <c:pt idx="19">
                  <c:v>4540386</c:v>
                </c:pt>
                <c:pt idx="20">
                  <c:v>4557805</c:v>
                </c:pt>
                <c:pt idx="21">
                  <c:v>4583262</c:v>
                </c:pt>
                <c:pt idx="22">
                  <c:v>4593388</c:v>
                </c:pt>
                <c:pt idx="23">
                  <c:v>4606030</c:v>
                </c:pt>
                <c:pt idx="24">
                  <c:v>4614465</c:v>
                </c:pt>
                <c:pt idx="25">
                  <c:v>4635367</c:v>
                </c:pt>
                <c:pt idx="26">
                  <c:v>4647942</c:v>
                </c:pt>
                <c:pt idx="27">
                  <c:v>4786497</c:v>
                </c:pt>
                <c:pt idx="28">
                  <c:v>4695934</c:v>
                </c:pt>
                <c:pt idx="29">
                  <c:v>4717989</c:v>
                </c:pt>
                <c:pt idx="30">
                  <c:v>4742986</c:v>
                </c:pt>
                <c:pt idx="31">
                  <c:v>4761950</c:v>
                </c:pt>
                <c:pt idx="32">
                  <c:v>4803712</c:v>
                </c:pt>
                <c:pt idx="33">
                  <c:v>4876662</c:v>
                </c:pt>
                <c:pt idx="34">
                  <c:v>4927966</c:v>
                </c:pt>
                <c:pt idx="35">
                  <c:v>5024824</c:v>
                </c:pt>
                <c:pt idx="36">
                  <c:v>4782490</c:v>
                </c:pt>
                <c:pt idx="37">
                  <c:v>4756251</c:v>
                </c:pt>
                <c:pt idx="38">
                  <c:v>4775165</c:v>
                </c:pt>
                <c:pt idx="39">
                  <c:v>4808209</c:v>
                </c:pt>
                <c:pt idx="40">
                  <c:v>4948825</c:v>
                </c:pt>
                <c:pt idx="41">
                  <c:v>5111414</c:v>
                </c:pt>
                <c:pt idx="42">
                  <c:v>4842978</c:v>
                </c:pt>
                <c:pt idx="43">
                  <c:v>4812792</c:v>
                </c:pt>
                <c:pt idx="44">
                  <c:v>4825791</c:v>
                </c:pt>
                <c:pt idx="45">
                  <c:v>4792919</c:v>
                </c:pt>
                <c:pt idx="46">
                  <c:v>4801372</c:v>
                </c:pt>
                <c:pt idx="47">
                  <c:v>4722659</c:v>
                </c:pt>
                <c:pt idx="48">
                  <c:v>4586096</c:v>
                </c:pt>
                <c:pt idx="49">
                  <c:v>4538784</c:v>
                </c:pt>
                <c:pt idx="50">
                  <c:v>4666897</c:v>
                </c:pt>
                <c:pt idx="51">
                  <c:v>4676112</c:v>
                </c:pt>
                <c:pt idx="52">
                  <c:v>4685984</c:v>
                </c:pt>
                <c:pt idx="53">
                  <c:v>4682336</c:v>
                </c:pt>
                <c:pt idx="54">
                  <c:v>4737281</c:v>
                </c:pt>
                <c:pt idx="55">
                  <c:v>4764066</c:v>
                </c:pt>
                <c:pt idx="56">
                  <c:v>4730092</c:v>
                </c:pt>
                <c:pt idx="57">
                  <c:v>4659793</c:v>
                </c:pt>
                <c:pt idx="58">
                  <c:v>4664682</c:v>
                </c:pt>
                <c:pt idx="59">
                  <c:v>4661297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0-47DB-BCF4-574B96E2AEF9}"/>
            </c:ext>
          </c:extLst>
        </c:ser>
        <c:ser>
          <c:idx val="1"/>
          <c:order val="1"/>
          <c:tx>
            <c:strRef>
              <c:f>'Slika 5.'!$D$5</c:f>
              <c:strCache>
                <c:ptCount val="1"/>
                <c:pt idx="0">
                  <c:v>Nekorištene platne kartice  (uk.)</c:v>
                </c:pt>
              </c:strCache>
            </c:strRef>
          </c:tx>
          <c:invertIfNegative val="0"/>
          <c:cat>
            <c:numRef>
              <c:f>'Slika 5.'!$B$6:$B$65</c:f>
              <c:numCache>
                <c:formatCode>m/d/yyyy</c:formatCode>
                <c:ptCount val="60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  <c:pt idx="59">
                  <c:v>44561</c:v>
                </c:pt>
              </c:numCache>
            </c:numRef>
          </c:cat>
          <c:val>
            <c:numRef>
              <c:f>'Slika 5.'!$D$6:$D$65</c:f>
              <c:numCache>
                <c:formatCode>#,##0</c:formatCode>
                <c:ptCount val="60"/>
                <c:pt idx="0">
                  <c:v>3911465</c:v>
                </c:pt>
                <c:pt idx="1">
                  <c:v>3901773</c:v>
                </c:pt>
                <c:pt idx="2">
                  <c:v>3882003</c:v>
                </c:pt>
                <c:pt idx="3">
                  <c:v>3880936</c:v>
                </c:pt>
                <c:pt idx="4">
                  <c:v>3899703</c:v>
                </c:pt>
                <c:pt idx="5">
                  <c:v>3886985</c:v>
                </c:pt>
                <c:pt idx="6">
                  <c:v>3887104</c:v>
                </c:pt>
                <c:pt idx="7">
                  <c:v>3891883</c:v>
                </c:pt>
                <c:pt idx="8">
                  <c:v>3945062</c:v>
                </c:pt>
                <c:pt idx="9">
                  <c:v>3905406</c:v>
                </c:pt>
                <c:pt idx="10">
                  <c:v>3890324</c:v>
                </c:pt>
                <c:pt idx="11">
                  <c:v>3858583</c:v>
                </c:pt>
                <c:pt idx="12">
                  <c:v>3838253</c:v>
                </c:pt>
                <c:pt idx="13">
                  <c:v>3840461</c:v>
                </c:pt>
                <c:pt idx="14">
                  <c:v>3826299</c:v>
                </c:pt>
                <c:pt idx="15">
                  <c:v>3811134</c:v>
                </c:pt>
                <c:pt idx="16">
                  <c:v>3800786</c:v>
                </c:pt>
                <c:pt idx="17">
                  <c:v>3462520</c:v>
                </c:pt>
                <c:pt idx="18">
                  <c:v>3462912</c:v>
                </c:pt>
                <c:pt idx="19">
                  <c:v>3460341</c:v>
                </c:pt>
                <c:pt idx="20">
                  <c:v>3458935</c:v>
                </c:pt>
                <c:pt idx="21">
                  <c:v>3457706</c:v>
                </c:pt>
                <c:pt idx="22">
                  <c:v>3429288</c:v>
                </c:pt>
                <c:pt idx="23">
                  <c:v>3463649</c:v>
                </c:pt>
                <c:pt idx="24">
                  <c:v>3450934</c:v>
                </c:pt>
                <c:pt idx="25">
                  <c:v>3450958</c:v>
                </c:pt>
                <c:pt idx="26">
                  <c:v>3466739</c:v>
                </c:pt>
                <c:pt idx="27">
                  <c:v>3318511</c:v>
                </c:pt>
                <c:pt idx="28">
                  <c:v>3431348</c:v>
                </c:pt>
                <c:pt idx="29">
                  <c:v>3434578</c:v>
                </c:pt>
                <c:pt idx="30">
                  <c:v>3401654</c:v>
                </c:pt>
                <c:pt idx="31">
                  <c:v>3407374</c:v>
                </c:pt>
                <c:pt idx="32">
                  <c:v>3628645</c:v>
                </c:pt>
                <c:pt idx="33">
                  <c:v>3753964</c:v>
                </c:pt>
                <c:pt idx="34">
                  <c:v>3708811</c:v>
                </c:pt>
                <c:pt idx="35">
                  <c:v>3610694</c:v>
                </c:pt>
                <c:pt idx="36">
                  <c:v>3493724</c:v>
                </c:pt>
                <c:pt idx="37">
                  <c:v>3471626</c:v>
                </c:pt>
                <c:pt idx="38">
                  <c:v>3460865</c:v>
                </c:pt>
                <c:pt idx="39">
                  <c:v>3543438</c:v>
                </c:pt>
                <c:pt idx="40">
                  <c:v>3729008</c:v>
                </c:pt>
                <c:pt idx="41">
                  <c:v>3770791</c:v>
                </c:pt>
                <c:pt idx="42">
                  <c:v>3710532</c:v>
                </c:pt>
                <c:pt idx="43">
                  <c:v>3631954</c:v>
                </c:pt>
                <c:pt idx="44">
                  <c:v>3580901</c:v>
                </c:pt>
                <c:pt idx="45">
                  <c:v>3402533</c:v>
                </c:pt>
                <c:pt idx="46">
                  <c:v>3387387</c:v>
                </c:pt>
                <c:pt idx="47">
                  <c:v>3449204</c:v>
                </c:pt>
                <c:pt idx="48">
                  <c:v>3545511</c:v>
                </c:pt>
                <c:pt idx="49">
                  <c:v>3577789</c:v>
                </c:pt>
                <c:pt idx="50">
                  <c:v>3448209</c:v>
                </c:pt>
                <c:pt idx="51">
                  <c:v>3445248</c:v>
                </c:pt>
                <c:pt idx="52">
                  <c:v>3435402</c:v>
                </c:pt>
                <c:pt idx="53">
                  <c:v>3709735</c:v>
                </c:pt>
                <c:pt idx="54">
                  <c:v>4374061</c:v>
                </c:pt>
                <c:pt idx="55">
                  <c:v>4101625</c:v>
                </c:pt>
                <c:pt idx="56">
                  <c:v>3737408</c:v>
                </c:pt>
                <c:pt idx="57">
                  <c:v>3662193</c:v>
                </c:pt>
                <c:pt idx="58">
                  <c:v>3619741</c:v>
                </c:pt>
                <c:pt idx="59">
                  <c:v>3491367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0-47DB-BCF4-574B96E2AEF9}"/>
            </c:ext>
          </c:extLst>
        </c:ser>
        <c:ser>
          <c:idx val="2"/>
          <c:order val="2"/>
          <c:tx>
            <c:strRef>
              <c:f>'Slika 5.'!$E$5</c:f>
              <c:strCache>
                <c:ptCount val="1"/>
                <c:pt idx="0">
                  <c:v>Blokirane platne kartice  (uk.)</c:v>
                </c:pt>
              </c:strCache>
            </c:strRef>
          </c:tx>
          <c:invertIfNegative val="0"/>
          <c:cat>
            <c:numRef>
              <c:f>'Slika 5.'!$B$6:$B$65</c:f>
              <c:numCache>
                <c:formatCode>m/d/yyyy</c:formatCode>
                <c:ptCount val="60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  <c:pt idx="59">
                  <c:v>44561</c:v>
                </c:pt>
              </c:numCache>
            </c:numRef>
          </c:cat>
          <c:val>
            <c:numRef>
              <c:f>'Slika 5.'!$E$6:$E$65</c:f>
              <c:numCache>
                <c:formatCode>#,##0</c:formatCode>
                <c:ptCount val="60"/>
                <c:pt idx="0">
                  <c:v>482368</c:v>
                </c:pt>
                <c:pt idx="1">
                  <c:v>486947</c:v>
                </c:pt>
                <c:pt idx="2">
                  <c:v>488411</c:v>
                </c:pt>
                <c:pt idx="3">
                  <c:v>495125</c:v>
                </c:pt>
                <c:pt idx="4">
                  <c:v>500119</c:v>
                </c:pt>
                <c:pt idx="5">
                  <c:v>516888</c:v>
                </c:pt>
                <c:pt idx="6">
                  <c:v>513284</c:v>
                </c:pt>
                <c:pt idx="7">
                  <c:v>508628</c:v>
                </c:pt>
                <c:pt idx="8">
                  <c:v>510835</c:v>
                </c:pt>
                <c:pt idx="9">
                  <c:v>517837</c:v>
                </c:pt>
                <c:pt idx="10">
                  <c:v>513196</c:v>
                </c:pt>
                <c:pt idx="11">
                  <c:v>509092</c:v>
                </c:pt>
                <c:pt idx="12">
                  <c:v>509071</c:v>
                </c:pt>
                <c:pt idx="13">
                  <c:v>500269</c:v>
                </c:pt>
                <c:pt idx="14">
                  <c:v>500768</c:v>
                </c:pt>
                <c:pt idx="15">
                  <c:v>502777</c:v>
                </c:pt>
                <c:pt idx="16">
                  <c:v>501103</c:v>
                </c:pt>
                <c:pt idx="17">
                  <c:v>512981</c:v>
                </c:pt>
                <c:pt idx="18">
                  <c:v>507713</c:v>
                </c:pt>
                <c:pt idx="19">
                  <c:v>493221</c:v>
                </c:pt>
                <c:pt idx="20">
                  <c:v>496003</c:v>
                </c:pt>
                <c:pt idx="21">
                  <c:v>497724</c:v>
                </c:pt>
                <c:pt idx="22">
                  <c:v>511710</c:v>
                </c:pt>
                <c:pt idx="23">
                  <c:v>487904</c:v>
                </c:pt>
                <c:pt idx="24">
                  <c:v>500800</c:v>
                </c:pt>
                <c:pt idx="25">
                  <c:v>506797</c:v>
                </c:pt>
                <c:pt idx="26">
                  <c:v>506513</c:v>
                </c:pt>
                <c:pt idx="27">
                  <c:v>513607</c:v>
                </c:pt>
                <c:pt idx="28">
                  <c:v>518465</c:v>
                </c:pt>
                <c:pt idx="29">
                  <c:v>524706</c:v>
                </c:pt>
                <c:pt idx="30">
                  <c:v>537018</c:v>
                </c:pt>
                <c:pt idx="31">
                  <c:v>541512</c:v>
                </c:pt>
                <c:pt idx="32">
                  <c:v>551335</c:v>
                </c:pt>
                <c:pt idx="33">
                  <c:v>565949</c:v>
                </c:pt>
                <c:pt idx="34">
                  <c:v>576234</c:v>
                </c:pt>
                <c:pt idx="35">
                  <c:v>589334</c:v>
                </c:pt>
                <c:pt idx="36">
                  <c:v>606068</c:v>
                </c:pt>
                <c:pt idx="37">
                  <c:v>555521</c:v>
                </c:pt>
                <c:pt idx="38">
                  <c:v>575448</c:v>
                </c:pt>
                <c:pt idx="39">
                  <c:v>470873</c:v>
                </c:pt>
                <c:pt idx="40">
                  <c:v>458187</c:v>
                </c:pt>
                <c:pt idx="41">
                  <c:v>462767</c:v>
                </c:pt>
                <c:pt idx="42">
                  <c:v>514123</c:v>
                </c:pt>
                <c:pt idx="43">
                  <c:v>512441</c:v>
                </c:pt>
                <c:pt idx="44">
                  <c:v>511079</c:v>
                </c:pt>
                <c:pt idx="45">
                  <c:v>649391</c:v>
                </c:pt>
                <c:pt idx="46">
                  <c:v>641134</c:v>
                </c:pt>
                <c:pt idx="47">
                  <c:v>608393</c:v>
                </c:pt>
                <c:pt idx="48">
                  <c:v>590251</c:v>
                </c:pt>
                <c:pt idx="49">
                  <c:v>587434</c:v>
                </c:pt>
                <c:pt idx="50">
                  <c:v>588828</c:v>
                </c:pt>
                <c:pt idx="51">
                  <c:v>587611</c:v>
                </c:pt>
                <c:pt idx="52">
                  <c:v>593118</c:v>
                </c:pt>
                <c:pt idx="53">
                  <c:v>605093</c:v>
                </c:pt>
                <c:pt idx="54">
                  <c:v>593824</c:v>
                </c:pt>
                <c:pt idx="55">
                  <c:v>604006</c:v>
                </c:pt>
                <c:pt idx="56">
                  <c:v>597096</c:v>
                </c:pt>
                <c:pt idx="57">
                  <c:v>600341</c:v>
                </c:pt>
                <c:pt idx="58">
                  <c:v>598879</c:v>
                </c:pt>
                <c:pt idx="59">
                  <c:v>570063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B0-47DB-BCF4-574B96E2A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28384"/>
        <c:axId val="170728944"/>
      </c:barChart>
      <c:catAx>
        <c:axId val="170728384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0728944"/>
        <c:crosses val="autoZero"/>
        <c:auto val="0"/>
        <c:lblAlgn val="ctr"/>
        <c:lblOffset val="100"/>
        <c:noMultiLvlLbl val="0"/>
      </c:catAx>
      <c:valAx>
        <c:axId val="170728944"/>
        <c:scaling>
          <c:orientation val="minMax"/>
          <c:min val="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170728384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6.6600674915635552E-2"/>
          <c:y val="0.93247095371562949"/>
          <c:w val="0.8553947245955964"/>
          <c:h val="5.023888511398005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7491429149516"/>
          <c:y val="4.0009337293522705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6.'!$C$5</c:f>
              <c:strCache>
                <c:ptCount val="1"/>
                <c:pt idx="0">
                  <c:v>Novoizdane debitne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6.'!$C$6:$C$17</c:f>
              <c:numCache>
                <c:formatCode>#,##0</c:formatCode>
                <c:ptCount val="12"/>
                <c:pt idx="0">
                  <c:v>57886</c:v>
                </c:pt>
                <c:pt idx="1">
                  <c:v>59465</c:v>
                </c:pt>
                <c:pt idx="2">
                  <c:v>65571</c:v>
                </c:pt>
                <c:pt idx="3">
                  <c:v>70380</c:v>
                </c:pt>
                <c:pt idx="4">
                  <c:v>120457</c:v>
                </c:pt>
                <c:pt idx="5">
                  <c:v>389370</c:v>
                </c:pt>
                <c:pt idx="6">
                  <c:v>870340</c:v>
                </c:pt>
                <c:pt idx="7">
                  <c:v>74926</c:v>
                </c:pt>
                <c:pt idx="8">
                  <c:v>141752</c:v>
                </c:pt>
                <c:pt idx="9">
                  <c:v>127525</c:v>
                </c:pt>
                <c:pt idx="10">
                  <c:v>135752</c:v>
                </c:pt>
                <c:pt idx="11">
                  <c:v>103302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5-42FD-AB74-AF352E6A2631}"/>
            </c:ext>
          </c:extLst>
        </c:ser>
        <c:ser>
          <c:idx val="1"/>
          <c:order val="1"/>
          <c:tx>
            <c:strRef>
              <c:f>'Slika 6.'!$D$5</c:f>
              <c:strCache>
                <c:ptCount val="1"/>
                <c:pt idx="0">
                  <c:v>Novoizdane kreditne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6.'!$D$6:$D$17</c:f>
              <c:numCache>
                <c:formatCode>#,##0</c:formatCode>
                <c:ptCount val="12"/>
                <c:pt idx="0">
                  <c:v>11602</c:v>
                </c:pt>
                <c:pt idx="1">
                  <c:v>12527</c:v>
                </c:pt>
                <c:pt idx="2">
                  <c:v>15078</c:v>
                </c:pt>
                <c:pt idx="3">
                  <c:v>13054</c:v>
                </c:pt>
                <c:pt idx="4">
                  <c:v>14782</c:v>
                </c:pt>
                <c:pt idx="5">
                  <c:v>13187</c:v>
                </c:pt>
                <c:pt idx="6">
                  <c:v>15052</c:v>
                </c:pt>
                <c:pt idx="7">
                  <c:v>12404</c:v>
                </c:pt>
                <c:pt idx="8">
                  <c:v>13761</c:v>
                </c:pt>
                <c:pt idx="9">
                  <c:v>14553</c:v>
                </c:pt>
                <c:pt idx="10">
                  <c:v>14330</c:v>
                </c:pt>
                <c:pt idx="11">
                  <c:v>13185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33424"/>
        <c:axId val="171363152"/>
      </c:barChart>
      <c:lineChart>
        <c:grouping val="standard"/>
        <c:varyColors val="0"/>
        <c:ser>
          <c:idx val="2"/>
          <c:order val="2"/>
          <c:tx>
            <c:strRef>
              <c:f>'Slika 6.'!$E$5</c:f>
              <c:strCache>
                <c:ptCount val="1"/>
                <c:pt idx="0">
                  <c:v>Deaktivirane debitne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6.'!$E$6:$E$17</c:f>
              <c:numCache>
                <c:formatCode>#,##0</c:formatCode>
                <c:ptCount val="12"/>
                <c:pt idx="0">
                  <c:v>61764</c:v>
                </c:pt>
                <c:pt idx="1">
                  <c:v>54118</c:v>
                </c:pt>
                <c:pt idx="2">
                  <c:v>56034</c:v>
                </c:pt>
                <c:pt idx="3">
                  <c:v>50925</c:v>
                </c:pt>
                <c:pt idx="4">
                  <c:v>55428</c:v>
                </c:pt>
                <c:pt idx="5">
                  <c:v>109779</c:v>
                </c:pt>
                <c:pt idx="6">
                  <c:v>250115</c:v>
                </c:pt>
                <c:pt idx="7">
                  <c:v>238030</c:v>
                </c:pt>
                <c:pt idx="8">
                  <c:v>440268</c:v>
                </c:pt>
                <c:pt idx="9">
                  <c:v>200134</c:v>
                </c:pt>
                <c:pt idx="10">
                  <c:v>128870</c:v>
                </c:pt>
                <c:pt idx="11">
                  <c:v>256363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A5-42FD-AB74-AF352E6A2631}"/>
            </c:ext>
          </c:extLst>
        </c:ser>
        <c:ser>
          <c:idx val="3"/>
          <c:order val="3"/>
          <c:tx>
            <c:strRef>
              <c:f>'Slika 6.'!$F$5</c:f>
              <c:strCache>
                <c:ptCount val="1"/>
                <c:pt idx="0">
                  <c:v>Deaktivirane kreditne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[$-41A]mmm/\ yy;@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'Slika 6.'!$F$6:$F$17</c:f>
              <c:numCache>
                <c:formatCode>#,##0</c:formatCode>
                <c:ptCount val="12"/>
                <c:pt idx="0">
                  <c:v>32237</c:v>
                </c:pt>
                <c:pt idx="1">
                  <c:v>26147</c:v>
                </c:pt>
                <c:pt idx="2">
                  <c:v>21370</c:v>
                </c:pt>
                <c:pt idx="3">
                  <c:v>18301</c:v>
                </c:pt>
                <c:pt idx="4">
                  <c:v>16880</c:v>
                </c:pt>
                <c:pt idx="5">
                  <c:v>14069</c:v>
                </c:pt>
                <c:pt idx="6">
                  <c:v>15856</c:v>
                </c:pt>
                <c:pt idx="7">
                  <c:v>13945</c:v>
                </c:pt>
                <c:pt idx="8">
                  <c:v>15481</c:v>
                </c:pt>
                <c:pt idx="9">
                  <c:v>18550</c:v>
                </c:pt>
                <c:pt idx="10">
                  <c:v>16278</c:v>
                </c:pt>
                <c:pt idx="11">
                  <c:v>23358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33424"/>
        <c:axId val="171363152"/>
      </c:lineChart>
      <c:catAx>
        <c:axId val="170733424"/>
        <c:scaling>
          <c:orientation val="minMax"/>
        </c:scaling>
        <c:delete val="0"/>
        <c:axPos val="b"/>
        <c:numFmt formatCode="[$-41A]mmm/\ 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1363152"/>
        <c:crosses val="autoZero"/>
        <c:auto val="0"/>
        <c:lblAlgn val="ctr"/>
        <c:lblOffset val="100"/>
        <c:noMultiLvlLbl val="0"/>
      </c:catAx>
      <c:valAx>
        <c:axId val="17136315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0733424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9.4808417801972494E-2"/>
          <c:y val="0.89168980876478088"/>
          <c:w val="0.82541320516245664"/>
          <c:h val="0.103767742754115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840554773354E-2"/>
          <c:y val="7.0662563118696509E-2"/>
          <c:w val="0.88226129370471518"/>
          <c:h val="0.71129834658992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Kontaktna</c:v>
                </c:pt>
              </c:strCache>
            </c:strRef>
          </c:tx>
          <c:invertIfNegative val="0"/>
          <c:cat>
            <c:numRef>
              <c:f>'Slika 7.'!$B$6:$B$65</c:f>
              <c:numCache>
                <c:formatCode>m/d/yyyy</c:formatCode>
                <c:ptCount val="60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  <c:pt idx="59">
                  <c:v>44561</c:v>
                </c:pt>
              </c:numCache>
            </c:numRef>
          </c:cat>
          <c:val>
            <c:numRef>
              <c:f>'Slika 7.'!$C$6:$C$65</c:f>
              <c:numCache>
                <c:formatCode>#,##0</c:formatCode>
                <c:ptCount val="60"/>
                <c:pt idx="0">
                  <c:v>6842786</c:v>
                </c:pt>
                <c:pt idx="1">
                  <c:v>6817679</c:v>
                </c:pt>
                <c:pt idx="2">
                  <c:v>6780498</c:v>
                </c:pt>
                <c:pt idx="3">
                  <c:v>6783872</c:v>
                </c:pt>
                <c:pt idx="4">
                  <c:v>6845404</c:v>
                </c:pt>
                <c:pt idx="5">
                  <c:v>6889221</c:v>
                </c:pt>
                <c:pt idx="6">
                  <c:v>6838214</c:v>
                </c:pt>
                <c:pt idx="7">
                  <c:v>6815969</c:v>
                </c:pt>
                <c:pt idx="8">
                  <c:v>6776918</c:v>
                </c:pt>
                <c:pt idx="9">
                  <c:v>6838182</c:v>
                </c:pt>
                <c:pt idx="10">
                  <c:v>6845606</c:v>
                </c:pt>
                <c:pt idx="11">
                  <c:v>6844238</c:v>
                </c:pt>
                <c:pt idx="12">
                  <c:v>6695011</c:v>
                </c:pt>
                <c:pt idx="13">
                  <c:v>6732191</c:v>
                </c:pt>
                <c:pt idx="14">
                  <c:v>6702220</c:v>
                </c:pt>
                <c:pt idx="15">
                  <c:v>6673960</c:v>
                </c:pt>
                <c:pt idx="16">
                  <c:v>6646978</c:v>
                </c:pt>
                <c:pt idx="17">
                  <c:v>6211852</c:v>
                </c:pt>
                <c:pt idx="18">
                  <c:v>6198227</c:v>
                </c:pt>
                <c:pt idx="19">
                  <c:v>6163335</c:v>
                </c:pt>
                <c:pt idx="20">
                  <c:v>6156227</c:v>
                </c:pt>
                <c:pt idx="21">
                  <c:v>6138561</c:v>
                </c:pt>
                <c:pt idx="22">
                  <c:v>6111801</c:v>
                </c:pt>
                <c:pt idx="23">
                  <c:v>6267590</c:v>
                </c:pt>
                <c:pt idx="24">
                  <c:v>6258361</c:v>
                </c:pt>
                <c:pt idx="25">
                  <c:v>6262083</c:v>
                </c:pt>
                <c:pt idx="26">
                  <c:v>6218082</c:v>
                </c:pt>
                <c:pt idx="27">
                  <c:v>6164493</c:v>
                </c:pt>
                <c:pt idx="28">
                  <c:v>6149460</c:v>
                </c:pt>
                <c:pt idx="29">
                  <c:v>6037684</c:v>
                </c:pt>
                <c:pt idx="30">
                  <c:v>6006840</c:v>
                </c:pt>
                <c:pt idx="31">
                  <c:v>5937719</c:v>
                </c:pt>
                <c:pt idx="32">
                  <c:v>5887780</c:v>
                </c:pt>
                <c:pt idx="33">
                  <c:v>5811685</c:v>
                </c:pt>
                <c:pt idx="34">
                  <c:v>5723018</c:v>
                </c:pt>
                <c:pt idx="35">
                  <c:v>5670701</c:v>
                </c:pt>
                <c:pt idx="36">
                  <c:v>4346407</c:v>
                </c:pt>
                <c:pt idx="37">
                  <c:v>4052838</c:v>
                </c:pt>
                <c:pt idx="38">
                  <c:v>3963662</c:v>
                </c:pt>
                <c:pt idx="39">
                  <c:v>3871261</c:v>
                </c:pt>
                <c:pt idx="40">
                  <c:v>3854633</c:v>
                </c:pt>
                <c:pt idx="41">
                  <c:v>3802061</c:v>
                </c:pt>
                <c:pt idx="42">
                  <c:v>3767638</c:v>
                </c:pt>
                <c:pt idx="43">
                  <c:v>3424948</c:v>
                </c:pt>
                <c:pt idx="44">
                  <c:v>3389747</c:v>
                </c:pt>
                <c:pt idx="45">
                  <c:v>3312651</c:v>
                </c:pt>
                <c:pt idx="46">
                  <c:v>3187440</c:v>
                </c:pt>
                <c:pt idx="47">
                  <c:v>3109660</c:v>
                </c:pt>
                <c:pt idx="48">
                  <c:v>3063101</c:v>
                </c:pt>
                <c:pt idx="49">
                  <c:v>3037701</c:v>
                </c:pt>
                <c:pt idx="50">
                  <c:v>3025208</c:v>
                </c:pt>
                <c:pt idx="51">
                  <c:v>3017989</c:v>
                </c:pt>
                <c:pt idx="52">
                  <c:v>3010172</c:v>
                </c:pt>
                <c:pt idx="53">
                  <c:v>3009412</c:v>
                </c:pt>
                <c:pt idx="54">
                  <c:v>2978761</c:v>
                </c:pt>
                <c:pt idx="55">
                  <c:v>2947428</c:v>
                </c:pt>
                <c:pt idx="56">
                  <c:v>2914976</c:v>
                </c:pt>
                <c:pt idx="57">
                  <c:v>2918002</c:v>
                </c:pt>
                <c:pt idx="58">
                  <c:v>2913089</c:v>
                </c:pt>
                <c:pt idx="59">
                  <c:v>2890160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C-4FFF-A1A2-8B32E5622DCF}"/>
            </c:ext>
          </c:extLst>
        </c:ser>
        <c:ser>
          <c:idx val="1"/>
          <c:order val="1"/>
          <c:tx>
            <c:strRef>
              <c:f>'Slika 7.'!$D$5</c:f>
              <c:strCache>
                <c:ptCount val="1"/>
                <c:pt idx="0">
                  <c:v>Beskontaktna</c:v>
                </c:pt>
              </c:strCache>
            </c:strRef>
          </c:tx>
          <c:invertIfNegative val="0"/>
          <c:cat>
            <c:numRef>
              <c:f>'Slika 7.'!$B$6:$B$65</c:f>
              <c:numCache>
                <c:formatCode>m/d/yyyy</c:formatCode>
                <c:ptCount val="60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  <c:pt idx="59">
                  <c:v>44561</c:v>
                </c:pt>
              </c:numCache>
            </c:numRef>
          </c:cat>
          <c:val>
            <c:numRef>
              <c:f>'Slika 7.'!$D$6:$D$65</c:f>
              <c:numCache>
                <c:formatCode>#,##0</c:formatCode>
                <c:ptCount val="60"/>
                <c:pt idx="0">
                  <c:v>1990487</c:v>
                </c:pt>
                <c:pt idx="1">
                  <c:v>2002822</c:v>
                </c:pt>
                <c:pt idx="2">
                  <c:v>2014680</c:v>
                </c:pt>
                <c:pt idx="3">
                  <c:v>2020822</c:v>
                </c:pt>
                <c:pt idx="4">
                  <c:v>2053495</c:v>
                </c:pt>
                <c:pt idx="5">
                  <c:v>2067311</c:v>
                </c:pt>
                <c:pt idx="6">
                  <c:v>2093973</c:v>
                </c:pt>
                <c:pt idx="7">
                  <c:v>2098074</c:v>
                </c:pt>
                <c:pt idx="8">
                  <c:v>2117254</c:v>
                </c:pt>
                <c:pt idx="9">
                  <c:v>2025505</c:v>
                </c:pt>
                <c:pt idx="10">
                  <c:v>2035069</c:v>
                </c:pt>
                <c:pt idx="11">
                  <c:v>2046570</c:v>
                </c:pt>
                <c:pt idx="12">
                  <c:v>2167243</c:v>
                </c:pt>
                <c:pt idx="13">
                  <c:v>2115009</c:v>
                </c:pt>
                <c:pt idx="14">
                  <c:v>2137473</c:v>
                </c:pt>
                <c:pt idx="15">
                  <c:v>2151788</c:v>
                </c:pt>
                <c:pt idx="16">
                  <c:v>2164164</c:v>
                </c:pt>
                <c:pt idx="17">
                  <c:v>2184523</c:v>
                </c:pt>
                <c:pt idx="18">
                  <c:v>2216763</c:v>
                </c:pt>
                <c:pt idx="19">
                  <c:v>2233398</c:v>
                </c:pt>
                <c:pt idx="20">
                  <c:v>2242857</c:v>
                </c:pt>
                <c:pt idx="21">
                  <c:v>2269603</c:v>
                </c:pt>
                <c:pt idx="22">
                  <c:v>2280333</c:v>
                </c:pt>
                <c:pt idx="23">
                  <c:v>2290475</c:v>
                </c:pt>
                <c:pt idx="24">
                  <c:v>2307838</c:v>
                </c:pt>
                <c:pt idx="25">
                  <c:v>2331039</c:v>
                </c:pt>
                <c:pt idx="26">
                  <c:v>2403112</c:v>
                </c:pt>
                <c:pt idx="27">
                  <c:v>2454122</c:v>
                </c:pt>
                <c:pt idx="28">
                  <c:v>2496287</c:v>
                </c:pt>
                <c:pt idx="29">
                  <c:v>2639589</c:v>
                </c:pt>
                <c:pt idx="30">
                  <c:v>2674818</c:v>
                </c:pt>
                <c:pt idx="31">
                  <c:v>2773117</c:v>
                </c:pt>
                <c:pt idx="32">
                  <c:v>3095912</c:v>
                </c:pt>
                <c:pt idx="33">
                  <c:v>3384890</c:v>
                </c:pt>
                <c:pt idx="34">
                  <c:v>3489993</c:v>
                </c:pt>
                <c:pt idx="35">
                  <c:v>3554151</c:v>
                </c:pt>
                <c:pt idx="36">
                  <c:v>4535875</c:v>
                </c:pt>
                <c:pt idx="37">
                  <c:v>4730560</c:v>
                </c:pt>
                <c:pt idx="38">
                  <c:v>4847816</c:v>
                </c:pt>
                <c:pt idx="39">
                  <c:v>4951259</c:v>
                </c:pt>
                <c:pt idx="40">
                  <c:v>5281387</c:v>
                </c:pt>
                <c:pt idx="41">
                  <c:v>5542911</c:v>
                </c:pt>
                <c:pt idx="42">
                  <c:v>5299995</c:v>
                </c:pt>
                <c:pt idx="43">
                  <c:v>5532239</c:v>
                </c:pt>
                <c:pt idx="44">
                  <c:v>5528024</c:v>
                </c:pt>
                <c:pt idx="45">
                  <c:v>5532192</c:v>
                </c:pt>
                <c:pt idx="46">
                  <c:v>5642453</c:v>
                </c:pt>
                <c:pt idx="47">
                  <c:v>5670596</c:v>
                </c:pt>
                <c:pt idx="48">
                  <c:v>5658757</c:v>
                </c:pt>
                <c:pt idx="49">
                  <c:v>5666306</c:v>
                </c:pt>
                <c:pt idx="50">
                  <c:v>5678726</c:v>
                </c:pt>
                <c:pt idx="51">
                  <c:v>5690982</c:v>
                </c:pt>
                <c:pt idx="52">
                  <c:v>5704332</c:v>
                </c:pt>
                <c:pt idx="53">
                  <c:v>5987752</c:v>
                </c:pt>
                <c:pt idx="54">
                  <c:v>6726405</c:v>
                </c:pt>
                <c:pt idx="55">
                  <c:v>6522269</c:v>
                </c:pt>
                <c:pt idx="56">
                  <c:v>6149620</c:v>
                </c:pt>
                <c:pt idx="57">
                  <c:v>6004325</c:v>
                </c:pt>
                <c:pt idx="58">
                  <c:v>5970213</c:v>
                </c:pt>
                <c:pt idx="59">
                  <c:v>5832567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C-4FFF-A1A2-8B32E562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366512"/>
        <c:axId val="171367072"/>
      </c:barChart>
      <c:catAx>
        <c:axId val="171366512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1367072"/>
        <c:crosses val="autoZero"/>
        <c:auto val="0"/>
        <c:lblAlgn val="ctr"/>
        <c:lblOffset val="100"/>
        <c:noMultiLvlLbl val="0"/>
      </c:catAx>
      <c:valAx>
        <c:axId val="17136707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71366512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8800908588473839"/>
          <c:y val="0.9393135883395286"/>
          <c:w val="0.37885716388255208"/>
          <c:h val="5.023888511398005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8.'!$H$5</c:f>
              <c:strCache>
                <c:ptCount val="1"/>
                <c:pt idx="0">
                  <c:v>Ukupna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8.'!$B$6:$B$17</c:f>
              <c:strCache>
                <c:ptCount val="12"/>
                <c:pt idx="0">
                  <c:v>31.1.2021.</c:v>
                </c:pt>
                <c:pt idx="1">
                  <c:v>29.2.2021.</c:v>
                </c:pt>
                <c:pt idx="2">
                  <c:v>31.3.2021.</c:v>
                </c:pt>
                <c:pt idx="3">
                  <c:v>30.4.2021.</c:v>
                </c:pt>
                <c:pt idx="4">
                  <c:v>31.5.2021.</c:v>
                </c:pt>
                <c:pt idx="5">
                  <c:v>30.6.2021.</c:v>
                </c:pt>
                <c:pt idx="6">
                  <c:v>31.7.2021.</c:v>
                </c:pt>
                <c:pt idx="7">
                  <c:v>31.8.2021.</c:v>
                </c:pt>
                <c:pt idx="8">
                  <c:v>30.9.2021.</c:v>
                </c:pt>
                <c:pt idx="9">
                  <c:v>31.10.2021.</c:v>
                </c:pt>
                <c:pt idx="10">
                  <c:v>30.11.2021.</c:v>
                </c:pt>
                <c:pt idx="11">
                  <c:v>31.12.2021.</c:v>
                </c:pt>
              </c:strCache>
            </c:strRef>
          </c:cat>
          <c:val>
            <c:numRef>
              <c:f>'Slika 8.'!$H$6:$H$17</c:f>
              <c:numCache>
                <c:formatCode>#,##0</c:formatCode>
                <c:ptCount val="12"/>
                <c:pt idx="0">
                  <c:v>13295452677</c:v>
                </c:pt>
                <c:pt idx="1">
                  <c:v>13977738320</c:v>
                </c:pt>
                <c:pt idx="2">
                  <c:v>16226852990</c:v>
                </c:pt>
                <c:pt idx="3">
                  <c:v>15462304741</c:v>
                </c:pt>
                <c:pt idx="4">
                  <c:v>17193870134</c:v>
                </c:pt>
                <c:pt idx="5">
                  <c:v>17436666779</c:v>
                </c:pt>
                <c:pt idx="6">
                  <c:v>18301170106</c:v>
                </c:pt>
                <c:pt idx="7">
                  <c:v>17671989151</c:v>
                </c:pt>
                <c:pt idx="8">
                  <c:v>17528572414</c:v>
                </c:pt>
                <c:pt idx="9">
                  <c:v>17832437986</c:v>
                </c:pt>
                <c:pt idx="10">
                  <c:v>17297882995</c:v>
                </c:pt>
                <c:pt idx="11">
                  <c:v>19078982671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70432"/>
        <c:axId val="171563008"/>
      </c:lineChart>
      <c:lineChart>
        <c:grouping val="standard"/>
        <c:varyColors val="0"/>
        <c:ser>
          <c:idx val="0"/>
          <c:order val="0"/>
          <c:tx>
            <c:strRef>
              <c:f>'Slika 8.'!$G$5</c:f>
              <c:strCache>
                <c:ptCount val="1"/>
                <c:pt idx="0">
                  <c:v>Ukupan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8.'!$B$6:$B$17</c:f>
              <c:strCache>
                <c:ptCount val="12"/>
                <c:pt idx="0">
                  <c:v>31.1.2021.</c:v>
                </c:pt>
                <c:pt idx="1">
                  <c:v>29.2.2021.</c:v>
                </c:pt>
                <c:pt idx="2">
                  <c:v>31.3.2021.</c:v>
                </c:pt>
                <c:pt idx="3">
                  <c:v>30.4.2021.</c:v>
                </c:pt>
                <c:pt idx="4">
                  <c:v>31.5.2021.</c:v>
                </c:pt>
                <c:pt idx="5">
                  <c:v>30.6.2021.</c:v>
                </c:pt>
                <c:pt idx="6">
                  <c:v>31.7.2021.</c:v>
                </c:pt>
                <c:pt idx="7">
                  <c:v>31.8.2021.</c:v>
                </c:pt>
                <c:pt idx="8">
                  <c:v>30.9.2021.</c:v>
                </c:pt>
                <c:pt idx="9">
                  <c:v>31.10.2021.</c:v>
                </c:pt>
                <c:pt idx="10">
                  <c:v>30.11.2021.</c:v>
                </c:pt>
                <c:pt idx="11">
                  <c:v>31.12.2021.</c:v>
                </c:pt>
              </c:strCache>
            </c:strRef>
          </c:cat>
          <c:val>
            <c:numRef>
              <c:f>'Slika 8.'!$G$6:$G$17</c:f>
              <c:numCache>
                <c:formatCode>#,##0</c:formatCode>
                <c:ptCount val="12"/>
                <c:pt idx="0">
                  <c:v>41641548</c:v>
                </c:pt>
                <c:pt idx="1">
                  <c:v>43622245</c:v>
                </c:pt>
                <c:pt idx="2">
                  <c:v>49539386</c:v>
                </c:pt>
                <c:pt idx="3">
                  <c:v>46708144</c:v>
                </c:pt>
                <c:pt idx="4">
                  <c:v>51759235</c:v>
                </c:pt>
                <c:pt idx="5">
                  <c:v>52646108</c:v>
                </c:pt>
                <c:pt idx="6">
                  <c:v>53456513</c:v>
                </c:pt>
                <c:pt idx="7">
                  <c:v>51328362</c:v>
                </c:pt>
                <c:pt idx="8">
                  <c:v>51971856</c:v>
                </c:pt>
                <c:pt idx="9">
                  <c:v>53523327</c:v>
                </c:pt>
                <c:pt idx="10">
                  <c:v>51155528</c:v>
                </c:pt>
                <c:pt idx="11">
                  <c:v>56221953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64128"/>
        <c:axId val="171563568"/>
      </c:lineChart>
      <c:catAx>
        <c:axId val="1713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563008"/>
        <c:crosses val="autoZero"/>
        <c:auto val="1"/>
        <c:lblAlgn val="ctr"/>
        <c:lblOffset val="100"/>
        <c:tickLblSkip val="1"/>
        <c:noMultiLvlLbl val="1"/>
      </c:catAx>
      <c:valAx>
        <c:axId val="17156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370432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15635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564128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156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156356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'Slika 9. i 10.'!$B$6</c:f>
              <c:strCache>
                <c:ptCount val="1"/>
                <c:pt idx="0">
                  <c:v>Broj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E2-44DA-A444-2E852465DE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E2-44DA-A444-2E852465DE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E2-44DA-A444-2E852465DE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E2-44DA-A444-2E852465DE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E2-44DA-A444-2E852465DE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E2-44DA-A444-2E852465DE94}"/>
              </c:ext>
            </c:extLst>
          </c:dPt>
          <c:dLbls>
            <c:dLbl>
              <c:idx val="0"/>
              <c:layout>
                <c:manualLayout>
                  <c:x val="8.926617343048876E-2"/>
                  <c:y val="-9.70688757485937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19,36%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E2-44DA-A444-2E852465DE94}"/>
                </c:ext>
              </c:extLst>
            </c:dLbl>
            <c:dLbl>
              <c:idx val="1"/>
              <c:layout>
                <c:manualLayout>
                  <c:x val="-0.10381687114115813"/>
                  <c:y val="0.159631742660964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BE2-44DA-A444-2E852465DE94}"/>
                </c:ext>
              </c:extLst>
            </c:dLbl>
            <c:dLbl>
              <c:idx val="2"/>
              <c:layout>
                <c:manualLayout>
                  <c:x val="-0.19157894869166286"/>
                  <c:y val="-3.00107046056585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BE2-44DA-A444-2E852465DE94}"/>
                </c:ext>
              </c:extLst>
            </c:dLbl>
            <c:dLbl>
              <c:idx val="3"/>
              <c:layout>
                <c:manualLayout>
                  <c:x val="-0.12372807103003226"/>
                  <c:y val="-0.100035682018861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E2-44DA-A444-2E852465DE94}"/>
                </c:ext>
              </c:extLst>
            </c:dLbl>
            <c:dLbl>
              <c:idx val="4"/>
              <c:layout>
                <c:manualLayout>
                  <c:x val="-4.3903509075172736E-2"/>
                  <c:y val="-0.175062443533008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BE2-44DA-A444-2E852465DE94}"/>
                </c:ext>
              </c:extLst>
            </c:dLbl>
            <c:dLbl>
              <c:idx val="5"/>
              <c:layout>
                <c:manualLayout>
                  <c:x val="2.394736858645782E-2"/>
                  <c:y val="-0.155055307129235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BE2-44DA-A444-2E852465DE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10.'!$C$5:$H$5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9. i 10.'!$C$6:$H$6</c:f>
              <c:numCache>
                <c:formatCode>#,##0</c:formatCode>
                <c:ptCount val="6"/>
                <c:pt idx="0">
                  <c:v>99164410</c:v>
                </c:pt>
                <c:pt idx="1">
                  <c:v>422057123</c:v>
                </c:pt>
                <c:pt idx="2">
                  <c:v>20858591</c:v>
                </c:pt>
                <c:pt idx="3">
                  <c:v>1429639</c:v>
                </c:pt>
                <c:pt idx="4">
                  <c:v>120593</c:v>
                </c:pt>
                <c:pt idx="5">
                  <c:v>18098024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2-44DA-A444-2E852465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304799</xdr:colOff>
      <xdr:row>3</xdr:row>
      <xdr:rowOff>123824</xdr:rowOff>
    </xdr:from>
    <xdr:to>
      <xdr:col>17</xdr:col>
      <xdr:colOff>180974</xdr:colOff>
      <xdr:row>23</xdr:row>
      <xdr:rowOff>161924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43992</xdr:colOff>
      <xdr:row>5</xdr:row>
      <xdr:rowOff>76200</xdr:rowOff>
    </xdr:from>
    <xdr:to>
      <xdr:col>22</xdr:col>
      <xdr:colOff>514350</xdr:colOff>
      <xdr:row>30</xdr:row>
      <xdr:rowOff>104775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765056</xdr:colOff>
      <xdr:row>5</xdr:row>
      <xdr:rowOff>47625</xdr:rowOff>
    </xdr:from>
    <xdr:to>
      <xdr:col>15</xdr:col>
      <xdr:colOff>152400</xdr:colOff>
      <xdr:row>31</xdr:row>
      <xdr:rowOff>152400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356044</xdr:colOff>
      <xdr:row>5</xdr:row>
      <xdr:rowOff>19352</xdr:rowOff>
    </xdr:from>
    <xdr:to>
      <xdr:col>19</xdr:col>
      <xdr:colOff>305628</xdr:colOff>
      <xdr:row>28</xdr:row>
      <xdr:rowOff>40623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724729</xdr:colOff>
      <xdr:row>6</xdr:row>
      <xdr:rowOff>43691</xdr:rowOff>
    </xdr:from>
    <xdr:to>
      <xdr:col>19</xdr:col>
      <xdr:colOff>473765</xdr:colOff>
      <xdr:row>30</xdr:row>
      <xdr:rowOff>60050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253033</xdr:colOff>
      <xdr:row>3</xdr:row>
      <xdr:rowOff>3107</xdr:rowOff>
    </xdr:from>
    <xdr:to>
      <xdr:col>10</xdr:col>
      <xdr:colOff>460183</xdr:colOff>
      <xdr:row>18</xdr:row>
      <xdr:rowOff>46313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522514</xdr:colOff>
      <xdr:row>5</xdr:row>
      <xdr:rowOff>47106</xdr:rowOff>
    </xdr:from>
    <xdr:to>
      <xdr:col>19</xdr:col>
      <xdr:colOff>82376</xdr:colOff>
      <xdr:row>31</xdr:row>
      <xdr:rowOff>89846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563944</xdr:colOff>
      <xdr:row>5</xdr:row>
      <xdr:rowOff>114300</xdr:rowOff>
    </xdr:from>
    <xdr:to>
      <xdr:col>13</xdr:col>
      <xdr:colOff>937382</xdr:colOff>
      <xdr:row>31</xdr:row>
      <xdr:rowOff>38101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353786</xdr:colOff>
      <xdr:row>2</xdr:row>
      <xdr:rowOff>94326</xdr:rowOff>
    </xdr:from>
    <xdr:to>
      <xdr:col>12</xdr:col>
      <xdr:colOff>578301</xdr:colOff>
      <xdr:row>20</xdr:row>
      <xdr:rowOff>40821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834258</xdr:colOff>
      <xdr:row>2</xdr:row>
      <xdr:rowOff>157778</xdr:rowOff>
    </xdr:from>
    <xdr:to>
      <xdr:col>13</xdr:col>
      <xdr:colOff>513938</xdr:colOff>
      <xdr:row>17</xdr:row>
      <xdr:rowOff>131379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588180</xdr:colOff>
      <xdr:row>5</xdr:row>
      <xdr:rowOff>30106</xdr:rowOff>
    </xdr:from>
    <xdr:to>
      <xdr:col>20</xdr:col>
      <xdr:colOff>354487</xdr:colOff>
      <xdr:row>31</xdr:row>
      <xdr:rowOff>121655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201516</xdr:colOff>
      <xdr:row>1</xdr:row>
      <xdr:rowOff>169844</xdr:rowOff>
    </xdr:from>
    <xdr:to>
      <xdr:col>15</xdr:col>
      <xdr:colOff>19049</xdr:colOff>
      <xdr:row>18</xdr:row>
      <xdr:rowOff>45905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329571</xdr:colOff>
      <xdr:row>5</xdr:row>
      <xdr:rowOff>2170</xdr:rowOff>
    </xdr:from>
    <xdr:to>
      <xdr:col>21</xdr:col>
      <xdr:colOff>457200</xdr:colOff>
      <xdr:row>31</xdr:row>
      <xdr:rowOff>145135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463034</xdr:colOff>
      <xdr:row>5</xdr:row>
      <xdr:rowOff>22763</xdr:rowOff>
    </xdr:from>
    <xdr:to>
      <xdr:col>19</xdr:col>
      <xdr:colOff>437666</xdr:colOff>
      <xdr:row>29</xdr:row>
      <xdr:rowOff>807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249620</xdr:colOff>
      <xdr:row>1</xdr:row>
      <xdr:rowOff>182618</xdr:rowOff>
    </xdr:from>
    <xdr:to>
      <xdr:col>13</xdr:col>
      <xdr:colOff>1083879</xdr:colOff>
      <xdr:row>21</xdr:row>
      <xdr:rowOff>111672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197070</xdr:colOff>
      <xdr:row>3</xdr:row>
      <xdr:rowOff>91965</xdr:rowOff>
    </xdr:from>
    <xdr:to>
      <xdr:col>13</xdr:col>
      <xdr:colOff>387569</xdr:colOff>
      <xdr:row>23</xdr:row>
      <xdr:rowOff>65690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259373</xdr:colOff>
      <xdr:row>4</xdr:row>
      <xdr:rowOff>21979</xdr:rowOff>
    </xdr:from>
    <xdr:to>
      <xdr:col>13</xdr:col>
      <xdr:colOff>930519</xdr:colOff>
      <xdr:row>25</xdr:row>
      <xdr:rowOff>17858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2</xdr:row>
      <xdr:rowOff>80962</xdr:rowOff>
    </xdr:from>
    <xdr:to>
      <xdr:col>17</xdr:col>
      <xdr:colOff>123825</xdr:colOff>
      <xdr:row>18</xdr:row>
      <xdr:rowOff>109537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3</xdr:row>
      <xdr:rowOff>147637</xdr:rowOff>
    </xdr:from>
    <xdr:to>
      <xdr:col>16</xdr:col>
      <xdr:colOff>104775</xdr:colOff>
      <xdr:row>20</xdr:row>
      <xdr:rowOff>14287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3</xdr:row>
      <xdr:rowOff>76200</xdr:rowOff>
    </xdr:from>
    <xdr:to>
      <xdr:col>18</xdr:col>
      <xdr:colOff>152400</xdr:colOff>
      <xdr:row>23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</xdr:row>
      <xdr:rowOff>19050</xdr:rowOff>
    </xdr:from>
    <xdr:to>
      <xdr:col>16</xdr:col>
      <xdr:colOff>314325</xdr:colOff>
      <xdr:row>19</xdr:row>
      <xdr:rowOff>47625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132</xdr:colOff>
      <xdr:row>4</xdr:row>
      <xdr:rowOff>272706</xdr:rowOff>
    </xdr:from>
    <xdr:to>
      <xdr:col>18</xdr:col>
      <xdr:colOff>180425</xdr:colOff>
      <xdr:row>25</xdr:row>
      <xdr:rowOff>25905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366505</xdr:colOff>
      <xdr:row>5</xdr:row>
      <xdr:rowOff>1</xdr:rowOff>
    </xdr:from>
    <xdr:to>
      <xdr:col>16</xdr:col>
      <xdr:colOff>741293</xdr:colOff>
      <xdr:row>25</xdr:row>
      <xdr:rowOff>35202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81970</xdr:colOff>
      <xdr:row>2</xdr:row>
      <xdr:rowOff>101535</xdr:rowOff>
    </xdr:from>
    <xdr:to>
      <xdr:col>19</xdr:col>
      <xdr:colOff>252928</xdr:colOff>
      <xdr:row>18</xdr:row>
      <xdr:rowOff>111388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4</xdr:row>
      <xdr:rowOff>247650</xdr:rowOff>
    </xdr:from>
    <xdr:to>
      <xdr:col>20</xdr:col>
      <xdr:colOff>9525</xdr:colOff>
      <xdr:row>27</xdr:row>
      <xdr:rowOff>152400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199655</xdr:colOff>
      <xdr:row>4</xdr:row>
      <xdr:rowOff>50717</xdr:rowOff>
    </xdr:from>
    <xdr:to>
      <xdr:col>19</xdr:col>
      <xdr:colOff>87923</xdr:colOff>
      <xdr:row>18</xdr:row>
      <xdr:rowOff>96240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60918</xdr:colOff>
      <xdr:row>12</xdr:row>
      <xdr:rowOff>82689</xdr:rowOff>
    </xdr:from>
    <xdr:to>
      <xdr:col>3</xdr:col>
      <xdr:colOff>728296</xdr:colOff>
      <xdr:row>28</xdr:row>
      <xdr:rowOff>30983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3</xdr:col>
      <xdr:colOff>667378</xdr:colOff>
      <xdr:row>51</xdr:row>
      <xdr:rowOff>109486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showGridLines="0" zoomScale="160" zoomScaleNormal="16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29.1640625" customWidth="1"/>
    <col min="3" max="3" width="15.5" customWidth="1"/>
    <col min="4" max="4" width="14.5" customWidth="1"/>
    <col min="5" max="5" width="14.6640625" customWidth="1"/>
    <col min="6" max="6" width="14.83203125" customWidth="1"/>
    <col min="7" max="7" width="14" customWidth="1"/>
    <col min="8" max="8" width="16.1640625" customWidth="1"/>
  </cols>
  <sheetData>
    <row r="1" spans="1:8" ht="12.95" customHeight="1" x14ac:dyDescent="0.2">
      <c r="A1" t="s">
        <v>76</v>
      </c>
    </row>
    <row r="2" spans="1:8" ht="15.75" x14ac:dyDescent="0.25">
      <c r="B2" s="1" t="s">
        <v>10</v>
      </c>
    </row>
    <row r="4" spans="1:8" s="2" customFormat="1" ht="12.75" customHeight="1" x14ac:dyDescent="0.2"/>
    <row r="6" spans="1:8" ht="27" customHeight="1" x14ac:dyDescent="0.2">
      <c r="B6" s="21" t="s">
        <v>3</v>
      </c>
      <c r="C6" s="69" t="s">
        <v>180</v>
      </c>
      <c r="D6" s="69" t="s">
        <v>186</v>
      </c>
      <c r="E6" s="69" t="s">
        <v>224</v>
      </c>
      <c r="F6" s="69" t="s">
        <v>227</v>
      </c>
      <c r="G6" s="69" t="s">
        <v>250</v>
      </c>
    </row>
    <row r="7" spans="1:8" ht="12.95" customHeight="1" x14ac:dyDescent="0.2">
      <c r="B7" s="22" t="s">
        <v>4</v>
      </c>
      <c r="C7" s="23">
        <v>4941</v>
      </c>
      <c r="D7" s="23">
        <v>5159</v>
      </c>
      <c r="E7" s="23">
        <v>5446</v>
      </c>
      <c r="F7" s="23">
        <v>4894</v>
      </c>
      <c r="G7" s="23">
        <v>4692</v>
      </c>
      <c r="H7" s="70"/>
    </row>
    <row r="8" spans="1:8" ht="12.95" customHeight="1" x14ac:dyDescent="0.2">
      <c r="B8" s="24" t="s">
        <v>5</v>
      </c>
      <c r="C8" s="25">
        <v>118621</v>
      </c>
      <c r="D8" s="25">
        <v>114361</v>
      </c>
      <c r="E8" s="25">
        <v>111172</v>
      </c>
      <c r="F8" s="25">
        <v>107654</v>
      </c>
      <c r="G8" s="25">
        <v>118731</v>
      </c>
      <c r="H8" s="70"/>
    </row>
    <row r="9" spans="1:8" ht="12.95" customHeight="1" x14ac:dyDescent="0.2">
      <c r="B9" s="65" t="s">
        <v>101</v>
      </c>
      <c r="C9" s="26">
        <v>905</v>
      </c>
      <c r="D9" s="26">
        <v>967</v>
      </c>
      <c r="E9" s="26">
        <v>940</v>
      </c>
      <c r="F9" s="26">
        <v>682</v>
      </c>
      <c r="G9" s="26">
        <v>420</v>
      </c>
      <c r="H9" s="70"/>
    </row>
    <row r="10" spans="1:8" s="2" customFormat="1" ht="12.95" customHeight="1" x14ac:dyDescent="0.2">
      <c r="C10" s="28"/>
      <c r="D10" s="28"/>
      <c r="E10" s="7"/>
      <c r="F10" s="7"/>
      <c r="G10" s="7"/>
      <c r="H10" s="7"/>
    </row>
    <row r="11" spans="1:8" s="2" customFormat="1" ht="12.95" customHeight="1" x14ac:dyDescent="0.2">
      <c r="B11" s="28" t="s">
        <v>2</v>
      </c>
    </row>
    <row r="12" spans="1:8" ht="12.95" customHeight="1" x14ac:dyDescent="0.2">
      <c r="E12" s="70"/>
    </row>
    <row r="18" spans="4:6" ht="12.95" customHeight="1" x14ac:dyDescent="0.2">
      <c r="D18" s="74"/>
      <c r="E18" s="74"/>
    </row>
    <row r="19" spans="4:6" ht="12.95" customHeight="1" x14ac:dyDescent="0.2">
      <c r="F19" s="70"/>
    </row>
    <row r="66" spans="3:6" ht="12.95" customHeight="1" x14ac:dyDescent="0.2">
      <c r="C66" s="95"/>
      <c r="D66" s="95"/>
      <c r="E66" s="95"/>
      <c r="F66" s="95"/>
    </row>
    <row r="67" spans="3:6" ht="12.95" customHeight="1" x14ac:dyDescent="0.2">
      <c r="C67" s="95"/>
      <c r="D67" s="95"/>
      <c r="E67" s="95"/>
      <c r="F67" s="95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4"/>
  <sheetViews>
    <sheetView showGridLines="0" zoomScale="160" zoomScaleNormal="160" workbookViewId="0">
      <selection activeCell="B1" sqref="B1"/>
    </sheetView>
  </sheetViews>
  <sheetFormatPr defaultColWidth="9.33203125" defaultRowHeight="12.95" customHeight="1" x14ac:dyDescent="0.2"/>
  <cols>
    <col min="1" max="1" width="2.83203125" style="37" customWidth="1"/>
    <col min="2" max="2" width="25.1640625" style="37" customWidth="1"/>
    <col min="3" max="3" width="11.5" style="37" customWidth="1"/>
    <col min="4" max="4" width="15.83203125" style="37" customWidth="1"/>
    <col min="5" max="5" width="12" style="37" customWidth="1"/>
    <col min="6" max="16384" width="9.33203125" style="37"/>
  </cols>
  <sheetData>
    <row r="2" spans="2:11" ht="15.75" x14ac:dyDescent="0.25">
      <c r="B2" s="50" t="s">
        <v>143</v>
      </c>
    </row>
    <row r="3" spans="2:11" ht="12.95" customHeight="1" x14ac:dyDescent="0.2">
      <c r="B3" s="37" t="s">
        <v>251</v>
      </c>
    </row>
    <row r="6" spans="2:11" ht="12.95" customHeight="1" x14ac:dyDescent="0.2">
      <c r="B6" s="42" t="s">
        <v>17</v>
      </c>
      <c r="C6" s="43" t="s">
        <v>30</v>
      </c>
      <c r="D6" s="44" t="s">
        <v>31</v>
      </c>
      <c r="E6" s="44" t="s">
        <v>0</v>
      </c>
    </row>
    <row r="7" spans="2:11" ht="12.95" customHeight="1" x14ac:dyDescent="0.2">
      <c r="B7" s="37" t="s">
        <v>15</v>
      </c>
      <c r="C7" s="7">
        <v>2462729</v>
      </c>
      <c r="D7" s="7">
        <v>4457871</v>
      </c>
      <c r="E7" s="7">
        <f>SUM(C7:D7)</f>
        <v>6920600</v>
      </c>
      <c r="G7" s="34"/>
      <c r="K7" s="7"/>
    </row>
    <row r="8" spans="2:11" ht="12.95" customHeight="1" x14ac:dyDescent="0.2">
      <c r="B8" s="37" t="s">
        <v>16</v>
      </c>
      <c r="C8" s="7">
        <v>427431</v>
      </c>
      <c r="D8" s="7">
        <v>1374696</v>
      </c>
      <c r="E8" s="7">
        <f>SUM(C8:D8)</f>
        <v>1802127</v>
      </c>
      <c r="K8" s="7"/>
    </row>
    <row r="9" spans="2:11" ht="12.95" customHeight="1" x14ac:dyDescent="0.2">
      <c r="B9" s="5" t="s">
        <v>0</v>
      </c>
      <c r="C9" s="11">
        <f>SUM(C7:C8)</f>
        <v>2890160</v>
      </c>
      <c r="D9" s="11">
        <f>SUM(D7:D8)</f>
        <v>5832567</v>
      </c>
      <c r="E9" s="11">
        <f>SUM(E7+E8)</f>
        <v>8722727</v>
      </c>
      <c r="H9" s="34"/>
    </row>
    <row r="10" spans="2:11" ht="12.95" customHeight="1" x14ac:dyDescent="0.25">
      <c r="C10" s="166"/>
      <c r="D10" s="166"/>
      <c r="G10" s="34"/>
    </row>
    <row r="11" spans="2:11" ht="12.95" customHeight="1" x14ac:dyDescent="0.2">
      <c r="C11" s="66"/>
      <c r="D11" s="66"/>
      <c r="E11" s="7"/>
    </row>
    <row r="12" spans="2:11" ht="12.95" customHeight="1" x14ac:dyDescent="0.2">
      <c r="B12" s="37" t="s">
        <v>252</v>
      </c>
    </row>
    <row r="13" spans="2:11" ht="12.95" customHeight="1" x14ac:dyDescent="0.2">
      <c r="B13" s="37" t="s">
        <v>2</v>
      </c>
    </row>
    <row r="14" spans="2:11" ht="12.95" customHeight="1" x14ac:dyDescent="0.2">
      <c r="C14" s="96"/>
      <c r="D14" s="34"/>
    </row>
    <row r="15" spans="2:11" ht="12.95" customHeight="1" x14ac:dyDescent="0.25">
      <c r="C15" s="7"/>
      <c r="D15" s="211"/>
    </row>
    <row r="16" spans="2:11" ht="12.95" customHeight="1" x14ac:dyDescent="0.2">
      <c r="C16" s="70"/>
      <c r="D16" s="70"/>
    </row>
    <row r="18" spans="3:3" ht="12.95" customHeight="1" x14ac:dyDescent="0.2">
      <c r="C18" s="70"/>
    </row>
    <row r="63" spans="3:6" ht="12.95" customHeight="1" x14ac:dyDescent="0.2">
      <c r="C63" s="95"/>
      <c r="D63" s="95"/>
      <c r="E63" s="95"/>
      <c r="F63" s="95"/>
    </row>
    <row r="64" spans="3:6" ht="12.95" customHeight="1" x14ac:dyDescent="0.2">
      <c r="C64" s="95"/>
      <c r="D64" s="95"/>
      <c r="E64" s="95"/>
      <c r="F64" s="95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15" zoomScaleNormal="115" workbookViewId="0">
      <selection activeCell="B20" sqref="B20"/>
    </sheetView>
  </sheetViews>
  <sheetFormatPr defaultRowHeight="12.95" customHeight="1" x14ac:dyDescent="0.2"/>
  <cols>
    <col min="1" max="1" width="2.83203125" customWidth="1"/>
    <col min="2" max="2" width="15.6640625" customWidth="1"/>
    <col min="3" max="6" width="12.83203125" customWidth="1"/>
    <col min="7" max="12" width="9.33203125" customWidth="1"/>
    <col min="13" max="13" width="14" bestFit="1" customWidth="1"/>
  </cols>
  <sheetData>
    <row r="2" spans="2:8" ht="15.75" x14ac:dyDescent="0.25">
      <c r="B2" s="1" t="s">
        <v>106</v>
      </c>
    </row>
    <row r="5" spans="2:8" ht="33.75" customHeight="1" x14ac:dyDescent="0.2">
      <c r="B5" s="35" t="s">
        <v>1</v>
      </c>
      <c r="C5" s="36" t="s">
        <v>26</v>
      </c>
      <c r="D5" s="36" t="s">
        <v>27</v>
      </c>
      <c r="E5" s="36" t="s">
        <v>28</v>
      </c>
      <c r="F5" s="36" t="s">
        <v>29</v>
      </c>
    </row>
    <row r="6" spans="2:8" ht="12.95" customHeight="1" x14ac:dyDescent="0.2">
      <c r="B6" s="20">
        <v>44197</v>
      </c>
      <c r="C6" s="7">
        <v>57886</v>
      </c>
      <c r="D6" s="7">
        <v>11602</v>
      </c>
      <c r="E6" s="7">
        <v>61764</v>
      </c>
      <c r="F6" s="7">
        <v>32237</v>
      </c>
      <c r="G6" s="7"/>
      <c r="H6" s="7"/>
    </row>
    <row r="7" spans="2:8" ht="12.95" customHeight="1" x14ac:dyDescent="0.2">
      <c r="B7" s="20">
        <v>44228</v>
      </c>
      <c r="C7" s="7">
        <v>59465</v>
      </c>
      <c r="D7" s="7">
        <v>12527</v>
      </c>
      <c r="E7" s="7">
        <v>54118</v>
      </c>
      <c r="F7" s="7">
        <v>26147</v>
      </c>
      <c r="G7" s="7"/>
      <c r="H7" s="7"/>
    </row>
    <row r="8" spans="2:8" ht="12.95" customHeight="1" x14ac:dyDescent="0.2">
      <c r="B8" s="20">
        <v>44256</v>
      </c>
      <c r="C8" s="7">
        <v>65571</v>
      </c>
      <c r="D8" s="7">
        <v>15078</v>
      </c>
      <c r="E8" s="7">
        <v>56034</v>
      </c>
      <c r="F8" s="7">
        <v>21370</v>
      </c>
      <c r="G8" s="7"/>
      <c r="H8" s="7"/>
    </row>
    <row r="9" spans="2:8" ht="12.95" customHeight="1" x14ac:dyDescent="0.2">
      <c r="B9" s="20">
        <v>44287</v>
      </c>
      <c r="C9" s="7">
        <v>70380</v>
      </c>
      <c r="D9" s="7">
        <v>13054</v>
      </c>
      <c r="E9" s="7">
        <v>50925</v>
      </c>
      <c r="F9" s="7">
        <v>18301</v>
      </c>
      <c r="G9" s="7"/>
      <c r="H9" s="7"/>
    </row>
    <row r="10" spans="2:8" ht="12.95" customHeight="1" x14ac:dyDescent="0.2">
      <c r="B10" s="20">
        <v>44317</v>
      </c>
      <c r="C10" s="7">
        <v>120457</v>
      </c>
      <c r="D10" s="7">
        <v>14782</v>
      </c>
      <c r="E10" s="7">
        <v>55428</v>
      </c>
      <c r="F10" s="7">
        <v>16880</v>
      </c>
      <c r="G10" s="7"/>
      <c r="H10" s="7"/>
    </row>
    <row r="11" spans="2:8" ht="12.95" customHeight="1" x14ac:dyDescent="0.2">
      <c r="B11" s="20">
        <v>44348</v>
      </c>
      <c r="C11" s="7">
        <v>389370</v>
      </c>
      <c r="D11" s="7">
        <v>13187</v>
      </c>
      <c r="E11" s="7">
        <v>109779</v>
      </c>
      <c r="F11" s="7">
        <v>14069</v>
      </c>
      <c r="G11" s="7"/>
      <c r="H11" s="7"/>
    </row>
    <row r="12" spans="2:8" ht="12.95" customHeight="1" x14ac:dyDescent="0.2">
      <c r="B12" s="20">
        <v>44378</v>
      </c>
      <c r="C12" s="7">
        <v>870340</v>
      </c>
      <c r="D12" s="7">
        <v>15052</v>
      </c>
      <c r="E12" s="7">
        <v>250115</v>
      </c>
      <c r="F12" s="7">
        <v>15856</v>
      </c>
      <c r="G12" s="7"/>
      <c r="H12" s="7"/>
    </row>
    <row r="13" spans="2:8" ht="12.95" customHeight="1" x14ac:dyDescent="0.2">
      <c r="B13" s="51">
        <v>44409</v>
      </c>
      <c r="C13" s="7">
        <v>74926</v>
      </c>
      <c r="D13" s="7">
        <v>12404</v>
      </c>
      <c r="E13" s="7">
        <v>238030</v>
      </c>
      <c r="F13" s="7">
        <v>13945</v>
      </c>
      <c r="G13" s="7"/>
      <c r="H13" s="7"/>
    </row>
    <row r="14" spans="2:8" ht="12.95" customHeight="1" x14ac:dyDescent="0.2">
      <c r="B14" s="131">
        <v>44440</v>
      </c>
      <c r="C14" s="7">
        <v>141752</v>
      </c>
      <c r="D14" s="7">
        <v>13761</v>
      </c>
      <c r="E14" s="7">
        <v>440268</v>
      </c>
      <c r="F14" s="7">
        <v>15481</v>
      </c>
      <c r="G14" s="7"/>
      <c r="H14" s="7"/>
    </row>
    <row r="15" spans="2:8" ht="12.95" customHeight="1" x14ac:dyDescent="0.2">
      <c r="B15" s="20">
        <v>44470</v>
      </c>
      <c r="C15" s="7">
        <v>127525</v>
      </c>
      <c r="D15" s="7">
        <v>14553</v>
      </c>
      <c r="E15" s="7">
        <v>200134</v>
      </c>
      <c r="F15" s="7">
        <v>18550</v>
      </c>
      <c r="G15" s="7"/>
      <c r="H15" s="7"/>
    </row>
    <row r="16" spans="2:8" ht="12.95" customHeight="1" x14ac:dyDescent="0.2">
      <c r="B16" s="20">
        <v>44501</v>
      </c>
      <c r="C16" s="7">
        <v>135752</v>
      </c>
      <c r="D16" s="7">
        <v>14330</v>
      </c>
      <c r="E16" s="7">
        <v>128870</v>
      </c>
      <c r="F16" s="7">
        <v>16278</v>
      </c>
      <c r="G16" s="7"/>
      <c r="H16" s="7"/>
    </row>
    <row r="17" spans="2:8" ht="12.95" customHeight="1" x14ac:dyDescent="0.2">
      <c r="B17" s="170">
        <v>44531</v>
      </c>
      <c r="C17" s="8">
        <v>103302</v>
      </c>
      <c r="D17" s="8">
        <v>13185</v>
      </c>
      <c r="E17" s="8">
        <v>256363</v>
      </c>
      <c r="F17" s="8">
        <v>23358</v>
      </c>
      <c r="G17" s="7"/>
      <c r="H17" s="7"/>
    </row>
    <row r="18" spans="2:8" ht="12.95" customHeight="1" x14ac:dyDescent="0.2">
      <c r="C18" s="7"/>
      <c r="D18" s="7"/>
      <c r="E18" s="7"/>
      <c r="F18" s="7"/>
      <c r="G18" s="7"/>
      <c r="H18" s="7"/>
    </row>
    <row r="19" spans="2:8" ht="12.95" customHeight="1" x14ac:dyDescent="0.2">
      <c r="C19" s="34"/>
      <c r="D19" s="78"/>
      <c r="E19" s="78"/>
      <c r="F19" s="78"/>
      <c r="H19" s="12"/>
    </row>
    <row r="20" spans="2:8" ht="12.95" customHeight="1" x14ac:dyDescent="0.2">
      <c r="B20" s="68" t="s">
        <v>270</v>
      </c>
    </row>
    <row r="21" spans="2:8" ht="12.95" customHeight="1" x14ac:dyDescent="0.2">
      <c r="B21" t="s">
        <v>2</v>
      </c>
      <c r="D21" s="92"/>
      <c r="E21" s="34"/>
      <c r="F21" s="92"/>
    </row>
    <row r="22" spans="2:8" ht="12.95" customHeight="1" x14ac:dyDescent="0.2">
      <c r="C22" s="34"/>
      <c r="D22" s="34"/>
      <c r="E22" s="34"/>
      <c r="F22" s="34"/>
      <c r="G22" s="39"/>
    </row>
    <row r="23" spans="2:8" ht="12.95" customHeight="1" x14ac:dyDescent="0.2">
      <c r="C23" s="78"/>
      <c r="D23" s="78"/>
      <c r="E23" s="78"/>
      <c r="F23" s="34"/>
      <c r="G23" s="39"/>
    </row>
    <row r="24" spans="2:8" ht="12.95" customHeight="1" x14ac:dyDescent="0.2">
      <c r="C24" s="34"/>
      <c r="D24" s="78"/>
      <c r="E24" s="34"/>
      <c r="F24" s="40"/>
      <c r="G24" s="39"/>
    </row>
    <row r="25" spans="2:8" ht="12.95" customHeight="1" x14ac:dyDescent="0.2">
      <c r="D25" s="78"/>
      <c r="E25" s="40"/>
      <c r="F25" s="40"/>
      <c r="G25" s="39"/>
    </row>
    <row r="26" spans="2:8" ht="12.95" customHeight="1" x14ac:dyDescent="0.2">
      <c r="D26" s="78"/>
      <c r="E26" s="40"/>
      <c r="F26" s="40"/>
      <c r="G26" s="39"/>
    </row>
    <row r="27" spans="2:8" ht="12.95" customHeight="1" x14ac:dyDescent="0.2">
      <c r="D27" s="78"/>
      <c r="E27" s="40"/>
      <c r="F27" s="40"/>
      <c r="G27" s="39"/>
    </row>
    <row r="28" spans="2:8" ht="12.95" customHeight="1" x14ac:dyDescent="0.2">
      <c r="D28" s="78"/>
      <c r="E28" s="40"/>
      <c r="F28" s="40"/>
      <c r="G28" s="39"/>
    </row>
    <row r="29" spans="2:8" ht="12.95" customHeight="1" x14ac:dyDescent="0.2">
      <c r="D29" s="78"/>
      <c r="E29" s="40"/>
      <c r="F29" s="40"/>
      <c r="G29" s="39"/>
    </row>
    <row r="30" spans="2:8" ht="12.95" customHeight="1" x14ac:dyDescent="0.2">
      <c r="D30" s="78"/>
      <c r="E30" s="40"/>
      <c r="F30" s="40"/>
      <c r="G30" s="39"/>
    </row>
    <row r="31" spans="2:8" ht="12.95" customHeight="1" x14ac:dyDescent="0.2">
      <c r="D31" s="78"/>
      <c r="E31" s="40"/>
      <c r="F31" s="40"/>
      <c r="G31" s="39"/>
    </row>
    <row r="32" spans="2:8" ht="12.95" customHeight="1" x14ac:dyDescent="0.2">
      <c r="D32" s="78"/>
      <c r="E32" s="40"/>
      <c r="F32" s="40"/>
      <c r="G32" s="135"/>
    </row>
    <row r="33" spans="4:7" ht="12.95" customHeight="1" x14ac:dyDescent="0.2">
      <c r="D33" s="78"/>
      <c r="E33" s="40"/>
      <c r="F33" s="40"/>
      <c r="G33" s="39"/>
    </row>
    <row r="34" spans="4:7" ht="12.95" customHeight="1" x14ac:dyDescent="0.2">
      <c r="D34" s="78"/>
      <c r="E34" s="40"/>
      <c r="F34" s="40"/>
      <c r="G34" s="39"/>
    </row>
    <row r="35" spans="4:7" ht="12.95" customHeight="1" x14ac:dyDescent="0.2">
      <c r="E35" s="41"/>
      <c r="F35" s="41"/>
      <c r="G35" s="39"/>
    </row>
    <row r="36" spans="4:7" ht="12.95" customHeight="1" x14ac:dyDescent="0.2">
      <c r="E36" s="39"/>
      <c r="F36" s="39"/>
      <c r="G36" s="39"/>
    </row>
    <row r="37" spans="4:7" ht="12.95" customHeight="1" x14ac:dyDescent="0.2">
      <c r="E37" s="39"/>
      <c r="F37" s="39"/>
      <c r="G37" s="39"/>
    </row>
    <row r="66" spans="3:6" ht="12.95" customHeight="1" x14ac:dyDescent="0.2">
      <c r="C66" s="95"/>
      <c r="D66" s="95"/>
      <c r="E66" s="95"/>
      <c r="F66" s="95"/>
    </row>
    <row r="67" spans="3:6" ht="12.95" customHeight="1" x14ac:dyDescent="0.2">
      <c r="C67" s="95"/>
      <c r="D67" s="95"/>
      <c r="E67" s="95"/>
      <c r="F67" s="95"/>
    </row>
  </sheetData>
  <pageMargins left="0.25" right="0.25" top="0.75" bottom="0.75" header="0.3" footer="0.3"/>
  <pageSetup paperSize="9" scale="9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9"/>
  <sheetViews>
    <sheetView showGridLines="0" topLeftCell="A40" zoomScaleNormal="10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16.5" customWidth="1"/>
    <col min="3" max="3" width="11.83203125" customWidth="1"/>
    <col min="4" max="4" width="14.33203125" customWidth="1"/>
    <col min="5" max="5" width="11.83203125" bestFit="1" customWidth="1"/>
    <col min="8" max="9" width="10.1640625" bestFit="1" customWidth="1"/>
  </cols>
  <sheetData>
    <row r="2" spans="2:5" ht="15.75" x14ac:dyDescent="0.25">
      <c r="B2" s="50" t="s">
        <v>114</v>
      </c>
    </row>
    <row r="5" spans="2:5" ht="22.5" x14ac:dyDescent="0.2">
      <c r="B5" s="9" t="s">
        <v>1</v>
      </c>
      <c r="C5" s="3" t="s">
        <v>30</v>
      </c>
      <c r="D5" s="3" t="s">
        <v>31</v>
      </c>
      <c r="E5" s="76" t="s">
        <v>0</v>
      </c>
    </row>
    <row r="6" spans="2:5" ht="12.95" customHeight="1" x14ac:dyDescent="0.2">
      <c r="B6" s="10">
        <v>42766</v>
      </c>
      <c r="C6" s="7">
        <v>6842786</v>
      </c>
      <c r="D6" s="7">
        <v>1990487</v>
      </c>
      <c r="E6" s="7">
        <v>8833273</v>
      </c>
    </row>
    <row r="7" spans="2:5" ht="12.95" customHeight="1" x14ac:dyDescent="0.2">
      <c r="B7" s="10">
        <v>42794</v>
      </c>
      <c r="C7" s="7">
        <v>6817679</v>
      </c>
      <c r="D7" s="7">
        <v>2002822</v>
      </c>
      <c r="E7" s="7">
        <v>8820501</v>
      </c>
    </row>
    <row r="8" spans="2:5" ht="12.95" customHeight="1" x14ac:dyDescent="0.2">
      <c r="B8" s="10">
        <v>42825</v>
      </c>
      <c r="C8" s="7">
        <v>6780498</v>
      </c>
      <c r="D8" s="7">
        <v>2014680</v>
      </c>
      <c r="E8" s="7">
        <v>8795178</v>
      </c>
    </row>
    <row r="9" spans="2:5" ht="12.95" customHeight="1" x14ac:dyDescent="0.2">
      <c r="B9" s="10">
        <v>42855</v>
      </c>
      <c r="C9" s="7">
        <v>6783872</v>
      </c>
      <c r="D9" s="7">
        <v>2020822</v>
      </c>
      <c r="E9" s="7">
        <v>8804694</v>
      </c>
    </row>
    <row r="10" spans="2:5" ht="12.95" customHeight="1" x14ac:dyDescent="0.2">
      <c r="B10" s="10">
        <v>42886</v>
      </c>
      <c r="C10" s="7">
        <v>6845404</v>
      </c>
      <c r="D10" s="7">
        <v>2053495</v>
      </c>
      <c r="E10" s="7">
        <v>8898899</v>
      </c>
    </row>
    <row r="11" spans="2:5" ht="12.95" customHeight="1" x14ac:dyDescent="0.2">
      <c r="B11" s="10">
        <v>42916</v>
      </c>
      <c r="C11" s="78">
        <v>6889221</v>
      </c>
      <c r="D11" s="7">
        <v>2067311</v>
      </c>
      <c r="E11" s="7">
        <v>8956532</v>
      </c>
    </row>
    <row r="12" spans="2:5" ht="12.95" customHeight="1" x14ac:dyDescent="0.2">
      <c r="B12" s="10">
        <v>42947</v>
      </c>
      <c r="C12" s="7">
        <v>6838214</v>
      </c>
      <c r="D12" s="7">
        <v>2093973</v>
      </c>
      <c r="E12" s="7">
        <v>8932187</v>
      </c>
    </row>
    <row r="13" spans="2:5" ht="12.95" customHeight="1" x14ac:dyDescent="0.2">
      <c r="B13" s="10">
        <v>42978</v>
      </c>
      <c r="C13" s="7">
        <v>6815969</v>
      </c>
      <c r="D13" s="7">
        <v>2098074</v>
      </c>
      <c r="E13" s="7">
        <v>8914043</v>
      </c>
    </row>
    <row r="14" spans="2:5" ht="12.95" customHeight="1" x14ac:dyDescent="0.2">
      <c r="B14" s="10">
        <v>43008</v>
      </c>
      <c r="C14" s="7">
        <v>6776918</v>
      </c>
      <c r="D14" s="7">
        <v>2117254</v>
      </c>
      <c r="E14" s="7">
        <v>8894172</v>
      </c>
    </row>
    <row r="15" spans="2:5" ht="12.95" customHeight="1" x14ac:dyDescent="0.2">
      <c r="B15" s="10">
        <v>43039</v>
      </c>
      <c r="C15" s="7">
        <v>6838182</v>
      </c>
      <c r="D15" s="7">
        <v>2025505</v>
      </c>
      <c r="E15" s="7">
        <v>8863687</v>
      </c>
    </row>
    <row r="16" spans="2:5" ht="12.95" customHeight="1" x14ac:dyDescent="0.2">
      <c r="B16" s="10">
        <v>43069</v>
      </c>
      <c r="C16" s="7">
        <v>6845606</v>
      </c>
      <c r="D16" s="7">
        <v>2035069</v>
      </c>
      <c r="E16" s="7">
        <v>8880675</v>
      </c>
    </row>
    <row r="17" spans="2:10" ht="12.95" customHeight="1" x14ac:dyDescent="0.2">
      <c r="B17" s="46">
        <v>43100</v>
      </c>
      <c r="C17" s="40">
        <v>6844238</v>
      </c>
      <c r="D17" s="40">
        <v>2046570</v>
      </c>
      <c r="E17" s="7">
        <v>8890808</v>
      </c>
      <c r="G17" s="70"/>
      <c r="I17" s="7"/>
      <c r="J17" s="7"/>
    </row>
    <row r="18" spans="2:10" ht="12.95" customHeight="1" x14ac:dyDescent="0.2">
      <c r="B18" s="10">
        <v>43131</v>
      </c>
      <c r="C18" s="7">
        <v>6695011</v>
      </c>
      <c r="D18" s="7">
        <v>2167243</v>
      </c>
      <c r="E18" s="7">
        <v>8862254</v>
      </c>
      <c r="I18" s="7"/>
      <c r="J18" s="7"/>
    </row>
    <row r="19" spans="2:10" ht="12.95" customHeight="1" x14ac:dyDescent="0.2">
      <c r="B19" s="10">
        <v>43159</v>
      </c>
      <c r="C19" s="7">
        <v>6732191</v>
      </c>
      <c r="D19" s="7">
        <v>2115009</v>
      </c>
      <c r="E19" s="7">
        <v>8847200</v>
      </c>
      <c r="I19" s="7"/>
      <c r="J19" s="7"/>
    </row>
    <row r="20" spans="2:10" ht="12.95" customHeight="1" x14ac:dyDescent="0.2">
      <c r="B20" s="10">
        <v>43190</v>
      </c>
      <c r="C20" s="7">
        <v>6702220</v>
      </c>
      <c r="D20" s="7">
        <v>2137473</v>
      </c>
      <c r="E20" s="7">
        <v>8839693</v>
      </c>
      <c r="I20" s="7"/>
      <c r="J20" s="7"/>
    </row>
    <row r="21" spans="2:10" ht="12.95" customHeight="1" x14ac:dyDescent="0.2">
      <c r="B21" s="10">
        <v>43220</v>
      </c>
      <c r="C21" s="7">
        <v>6673960</v>
      </c>
      <c r="D21" s="7">
        <v>2151788</v>
      </c>
      <c r="E21" s="7">
        <v>8825748</v>
      </c>
      <c r="I21" s="130"/>
      <c r="J21" s="7"/>
    </row>
    <row r="22" spans="2:10" ht="12.95" customHeight="1" x14ac:dyDescent="0.2">
      <c r="B22" s="10">
        <v>43251</v>
      </c>
      <c r="C22" s="7">
        <v>6646978</v>
      </c>
      <c r="D22" s="7">
        <v>2164164</v>
      </c>
      <c r="E22" s="7">
        <v>8811142</v>
      </c>
      <c r="I22" s="130"/>
      <c r="J22" s="7"/>
    </row>
    <row r="23" spans="2:10" ht="12.95" customHeight="1" x14ac:dyDescent="0.2">
      <c r="B23" s="10">
        <v>43281</v>
      </c>
      <c r="C23" s="7">
        <v>6211852</v>
      </c>
      <c r="D23" s="7">
        <v>2184523</v>
      </c>
      <c r="E23" s="7">
        <v>8396375</v>
      </c>
      <c r="I23" s="40"/>
      <c r="J23" s="7"/>
    </row>
    <row r="24" spans="2:10" ht="12.95" customHeight="1" x14ac:dyDescent="0.2">
      <c r="B24" s="10">
        <v>43312</v>
      </c>
      <c r="C24" s="7">
        <v>6198227</v>
      </c>
      <c r="D24" s="7">
        <v>2216763</v>
      </c>
      <c r="E24" s="7">
        <v>8414990</v>
      </c>
      <c r="I24" s="40"/>
      <c r="J24" s="7"/>
    </row>
    <row r="25" spans="2:10" ht="12.95" customHeight="1" x14ac:dyDescent="0.2">
      <c r="B25" s="10">
        <v>43343</v>
      </c>
      <c r="C25" s="7">
        <v>6163335</v>
      </c>
      <c r="D25" s="7">
        <v>2233398</v>
      </c>
      <c r="E25" s="7">
        <v>8396733</v>
      </c>
      <c r="I25" s="130"/>
      <c r="J25" s="7"/>
    </row>
    <row r="26" spans="2:10" ht="12.95" customHeight="1" x14ac:dyDescent="0.2">
      <c r="B26" s="10">
        <v>43373</v>
      </c>
      <c r="C26" s="7">
        <v>6156227</v>
      </c>
      <c r="D26" s="7">
        <v>2242857</v>
      </c>
      <c r="E26" s="7">
        <v>8399084</v>
      </c>
      <c r="I26" s="40"/>
      <c r="J26" s="7"/>
    </row>
    <row r="27" spans="2:10" ht="12.95" customHeight="1" x14ac:dyDescent="0.2">
      <c r="B27" s="46">
        <v>43404</v>
      </c>
      <c r="C27" s="7">
        <v>6138561</v>
      </c>
      <c r="D27" s="7">
        <v>2269603</v>
      </c>
      <c r="E27" s="7">
        <v>8408164</v>
      </c>
      <c r="I27" s="40"/>
      <c r="J27" s="7"/>
    </row>
    <row r="28" spans="2:10" ht="12.95" customHeight="1" x14ac:dyDescent="0.2">
      <c r="B28" s="10">
        <v>43434</v>
      </c>
      <c r="C28" s="7">
        <v>6111801</v>
      </c>
      <c r="D28" s="7">
        <v>2280333</v>
      </c>
      <c r="E28" s="7">
        <v>8392134</v>
      </c>
      <c r="H28" s="39"/>
      <c r="I28" s="40"/>
      <c r="J28" s="40"/>
    </row>
    <row r="29" spans="2:10" ht="12.95" customHeight="1" x14ac:dyDescent="0.2">
      <c r="B29" s="46">
        <v>43465</v>
      </c>
      <c r="C29" s="40">
        <v>6267590</v>
      </c>
      <c r="D29" s="40">
        <v>2290475</v>
      </c>
      <c r="E29" s="40">
        <v>8558065</v>
      </c>
      <c r="I29" s="40"/>
    </row>
    <row r="30" spans="2:10" ht="12.95" customHeight="1" x14ac:dyDescent="0.2">
      <c r="B30" s="10">
        <v>43496</v>
      </c>
      <c r="C30" s="78">
        <v>6258361</v>
      </c>
      <c r="D30" s="78">
        <v>2307838</v>
      </c>
      <c r="E30" s="78">
        <v>8566199</v>
      </c>
      <c r="F30" s="95"/>
      <c r="I30" s="40"/>
    </row>
    <row r="31" spans="2:10" ht="12.95" customHeight="1" x14ac:dyDescent="0.2">
      <c r="B31" s="10">
        <v>43524</v>
      </c>
      <c r="C31" s="78">
        <v>6262083</v>
      </c>
      <c r="D31" s="78">
        <v>2331039</v>
      </c>
      <c r="E31" s="78">
        <v>8593122</v>
      </c>
      <c r="F31" s="95"/>
      <c r="I31" s="40"/>
    </row>
    <row r="32" spans="2:10" ht="12.95" customHeight="1" x14ac:dyDescent="0.2">
      <c r="B32" s="10">
        <v>43555</v>
      </c>
      <c r="C32" s="7">
        <v>6218082</v>
      </c>
      <c r="D32" s="7">
        <v>2403112</v>
      </c>
      <c r="E32" s="7">
        <v>8621194</v>
      </c>
      <c r="I32" s="40"/>
    </row>
    <row r="33" spans="2:9" ht="12.95" customHeight="1" x14ac:dyDescent="0.2">
      <c r="B33" s="10">
        <v>43585</v>
      </c>
      <c r="C33" s="7">
        <v>6164493</v>
      </c>
      <c r="D33" s="7">
        <v>2454122</v>
      </c>
      <c r="E33" s="7">
        <v>8618615</v>
      </c>
      <c r="I33" s="39"/>
    </row>
    <row r="34" spans="2:9" ht="12.95" customHeight="1" x14ac:dyDescent="0.2">
      <c r="B34" s="10">
        <v>43616</v>
      </c>
      <c r="C34" s="78">
        <v>6149460</v>
      </c>
      <c r="D34" s="78">
        <v>2496287</v>
      </c>
      <c r="E34" s="78">
        <v>8645747</v>
      </c>
      <c r="I34" s="39"/>
    </row>
    <row r="35" spans="2:9" ht="12.95" customHeight="1" x14ac:dyDescent="0.2">
      <c r="B35" s="10">
        <v>43646</v>
      </c>
      <c r="C35" s="7">
        <v>6037684</v>
      </c>
      <c r="D35" s="7">
        <v>2639589</v>
      </c>
      <c r="E35" s="7">
        <v>8677273</v>
      </c>
    </row>
    <row r="36" spans="2:9" ht="12.95" customHeight="1" x14ac:dyDescent="0.2">
      <c r="B36" s="10">
        <v>43677</v>
      </c>
      <c r="C36" s="7">
        <v>6006840</v>
      </c>
      <c r="D36" s="7">
        <v>2674818</v>
      </c>
      <c r="E36" s="7">
        <v>8681658</v>
      </c>
    </row>
    <row r="37" spans="2:9" ht="12.95" customHeight="1" x14ac:dyDescent="0.2">
      <c r="B37" s="10">
        <v>43708</v>
      </c>
      <c r="C37" s="7">
        <v>5937719</v>
      </c>
      <c r="D37" s="7">
        <v>2773117</v>
      </c>
      <c r="E37" s="7">
        <v>8710836</v>
      </c>
    </row>
    <row r="38" spans="2:9" ht="12.95" customHeight="1" x14ac:dyDescent="0.2">
      <c r="B38" s="10">
        <v>43738</v>
      </c>
      <c r="C38" s="7">
        <v>5887780</v>
      </c>
      <c r="D38" s="7">
        <v>3095912</v>
      </c>
      <c r="E38" s="7">
        <v>8983692</v>
      </c>
    </row>
    <row r="39" spans="2:9" ht="12.95" customHeight="1" x14ac:dyDescent="0.2">
      <c r="B39" s="10">
        <v>43769</v>
      </c>
      <c r="C39" s="7">
        <v>5811685</v>
      </c>
      <c r="D39" s="7">
        <v>3384890</v>
      </c>
      <c r="E39" s="7">
        <v>9196575</v>
      </c>
    </row>
    <row r="40" spans="2:9" ht="12.95" customHeight="1" x14ac:dyDescent="0.2">
      <c r="B40" s="10">
        <v>43799</v>
      </c>
      <c r="C40" s="7">
        <v>5723018</v>
      </c>
      <c r="D40" s="7">
        <v>3489993</v>
      </c>
      <c r="E40" s="7">
        <v>9213011</v>
      </c>
    </row>
    <row r="41" spans="2:9" ht="12.95" customHeight="1" x14ac:dyDescent="0.2">
      <c r="B41" s="45">
        <v>43830</v>
      </c>
      <c r="C41" s="40">
        <v>5670701</v>
      </c>
      <c r="D41" s="40">
        <v>3554151</v>
      </c>
      <c r="E41" s="40">
        <v>9224852</v>
      </c>
      <c r="H41" s="70"/>
    </row>
    <row r="42" spans="2:9" ht="12.95" customHeight="1" x14ac:dyDescent="0.2">
      <c r="B42" s="10">
        <v>43861</v>
      </c>
      <c r="C42" s="7">
        <v>4346407</v>
      </c>
      <c r="D42" s="7">
        <v>4535875</v>
      </c>
      <c r="E42" s="7">
        <v>8882282</v>
      </c>
    </row>
    <row r="43" spans="2:9" ht="12.95" customHeight="1" x14ac:dyDescent="0.2">
      <c r="B43" s="10">
        <v>43890</v>
      </c>
      <c r="C43" s="7">
        <v>4052838</v>
      </c>
      <c r="D43" s="7">
        <v>4730560</v>
      </c>
      <c r="E43" s="7">
        <v>8783398</v>
      </c>
    </row>
    <row r="44" spans="2:9" ht="12.95" customHeight="1" x14ac:dyDescent="0.2">
      <c r="B44" s="10">
        <v>43921</v>
      </c>
      <c r="C44" s="7">
        <v>3963662</v>
      </c>
      <c r="D44" s="7">
        <v>4847816</v>
      </c>
      <c r="E44" s="7">
        <v>8811478</v>
      </c>
    </row>
    <row r="45" spans="2:9" ht="12.95" customHeight="1" x14ac:dyDescent="0.2">
      <c r="B45" s="10">
        <v>43951</v>
      </c>
      <c r="C45" s="7">
        <v>3871261</v>
      </c>
      <c r="D45" s="7">
        <v>4951259</v>
      </c>
      <c r="E45" s="7">
        <v>8822520</v>
      </c>
    </row>
    <row r="46" spans="2:9" ht="12.95" customHeight="1" x14ac:dyDescent="0.2">
      <c r="B46" s="10">
        <v>43982</v>
      </c>
      <c r="C46" s="7">
        <v>3854633</v>
      </c>
      <c r="D46" s="7">
        <v>5281387</v>
      </c>
      <c r="E46" s="7">
        <v>9136020</v>
      </c>
    </row>
    <row r="47" spans="2:9" ht="12.95" customHeight="1" x14ac:dyDescent="0.2">
      <c r="B47" s="10">
        <v>44012</v>
      </c>
      <c r="C47" s="7">
        <v>3802061</v>
      </c>
      <c r="D47" s="7">
        <v>5542911</v>
      </c>
      <c r="E47" s="7">
        <v>9344972</v>
      </c>
    </row>
    <row r="48" spans="2:9" ht="12.95" customHeight="1" x14ac:dyDescent="0.2">
      <c r="B48" s="46">
        <v>44043</v>
      </c>
      <c r="C48" s="7">
        <v>3767638</v>
      </c>
      <c r="D48" s="7">
        <v>5299995</v>
      </c>
      <c r="E48" s="7">
        <v>9067633</v>
      </c>
    </row>
    <row r="49" spans="2:5" ht="12.95" customHeight="1" x14ac:dyDescent="0.2">
      <c r="B49" s="10">
        <v>44074</v>
      </c>
      <c r="C49" s="7">
        <v>3424948</v>
      </c>
      <c r="D49" s="7">
        <v>5532239</v>
      </c>
      <c r="E49" s="7">
        <v>8957187</v>
      </c>
    </row>
    <row r="50" spans="2:5" ht="12.95" customHeight="1" x14ac:dyDescent="0.2">
      <c r="B50" s="46">
        <v>44104</v>
      </c>
      <c r="C50" s="7">
        <v>3389747</v>
      </c>
      <c r="D50" s="7">
        <v>5528024</v>
      </c>
      <c r="E50" s="7">
        <v>8917771</v>
      </c>
    </row>
    <row r="51" spans="2:5" ht="12.95" customHeight="1" x14ac:dyDescent="0.2">
      <c r="B51" s="10">
        <v>44135</v>
      </c>
      <c r="C51" s="7">
        <v>3312651</v>
      </c>
      <c r="D51" s="7">
        <v>5532192</v>
      </c>
      <c r="E51" s="7">
        <v>8844843</v>
      </c>
    </row>
    <row r="52" spans="2:5" ht="12.95" customHeight="1" x14ac:dyDescent="0.2">
      <c r="B52" s="10">
        <v>44165</v>
      </c>
      <c r="C52" s="7">
        <v>3187440</v>
      </c>
      <c r="D52" s="7">
        <v>5642453</v>
      </c>
      <c r="E52" s="7">
        <v>8829893</v>
      </c>
    </row>
    <row r="53" spans="2:5" ht="12.95" customHeight="1" x14ac:dyDescent="0.2">
      <c r="B53" s="46">
        <v>44196</v>
      </c>
      <c r="C53" s="40">
        <v>3109660</v>
      </c>
      <c r="D53" s="40">
        <v>5670596</v>
      </c>
      <c r="E53" s="40">
        <v>8780256</v>
      </c>
    </row>
    <row r="54" spans="2:5" ht="12.95" customHeight="1" x14ac:dyDescent="0.2">
      <c r="B54" s="10">
        <v>44227</v>
      </c>
      <c r="C54" s="94">
        <v>3063101</v>
      </c>
      <c r="D54" s="94">
        <v>5658757</v>
      </c>
      <c r="E54" s="94">
        <v>8721858</v>
      </c>
    </row>
    <row r="55" spans="2:5" ht="12.95" customHeight="1" x14ac:dyDescent="0.2">
      <c r="B55" s="10">
        <v>44255</v>
      </c>
      <c r="C55" s="94">
        <v>3037701</v>
      </c>
      <c r="D55" s="94">
        <v>5666306</v>
      </c>
      <c r="E55" s="94">
        <v>8704007</v>
      </c>
    </row>
    <row r="56" spans="2:5" ht="12.95" customHeight="1" x14ac:dyDescent="0.2">
      <c r="B56" s="10">
        <v>44286</v>
      </c>
      <c r="C56" s="94">
        <v>3025208</v>
      </c>
      <c r="D56" s="94">
        <v>5678726</v>
      </c>
      <c r="E56" s="94">
        <v>8703934</v>
      </c>
    </row>
    <row r="57" spans="2:5" ht="12.95" customHeight="1" x14ac:dyDescent="0.2">
      <c r="B57" s="10">
        <v>44316</v>
      </c>
      <c r="C57" s="94">
        <v>3017989</v>
      </c>
      <c r="D57" s="94">
        <v>5690982</v>
      </c>
      <c r="E57" s="94">
        <v>8708971</v>
      </c>
    </row>
    <row r="58" spans="2:5" ht="12.95" customHeight="1" x14ac:dyDescent="0.2">
      <c r="B58" s="10">
        <v>44347</v>
      </c>
      <c r="C58" s="94">
        <v>3010172</v>
      </c>
      <c r="D58" s="94">
        <v>5704332</v>
      </c>
      <c r="E58" s="94">
        <v>8714504</v>
      </c>
    </row>
    <row r="59" spans="2:5" ht="12.95" customHeight="1" x14ac:dyDescent="0.2">
      <c r="B59" s="10">
        <v>44377</v>
      </c>
      <c r="C59" s="94">
        <v>3009412</v>
      </c>
      <c r="D59" s="94">
        <v>5987752</v>
      </c>
      <c r="E59" s="94">
        <v>8997164</v>
      </c>
    </row>
    <row r="60" spans="2:5" ht="12.95" customHeight="1" x14ac:dyDescent="0.2">
      <c r="B60" s="45">
        <v>44408</v>
      </c>
      <c r="C60" s="94">
        <v>2978761</v>
      </c>
      <c r="D60" s="94">
        <v>6726405</v>
      </c>
      <c r="E60" s="94">
        <v>9705166</v>
      </c>
    </row>
    <row r="61" spans="2:5" ht="12.95" customHeight="1" x14ac:dyDescent="0.2">
      <c r="B61" s="10">
        <v>44439</v>
      </c>
      <c r="C61" s="94">
        <v>2947428</v>
      </c>
      <c r="D61" s="94">
        <v>6522269</v>
      </c>
      <c r="E61" s="94">
        <v>9469697</v>
      </c>
    </row>
    <row r="62" spans="2:5" ht="12.95" customHeight="1" x14ac:dyDescent="0.2">
      <c r="B62" s="46">
        <v>44469</v>
      </c>
      <c r="C62" s="94">
        <v>2914976</v>
      </c>
      <c r="D62" s="94">
        <v>6149620</v>
      </c>
      <c r="E62" s="94">
        <v>9064596</v>
      </c>
    </row>
    <row r="63" spans="2:5" ht="12.95" customHeight="1" x14ac:dyDescent="0.2">
      <c r="B63" s="10">
        <v>44500</v>
      </c>
      <c r="C63" s="94">
        <v>2918002</v>
      </c>
      <c r="D63" s="94">
        <v>6004325</v>
      </c>
      <c r="E63" s="94">
        <v>8922327</v>
      </c>
    </row>
    <row r="64" spans="2:5" ht="12.95" customHeight="1" x14ac:dyDescent="0.2">
      <c r="B64" s="10">
        <v>44530</v>
      </c>
      <c r="C64" s="94">
        <v>2913089</v>
      </c>
      <c r="D64" s="94">
        <v>5970213</v>
      </c>
      <c r="E64" s="94">
        <v>8883302</v>
      </c>
    </row>
    <row r="65" spans="2:5" ht="12.95" customHeight="1" x14ac:dyDescent="0.2">
      <c r="B65" s="30">
        <v>44561</v>
      </c>
      <c r="C65" s="206">
        <v>2890160</v>
      </c>
      <c r="D65" s="206">
        <v>5832567</v>
      </c>
      <c r="E65" s="206">
        <v>8722727</v>
      </c>
    </row>
    <row r="66" spans="2:5" ht="12.95" customHeight="1" x14ac:dyDescent="0.2">
      <c r="C66" s="34"/>
    </row>
    <row r="67" spans="2:5" ht="12.95" customHeight="1" x14ac:dyDescent="0.2">
      <c r="B67" t="s">
        <v>140</v>
      </c>
    </row>
    <row r="68" spans="2:5" ht="12.95" customHeight="1" x14ac:dyDescent="0.2">
      <c r="B68" t="s">
        <v>32</v>
      </c>
    </row>
    <row r="69" spans="2:5" ht="12.95" customHeight="1" x14ac:dyDescent="0.2">
      <c r="B69" t="s">
        <v>2</v>
      </c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7"/>
  <sheetViews>
    <sheetView showGridLines="0" zoomScaleNormal="100" workbookViewId="0">
      <selection activeCell="C15" sqref="C15:C17"/>
    </sheetView>
  </sheetViews>
  <sheetFormatPr defaultRowHeight="12.95" customHeight="1" x14ac:dyDescent="0.2"/>
  <cols>
    <col min="1" max="1" width="2.83203125" customWidth="1"/>
    <col min="2" max="2" width="19" customWidth="1"/>
    <col min="3" max="3" width="13.6640625" customWidth="1"/>
    <col min="4" max="5" width="19.6640625" customWidth="1"/>
    <col min="6" max="6" width="18.83203125" customWidth="1"/>
  </cols>
  <sheetData>
    <row r="2" spans="2:9" ht="15.75" x14ac:dyDescent="0.25">
      <c r="B2" s="1" t="s">
        <v>90</v>
      </c>
    </row>
    <row r="5" spans="2:9" ht="22.5" x14ac:dyDescent="0.2">
      <c r="B5" s="4" t="s">
        <v>34</v>
      </c>
      <c r="C5" s="3" t="s">
        <v>35</v>
      </c>
      <c r="D5" s="3" t="s">
        <v>75</v>
      </c>
      <c r="E5" s="3" t="s">
        <v>36</v>
      </c>
      <c r="F5" s="3" t="s">
        <v>33</v>
      </c>
    </row>
    <row r="6" spans="2:9" ht="12.95" customHeight="1" x14ac:dyDescent="0.2">
      <c r="B6" t="s">
        <v>37</v>
      </c>
      <c r="C6" s="7">
        <v>2326682</v>
      </c>
      <c r="D6" s="7">
        <v>3653398</v>
      </c>
      <c r="E6" s="7">
        <v>421938</v>
      </c>
      <c r="F6" s="7">
        <f t="shared" ref="F6:F10" si="0">SUM(D6:E6)</f>
        <v>4075336</v>
      </c>
      <c r="H6" s="34"/>
    </row>
    <row r="7" spans="2:9" ht="12.95" customHeight="1" x14ac:dyDescent="0.2">
      <c r="B7" t="s">
        <v>38</v>
      </c>
      <c r="C7" s="7">
        <v>856945</v>
      </c>
      <c r="D7" s="7">
        <v>2002718</v>
      </c>
      <c r="E7" s="7">
        <v>783100</v>
      </c>
      <c r="F7" s="7">
        <f t="shared" si="0"/>
        <v>2785818</v>
      </c>
      <c r="G7" s="66"/>
      <c r="H7" s="34"/>
      <c r="I7" s="34"/>
    </row>
    <row r="8" spans="2:9" ht="12.95" customHeight="1" x14ac:dyDescent="0.2">
      <c r="B8" t="s">
        <v>39</v>
      </c>
      <c r="C8" s="7">
        <v>218046</v>
      </c>
      <c r="D8" s="7">
        <v>687192</v>
      </c>
      <c r="E8" s="7">
        <v>354340</v>
      </c>
      <c r="F8" s="7">
        <f t="shared" si="0"/>
        <v>1041532</v>
      </c>
      <c r="G8" s="34"/>
      <c r="H8" s="34"/>
    </row>
    <row r="9" spans="2:9" ht="12.95" customHeight="1" x14ac:dyDescent="0.2">
      <c r="B9" t="s">
        <v>40</v>
      </c>
      <c r="C9" s="7">
        <v>43344</v>
      </c>
      <c r="D9" s="7">
        <v>172533</v>
      </c>
      <c r="E9" s="7">
        <v>105301</v>
      </c>
      <c r="F9" s="7">
        <f t="shared" si="0"/>
        <v>277834</v>
      </c>
      <c r="G9" s="34"/>
    </row>
    <row r="10" spans="2:9" ht="12.95" customHeight="1" x14ac:dyDescent="0.2">
      <c r="B10" t="s">
        <v>41</v>
      </c>
      <c r="C10" s="7">
        <v>8515</v>
      </c>
      <c r="D10" s="7">
        <v>44352</v>
      </c>
      <c r="E10" s="7">
        <v>28928</v>
      </c>
      <c r="F10" s="7">
        <f t="shared" si="0"/>
        <v>73280</v>
      </c>
      <c r="G10" s="34"/>
    </row>
    <row r="11" spans="2:9" ht="12.95" customHeight="1" x14ac:dyDescent="0.2">
      <c r="B11" s="5" t="s">
        <v>0</v>
      </c>
      <c r="C11" s="11">
        <f>SUM(C6:C10)</f>
        <v>3453532</v>
      </c>
      <c r="D11" s="11">
        <f>SUM(D6:D10)</f>
        <v>6560193</v>
      </c>
      <c r="E11" s="11">
        <f>SUM(E6:E10)</f>
        <v>1693607</v>
      </c>
      <c r="F11" s="11">
        <f>SUM(D11:E11)</f>
        <v>8253800</v>
      </c>
    </row>
    <row r="12" spans="2:9" s="2" customFormat="1" ht="12.95" customHeight="1" x14ac:dyDescent="0.2">
      <c r="C12" s="7"/>
      <c r="D12" s="7"/>
      <c r="E12" s="7"/>
      <c r="F12" s="7"/>
    </row>
    <row r="13" spans="2:9" ht="12.95" customHeight="1" x14ac:dyDescent="0.2">
      <c r="B13" s="68" t="s">
        <v>265</v>
      </c>
    </row>
    <row r="14" spans="2:9" ht="12.95" customHeight="1" x14ac:dyDescent="0.2">
      <c r="B14" t="s">
        <v>2</v>
      </c>
      <c r="D14" s="7"/>
      <c r="E14" s="7"/>
      <c r="F14" s="7"/>
      <c r="G14" s="7"/>
    </row>
    <row r="15" spans="2:9" ht="12.95" customHeight="1" x14ac:dyDescent="0.2">
      <c r="C15" s="78"/>
      <c r="F15" s="7"/>
    </row>
    <row r="16" spans="2:9" ht="12.95" customHeight="1" x14ac:dyDescent="0.2">
      <c r="D16" s="7"/>
      <c r="F16" s="7"/>
    </row>
    <row r="17" spans="3:6" ht="12.95" customHeight="1" x14ac:dyDescent="0.2">
      <c r="C17" s="34"/>
      <c r="E17" s="7"/>
    </row>
    <row r="18" spans="3:6" ht="12.95" customHeight="1" x14ac:dyDescent="0.2">
      <c r="C18" s="7"/>
      <c r="D18" s="7"/>
    </row>
    <row r="19" spans="3:6" ht="12.95" customHeight="1" x14ac:dyDescent="0.2">
      <c r="C19" s="7"/>
      <c r="D19" s="7"/>
      <c r="E19" s="7"/>
    </row>
    <row r="20" spans="3:6" ht="12.95" customHeight="1" x14ac:dyDescent="0.2">
      <c r="C20" s="7"/>
      <c r="D20" s="7"/>
      <c r="E20" s="7"/>
      <c r="F20" s="7"/>
    </row>
    <row r="21" spans="3:6" ht="12.95" customHeight="1" x14ac:dyDescent="0.2">
      <c r="C21" s="7"/>
      <c r="D21" s="7"/>
      <c r="E21" s="7"/>
    </row>
    <row r="22" spans="3:6" ht="12.95" customHeight="1" x14ac:dyDescent="0.2">
      <c r="E22" s="7"/>
    </row>
    <row r="26" spans="3:6" ht="12.95" customHeight="1" x14ac:dyDescent="0.2">
      <c r="C26" s="7"/>
      <c r="D26" s="7"/>
    </row>
    <row r="27" spans="3:6" ht="12.95" customHeight="1" x14ac:dyDescent="0.2">
      <c r="D27" s="162"/>
    </row>
    <row r="66" spans="3:6" ht="12.95" customHeight="1" x14ac:dyDescent="0.2">
      <c r="C66" s="95"/>
      <c r="D66" s="95"/>
      <c r="E66" s="95"/>
      <c r="F66" s="95"/>
    </row>
    <row r="67" spans="3:6" ht="12.95" customHeight="1" x14ac:dyDescent="0.2">
      <c r="C67" s="95"/>
      <c r="D67" s="95"/>
      <c r="E67" s="95"/>
      <c r="F67" s="95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7"/>
  <sheetViews>
    <sheetView showGridLines="0" zoomScaleNormal="10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15.5" customWidth="1"/>
    <col min="3" max="3" width="16" customWidth="1"/>
    <col min="4" max="5" width="18.33203125" customWidth="1"/>
    <col min="6" max="6" width="17" customWidth="1"/>
    <col min="7" max="7" width="9.83203125" bestFit="1" customWidth="1"/>
  </cols>
  <sheetData>
    <row r="2" spans="2:7" ht="15.75" x14ac:dyDescent="0.25">
      <c r="B2" s="50" t="s">
        <v>115</v>
      </c>
    </row>
    <row r="3" spans="2:7" ht="12.95" customHeight="1" x14ac:dyDescent="0.2">
      <c r="B3" s="68"/>
    </row>
    <row r="4" spans="2:7" ht="12.95" customHeight="1" x14ac:dyDescent="0.2">
      <c r="B4" s="68"/>
    </row>
    <row r="5" spans="2:7" ht="22.5" x14ac:dyDescent="0.2">
      <c r="B5" s="156" t="s">
        <v>34</v>
      </c>
      <c r="C5" s="157" t="s">
        <v>35</v>
      </c>
      <c r="D5" s="157" t="s">
        <v>42</v>
      </c>
      <c r="E5" s="157" t="s">
        <v>43</v>
      </c>
      <c r="F5" s="157" t="s">
        <v>33</v>
      </c>
    </row>
    <row r="6" spans="2:7" ht="12.95" customHeight="1" x14ac:dyDescent="0.2">
      <c r="B6" s="95" t="s">
        <v>37</v>
      </c>
      <c r="C6" s="174">
        <v>210978</v>
      </c>
      <c r="D6" s="174">
        <v>269457</v>
      </c>
      <c r="E6" s="174">
        <v>29529</v>
      </c>
      <c r="F6" s="174">
        <f>SUM(D6:E6)</f>
        <v>298986</v>
      </c>
      <c r="G6" s="34"/>
    </row>
    <row r="7" spans="2:7" ht="12.95" customHeight="1" x14ac:dyDescent="0.2">
      <c r="B7" s="95" t="s">
        <v>38</v>
      </c>
      <c r="C7" s="174">
        <v>31655</v>
      </c>
      <c r="D7" s="174">
        <v>61138</v>
      </c>
      <c r="E7" s="174">
        <v>46415</v>
      </c>
      <c r="F7" s="174">
        <f t="shared" ref="F7:F9" si="0">SUM(D7:E7)</f>
        <v>107553</v>
      </c>
    </row>
    <row r="8" spans="2:7" ht="12.95" customHeight="1" x14ac:dyDescent="0.2">
      <c r="B8" s="95" t="s">
        <v>39</v>
      </c>
      <c r="C8" s="174">
        <v>6360</v>
      </c>
      <c r="D8" s="174">
        <v>22143</v>
      </c>
      <c r="E8" s="174">
        <v>19083</v>
      </c>
      <c r="F8" s="174">
        <f t="shared" si="0"/>
        <v>41226</v>
      </c>
    </row>
    <row r="9" spans="2:7" ht="12.95" customHeight="1" x14ac:dyDescent="0.2">
      <c r="B9" s="95" t="s">
        <v>40</v>
      </c>
      <c r="C9" s="174">
        <v>1455</v>
      </c>
      <c r="D9" s="174">
        <v>7248</v>
      </c>
      <c r="E9" s="174">
        <v>6926</v>
      </c>
      <c r="F9" s="174">
        <f t="shared" si="0"/>
        <v>14174</v>
      </c>
    </row>
    <row r="10" spans="2:7" ht="12.95" customHeight="1" x14ac:dyDescent="0.2">
      <c r="B10" s="95" t="s">
        <v>41</v>
      </c>
      <c r="C10" s="212">
        <v>361</v>
      </c>
      <c r="D10" s="174">
        <v>4793</v>
      </c>
      <c r="E10" s="174">
        <v>2195</v>
      </c>
      <c r="F10" s="174">
        <f>SUM(D10:E10)</f>
        <v>6988</v>
      </c>
    </row>
    <row r="11" spans="2:7" ht="12.95" customHeight="1" x14ac:dyDescent="0.2">
      <c r="B11" s="164" t="s">
        <v>0</v>
      </c>
      <c r="C11" s="213">
        <f>SUM(C6:C10)</f>
        <v>250809</v>
      </c>
      <c r="D11" s="213">
        <f>SUM(D6:D10)</f>
        <v>364779</v>
      </c>
      <c r="E11" s="213">
        <f>SUM(E6:E10)</f>
        <v>104148</v>
      </c>
      <c r="F11" s="213">
        <f>SUM(F6:F10)</f>
        <v>468927</v>
      </c>
    </row>
    <row r="12" spans="2:7" s="2" customFormat="1" ht="12.95" customHeight="1" x14ac:dyDescent="0.2">
      <c r="C12" s="7"/>
      <c r="D12" s="7"/>
      <c r="E12" s="7"/>
      <c r="F12" s="7"/>
    </row>
    <row r="13" spans="2:7" s="2" customFormat="1" ht="12.95" customHeight="1" x14ac:dyDescent="0.2">
      <c r="F13" s="7"/>
    </row>
    <row r="14" spans="2:7" ht="12.95" customHeight="1" x14ac:dyDescent="0.2">
      <c r="B14" s="68" t="s">
        <v>265</v>
      </c>
      <c r="F14" s="7"/>
    </row>
    <row r="15" spans="2:7" ht="12.95" customHeight="1" x14ac:dyDescent="0.2">
      <c r="B15" t="s">
        <v>2</v>
      </c>
      <c r="F15" s="7"/>
    </row>
    <row r="16" spans="2:7" ht="12.95" customHeight="1" x14ac:dyDescent="0.2">
      <c r="C16" s="7"/>
      <c r="E16" s="7"/>
    </row>
    <row r="18" spans="2:6" ht="12.95" customHeight="1" x14ac:dyDescent="0.2">
      <c r="C18" s="94"/>
      <c r="D18" s="7"/>
      <c r="E18" s="7"/>
    </row>
    <row r="19" spans="2:6" ht="12.95" customHeight="1" x14ac:dyDescent="0.2">
      <c r="D19" s="7"/>
      <c r="F19" s="7"/>
    </row>
    <row r="20" spans="2:6" ht="12.95" customHeight="1" x14ac:dyDescent="0.2">
      <c r="E20" s="7"/>
      <c r="F20" s="7"/>
    </row>
    <row r="21" spans="2:6" ht="12.95" customHeight="1" x14ac:dyDescent="0.2">
      <c r="B21" s="7"/>
    </row>
    <row r="22" spans="2:6" ht="12.95" customHeight="1" x14ac:dyDescent="0.2">
      <c r="B22" s="7"/>
      <c r="C22" s="7"/>
      <c r="D22" s="7"/>
    </row>
    <row r="23" spans="2:6" ht="12.95" customHeight="1" x14ac:dyDescent="0.2">
      <c r="B23" s="7"/>
    </row>
    <row r="66" spans="3:6" ht="12.95" customHeight="1" x14ac:dyDescent="0.2">
      <c r="C66" s="95"/>
      <c r="D66" s="95"/>
      <c r="E66" s="95"/>
      <c r="F66" s="95"/>
    </row>
    <row r="67" spans="3:6" ht="12.95" customHeight="1" x14ac:dyDescent="0.2">
      <c r="C67" s="95"/>
      <c r="D67" s="95"/>
      <c r="E67" s="95"/>
      <c r="F67" s="95"/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6"/>
  <sheetViews>
    <sheetView showGridLines="0" zoomScale="130" zoomScaleNormal="13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4.5" customWidth="1"/>
    <col min="4" max="4" width="17.83203125" customWidth="1"/>
    <col min="5" max="5" width="13.6640625" bestFit="1" customWidth="1"/>
    <col min="6" max="6" width="14.5" customWidth="1"/>
    <col min="7" max="7" width="17.33203125" customWidth="1"/>
    <col min="8" max="8" width="19.83203125" customWidth="1"/>
    <col min="9" max="9" width="13.83203125" bestFit="1" customWidth="1"/>
  </cols>
  <sheetData>
    <row r="2" spans="2:9" ht="15.75" x14ac:dyDescent="0.25">
      <c r="B2" s="1" t="s">
        <v>107</v>
      </c>
    </row>
    <row r="5" spans="2:9" ht="48" customHeight="1" x14ac:dyDescent="0.2">
      <c r="B5" s="9" t="s">
        <v>1</v>
      </c>
      <c r="C5" s="111" t="s">
        <v>97</v>
      </c>
      <c r="D5" s="111" t="s">
        <v>98</v>
      </c>
      <c r="E5" s="111" t="s">
        <v>99</v>
      </c>
      <c r="F5" s="111" t="s">
        <v>100</v>
      </c>
      <c r="G5" s="111" t="s">
        <v>116</v>
      </c>
      <c r="H5" s="111" t="s">
        <v>117</v>
      </c>
    </row>
    <row r="6" spans="2:9" ht="12.95" customHeight="1" x14ac:dyDescent="0.2">
      <c r="B6" s="10" t="s">
        <v>231</v>
      </c>
      <c r="C6" s="7">
        <v>38755576</v>
      </c>
      <c r="D6" s="7">
        <v>12379963970</v>
      </c>
      <c r="E6" s="7">
        <v>2885972</v>
      </c>
      <c r="F6" s="7">
        <v>915488707</v>
      </c>
      <c r="G6" s="7">
        <f>C6+E6</f>
        <v>41641548</v>
      </c>
      <c r="H6" s="7">
        <f>D6+F6</f>
        <v>13295452677</v>
      </c>
      <c r="I6" s="7"/>
    </row>
    <row r="7" spans="2:9" ht="12.95" customHeight="1" x14ac:dyDescent="0.2">
      <c r="B7" s="10" t="s">
        <v>232</v>
      </c>
      <c r="C7" s="7">
        <v>40631815</v>
      </c>
      <c r="D7" s="7">
        <v>13021964928</v>
      </c>
      <c r="E7" s="7">
        <v>2990430</v>
      </c>
      <c r="F7" s="7">
        <v>955773392</v>
      </c>
      <c r="G7" s="7">
        <f t="shared" ref="G7:G17" si="0">C7+E7</f>
        <v>43622245</v>
      </c>
      <c r="H7" s="7">
        <f t="shared" ref="H7:H17" si="1">D7+F7</f>
        <v>13977738320</v>
      </c>
    </row>
    <row r="8" spans="2:9" ht="12.95" customHeight="1" x14ac:dyDescent="0.2">
      <c r="B8" s="10" t="s">
        <v>233</v>
      </c>
      <c r="C8" s="7">
        <v>46335292</v>
      </c>
      <c r="D8" s="7">
        <v>15146467687</v>
      </c>
      <c r="E8" s="7">
        <v>3204094</v>
      </c>
      <c r="F8" s="7">
        <v>1080385303</v>
      </c>
      <c r="G8" s="7">
        <f t="shared" si="0"/>
        <v>49539386</v>
      </c>
      <c r="H8" s="7">
        <f t="shared" si="1"/>
        <v>16226852990</v>
      </c>
    </row>
    <row r="9" spans="2:9" ht="12.95" customHeight="1" x14ac:dyDescent="0.2">
      <c r="B9" s="10" t="s">
        <v>234</v>
      </c>
      <c r="C9" s="7">
        <v>43795042</v>
      </c>
      <c r="D9" s="7">
        <v>14373498859</v>
      </c>
      <c r="E9" s="7">
        <v>2913102</v>
      </c>
      <c r="F9" s="7">
        <v>1088805882</v>
      </c>
      <c r="G9" s="7">
        <f t="shared" si="0"/>
        <v>46708144</v>
      </c>
      <c r="H9" s="7">
        <f t="shared" si="1"/>
        <v>15462304741</v>
      </c>
    </row>
    <row r="10" spans="2:9" ht="12.95" customHeight="1" x14ac:dyDescent="0.2">
      <c r="B10" s="10" t="s">
        <v>235</v>
      </c>
      <c r="C10" s="7">
        <v>48440706</v>
      </c>
      <c r="D10" s="7">
        <v>15959085064</v>
      </c>
      <c r="E10" s="7">
        <v>3318529</v>
      </c>
      <c r="F10" s="7">
        <v>1234785070</v>
      </c>
      <c r="G10" s="7">
        <f t="shared" si="0"/>
        <v>51759235</v>
      </c>
      <c r="H10" s="7">
        <f t="shared" si="1"/>
        <v>17193870134</v>
      </c>
    </row>
    <row r="11" spans="2:9" ht="12.95" customHeight="1" x14ac:dyDescent="0.2">
      <c r="B11" s="10" t="s">
        <v>236</v>
      </c>
      <c r="C11" s="7">
        <v>49333410</v>
      </c>
      <c r="D11" s="7">
        <v>16325686043</v>
      </c>
      <c r="E11" s="7">
        <v>3312698</v>
      </c>
      <c r="F11" s="7">
        <v>1110980736</v>
      </c>
      <c r="G11" s="7">
        <f t="shared" si="0"/>
        <v>52646108</v>
      </c>
      <c r="H11" s="7">
        <f t="shared" si="1"/>
        <v>17436666779</v>
      </c>
    </row>
    <row r="12" spans="2:9" ht="12.95" customHeight="1" x14ac:dyDescent="0.2">
      <c r="B12" s="46" t="s">
        <v>237</v>
      </c>
      <c r="C12" s="7">
        <v>50007447</v>
      </c>
      <c r="D12" s="7">
        <v>17109013027</v>
      </c>
      <c r="E12" s="7">
        <v>3449066</v>
      </c>
      <c r="F12" s="7">
        <v>1192157079</v>
      </c>
      <c r="G12" s="7">
        <f t="shared" si="0"/>
        <v>53456513</v>
      </c>
      <c r="H12" s="7">
        <f t="shared" si="1"/>
        <v>18301170106</v>
      </c>
    </row>
    <row r="13" spans="2:9" ht="12.95" customHeight="1" x14ac:dyDescent="0.2">
      <c r="B13" s="10" t="s">
        <v>238</v>
      </c>
      <c r="C13" s="7">
        <v>47769608</v>
      </c>
      <c r="D13" s="7">
        <v>16439917582</v>
      </c>
      <c r="E13" s="7">
        <v>3558754</v>
      </c>
      <c r="F13" s="7">
        <v>1232071569</v>
      </c>
      <c r="G13" s="7">
        <f t="shared" si="0"/>
        <v>51328362</v>
      </c>
      <c r="H13" s="7">
        <f t="shared" si="1"/>
        <v>17671989151</v>
      </c>
    </row>
    <row r="14" spans="2:9" ht="12.95" customHeight="1" x14ac:dyDescent="0.2">
      <c r="B14" s="46" t="s">
        <v>239</v>
      </c>
      <c r="C14" s="7">
        <v>48294803</v>
      </c>
      <c r="D14" s="7">
        <v>16228443547</v>
      </c>
      <c r="E14" s="7">
        <v>3677053</v>
      </c>
      <c r="F14" s="7">
        <v>1300128867</v>
      </c>
      <c r="G14" s="7">
        <f t="shared" si="0"/>
        <v>51971856</v>
      </c>
      <c r="H14" s="7">
        <f t="shared" si="1"/>
        <v>17528572414</v>
      </c>
    </row>
    <row r="15" spans="2:9" ht="12.95" customHeight="1" x14ac:dyDescent="0.2">
      <c r="B15" s="10" t="s">
        <v>240</v>
      </c>
      <c r="C15" s="7">
        <v>49440638</v>
      </c>
      <c r="D15" s="7">
        <v>16387017253</v>
      </c>
      <c r="E15" s="7">
        <v>4082689</v>
      </c>
      <c r="F15" s="7">
        <v>1445420733</v>
      </c>
      <c r="G15" s="7">
        <f t="shared" si="0"/>
        <v>53523327</v>
      </c>
      <c r="H15" s="7">
        <f t="shared" si="1"/>
        <v>17832437986</v>
      </c>
    </row>
    <row r="16" spans="2:9" ht="12.95" customHeight="1" x14ac:dyDescent="0.2">
      <c r="B16" s="10" t="s">
        <v>241</v>
      </c>
      <c r="C16" s="7">
        <v>46918643</v>
      </c>
      <c r="D16" s="7">
        <v>15770152919</v>
      </c>
      <c r="E16" s="7">
        <v>4236885</v>
      </c>
      <c r="F16" s="7">
        <v>1527730076</v>
      </c>
      <c r="G16" s="7">
        <f t="shared" si="0"/>
        <v>51155528</v>
      </c>
      <c r="H16" s="7">
        <f t="shared" si="1"/>
        <v>17297882995</v>
      </c>
    </row>
    <row r="17" spans="2:11" ht="12.95" customHeight="1" x14ac:dyDescent="0.2">
      <c r="B17" s="30" t="s">
        <v>242</v>
      </c>
      <c r="C17" s="8">
        <v>52005400</v>
      </c>
      <c r="D17" s="57">
        <v>17599388079</v>
      </c>
      <c r="E17" s="31">
        <v>4216553</v>
      </c>
      <c r="F17" s="31">
        <v>1479594592</v>
      </c>
      <c r="G17" s="31">
        <f t="shared" si="0"/>
        <v>56221953</v>
      </c>
      <c r="H17" s="31">
        <f t="shared" si="1"/>
        <v>19078982671</v>
      </c>
    </row>
    <row r="18" spans="2:11" s="2" customFormat="1" ht="12.95" customHeight="1" x14ac:dyDescent="0.2">
      <c r="B18" s="81" t="s">
        <v>0</v>
      </c>
      <c r="C18" s="82">
        <f>SUM(C6:C17)</f>
        <v>561728380</v>
      </c>
      <c r="D18" s="121">
        <f>SUM(D6:D17)</f>
        <v>186740598958</v>
      </c>
      <c r="E18" s="86">
        <f>SUM(E6:E17)</f>
        <v>41845825</v>
      </c>
      <c r="F18" s="83">
        <f>SUM(F6:F17)</f>
        <v>14563322006</v>
      </c>
      <c r="G18" s="83">
        <f>C18+E18</f>
        <v>603574205</v>
      </c>
      <c r="H18" s="83">
        <f>D18+F18</f>
        <v>201303920964</v>
      </c>
    </row>
    <row r="19" spans="2:11" s="2" customFormat="1" ht="12.95" customHeight="1" x14ac:dyDescent="0.2">
      <c r="C19" s="7"/>
      <c r="D19" s="7"/>
      <c r="E19" s="123"/>
      <c r="F19" s="123"/>
      <c r="G19" s="123"/>
      <c r="H19" s="123"/>
    </row>
    <row r="20" spans="2:11" ht="12.95" customHeight="1" x14ac:dyDescent="0.2">
      <c r="B20" t="s">
        <v>243</v>
      </c>
    </row>
    <row r="21" spans="2:11" ht="12.95" customHeight="1" x14ac:dyDescent="0.2">
      <c r="B21" t="s">
        <v>2</v>
      </c>
      <c r="D21" s="151"/>
      <c r="E21" s="58"/>
      <c r="F21" s="58"/>
      <c r="G21" s="151"/>
      <c r="H21" s="151"/>
    </row>
    <row r="22" spans="2:11" ht="12.95" customHeight="1" x14ac:dyDescent="0.2">
      <c r="C22" s="151"/>
      <c r="D22" s="151"/>
      <c r="E22" s="151"/>
      <c r="F22" s="151"/>
      <c r="G22" s="151"/>
      <c r="H22" s="151"/>
    </row>
    <row r="23" spans="2:11" ht="12.95" customHeight="1" x14ac:dyDescent="0.2">
      <c r="C23" s="58"/>
      <c r="D23" s="58"/>
      <c r="E23" s="58"/>
      <c r="F23" s="58"/>
      <c r="G23" s="58"/>
      <c r="H23" s="58"/>
      <c r="I23" s="7"/>
      <c r="K23" s="153"/>
    </row>
    <row r="24" spans="2:11" ht="12.95" customHeight="1" x14ac:dyDescent="0.2">
      <c r="C24" s="151"/>
      <c r="D24" s="151"/>
      <c r="E24" s="151"/>
      <c r="F24" s="151"/>
      <c r="G24" s="97"/>
      <c r="H24" s="97"/>
      <c r="I24" s="7"/>
      <c r="J24" s="153"/>
      <c r="K24" s="153"/>
    </row>
    <row r="25" spans="2:11" ht="12.95" customHeight="1" x14ac:dyDescent="0.2">
      <c r="C25" s="7"/>
      <c r="D25" s="58"/>
      <c r="E25" s="55"/>
      <c r="F25" s="38"/>
      <c r="G25" s="97"/>
      <c r="H25" s="97"/>
      <c r="I25" s="7"/>
      <c r="J25" s="153"/>
      <c r="K25" s="153"/>
    </row>
    <row r="26" spans="2:11" ht="12.95" customHeight="1" x14ac:dyDescent="0.2">
      <c r="C26" s="66"/>
      <c r="D26" s="66"/>
      <c r="E26" s="78"/>
      <c r="F26" s="78"/>
      <c r="G26" s="66"/>
      <c r="H26" s="66"/>
      <c r="I26" s="7"/>
      <c r="J26" s="153"/>
      <c r="K26" s="153"/>
    </row>
    <row r="29" spans="2:11" s="207" customFormat="1" ht="12.95" customHeight="1" x14ac:dyDescent="0.2"/>
    <row r="30" spans="2:11" s="207" customFormat="1" ht="12.95" customHeight="1" x14ac:dyDescent="0.2"/>
    <row r="31" spans="2:11" s="207" customFormat="1" ht="12.95" customHeight="1" x14ac:dyDescent="0.2"/>
    <row r="32" spans="2:11" s="207" customFormat="1" ht="12.95" customHeight="1" x14ac:dyDescent="0.2"/>
    <row r="33" spans="3:6" s="207" customFormat="1" ht="12.95" customHeight="1" x14ac:dyDescent="0.2"/>
    <row r="34" spans="3:6" s="207" customFormat="1" ht="12.95" customHeight="1" x14ac:dyDescent="0.2"/>
    <row r="35" spans="3:6" s="207" customFormat="1" ht="12.95" customHeight="1" x14ac:dyDescent="0.2"/>
    <row r="36" spans="3:6" s="207" customFormat="1" ht="12.95" customHeight="1" x14ac:dyDescent="0.2"/>
    <row r="45" spans="3:6" ht="12.95" customHeight="1" x14ac:dyDescent="0.2">
      <c r="C45" s="95"/>
      <c r="D45" s="95"/>
      <c r="E45" s="95"/>
      <c r="F45" s="95"/>
    </row>
    <row r="46" spans="3:6" ht="12.95" customHeight="1" x14ac:dyDescent="0.2">
      <c r="C46" s="95"/>
      <c r="D46" s="95"/>
      <c r="E46" s="95"/>
      <c r="F46" s="95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67"/>
  <sheetViews>
    <sheetView showGridLines="0" zoomScale="130" zoomScaleNormal="13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31" customWidth="1"/>
    <col min="3" max="7" width="16.83203125" customWidth="1"/>
  </cols>
  <sheetData>
    <row r="2" spans="2:13" ht="15.75" x14ac:dyDescent="0.25">
      <c r="B2" s="1" t="s">
        <v>94</v>
      </c>
    </row>
    <row r="3" spans="2:13" ht="12.95" customHeight="1" x14ac:dyDescent="0.2">
      <c r="B3" t="s">
        <v>72</v>
      </c>
    </row>
    <row r="5" spans="2:13" ht="22.5" x14ac:dyDescent="0.2">
      <c r="B5" s="4" t="s">
        <v>17</v>
      </c>
      <c r="C5" s="88" t="s">
        <v>46</v>
      </c>
      <c r="D5" s="88" t="s">
        <v>47</v>
      </c>
      <c r="E5" s="88" t="s">
        <v>48</v>
      </c>
      <c r="F5" s="88" t="s">
        <v>49</v>
      </c>
      <c r="G5" s="88" t="s">
        <v>0</v>
      </c>
    </row>
    <row r="6" spans="2:13" ht="12.95" customHeight="1" x14ac:dyDescent="0.2">
      <c r="B6" s="14" t="s">
        <v>45</v>
      </c>
    </row>
    <row r="7" spans="2:13" ht="12.95" customHeight="1" x14ac:dyDescent="0.2">
      <c r="B7" t="s">
        <v>15</v>
      </c>
      <c r="C7" s="209">
        <v>355980943</v>
      </c>
      <c r="D7" s="209">
        <v>90786724</v>
      </c>
      <c r="E7" s="209">
        <v>6434045</v>
      </c>
      <c r="F7" s="210"/>
      <c r="G7" s="7">
        <f>SUM(C7:F7)</f>
        <v>453201712</v>
      </c>
      <c r="H7" s="177"/>
      <c r="M7" s="34"/>
    </row>
    <row r="8" spans="2:13" ht="12.95" customHeight="1" x14ac:dyDescent="0.2">
      <c r="B8" t="s">
        <v>16</v>
      </c>
      <c r="C8" s="209">
        <v>87222625</v>
      </c>
      <c r="D8" s="209">
        <v>3367183</v>
      </c>
      <c r="E8" s="209">
        <v>5830</v>
      </c>
      <c r="F8" s="209">
        <v>17931030</v>
      </c>
      <c r="G8" s="7">
        <f>SUM(C8:F8)</f>
        <v>108526668</v>
      </c>
      <c r="H8" s="66"/>
    </row>
    <row r="9" spans="2:13" ht="12.95" customHeight="1" x14ac:dyDescent="0.2">
      <c r="B9" s="15" t="s">
        <v>0</v>
      </c>
      <c r="C9" s="16">
        <f>SUM(C7:C8)</f>
        <v>443203568</v>
      </c>
      <c r="D9" s="16">
        <f>SUM(D7:D8)</f>
        <v>94153907</v>
      </c>
      <c r="E9" s="16">
        <f>SUM(E7:E8)</f>
        <v>6439875</v>
      </c>
      <c r="F9" s="16">
        <f>SUM(F8)</f>
        <v>17931030</v>
      </c>
      <c r="G9" s="16">
        <f>SUM(G7:G8)</f>
        <v>561728380</v>
      </c>
      <c r="H9" s="177"/>
      <c r="K9" s="66"/>
    </row>
    <row r="10" spans="2:13" ht="12.95" customHeight="1" x14ac:dyDescent="0.2">
      <c r="B10" s="14" t="s">
        <v>44</v>
      </c>
      <c r="C10" s="17"/>
      <c r="D10" s="17"/>
      <c r="E10" s="17"/>
      <c r="F10" s="17"/>
      <c r="G10" s="17"/>
    </row>
    <row r="11" spans="2:13" ht="12.95" customHeight="1" x14ac:dyDescent="0.2">
      <c r="B11" t="s">
        <v>15</v>
      </c>
      <c r="C11" s="7">
        <v>59742390772</v>
      </c>
      <c r="D11" s="7">
        <v>83008369350</v>
      </c>
      <c r="E11" s="7">
        <v>18496817937</v>
      </c>
      <c r="F11" s="18"/>
      <c r="G11" s="7">
        <f>SUM(C11:F11)</f>
        <v>161247578059</v>
      </c>
      <c r="H11" s="177"/>
      <c r="I11" s="66"/>
      <c r="M11" s="34"/>
    </row>
    <row r="12" spans="2:13" ht="12.95" customHeight="1" x14ac:dyDescent="0.2">
      <c r="B12" t="s">
        <v>16</v>
      </c>
      <c r="C12" s="7">
        <v>21498035202</v>
      </c>
      <c r="D12" s="7">
        <v>3210064384</v>
      </c>
      <c r="E12" s="7">
        <v>7163287</v>
      </c>
      <c r="F12" s="7">
        <v>777758026</v>
      </c>
      <c r="G12" s="7">
        <f>SUM(C12:F12)</f>
        <v>25493020899</v>
      </c>
      <c r="H12" s="66"/>
    </row>
    <row r="13" spans="2:13" ht="12.95" customHeight="1" x14ac:dyDescent="0.2">
      <c r="B13" s="15" t="s">
        <v>0</v>
      </c>
      <c r="C13" s="16">
        <f>SUM(C11:C12)</f>
        <v>81240425974</v>
      </c>
      <c r="D13" s="16">
        <f>SUM(D11:D12)</f>
        <v>86218433734</v>
      </c>
      <c r="E13" s="16">
        <f>SUM(E11:E12)</f>
        <v>18503981224</v>
      </c>
      <c r="F13" s="16">
        <f>SUM(F12)</f>
        <v>777758026</v>
      </c>
      <c r="G13" s="16">
        <f>SUM(G11:G12)</f>
        <v>186740598958</v>
      </c>
    </row>
    <row r="14" spans="2:13" ht="12.95" customHeight="1" x14ac:dyDescent="0.2">
      <c r="B14" s="14" t="s">
        <v>50</v>
      </c>
      <c r="C14" s="17"/>
      <c r="D14" s="17"/>
      <c r="E14" s="17"/>
      <c r="F14" s="17"/>
      <c r="G14" s="17"/>
    </row>
    <row r="15" spans="2:13" ht="12.95" customHeight="1" x14ac:dyDescent="0.2">
      <c r="B15" t="s">
        <v>15</v>
      </c>
      <c r="C15" s="7">
        <f t="shared" ref="C15:E17" si="0">C11/C7</f>
        <v>167.82468822214452</v>
      </c>
      <c r="D15" s="7">
        <f t="shared" si="0"/>
        <v>914.32277421971958</v>
      </c>
      <c r="E15" s="7">
        <f>E11/E7</f>
        <v>2874.8350278868115</v>
      </c>
      <c r="F15" s="7"/>
      <c r="G15" s="7">
        <f>G11/G7</f>
        <v>355.79648926613055</v>
      </c>
    </row>
    <row r="16" spans="2:13" ht="12.95" customHeight="1" x14ac:dyDescent="0.2">
      <c r="B16" t="s">
        <v>16</v>
      </c>
      <c r="C16" s="7">
        <f t="shared" si="0"/>
        <v>246.47315076793436</v>
      </c>
      <c r="D16" s="7">
        <f t="shared" si="0"/>
        <v>953.33826049846414</v>
      </c>
      <c r="E16" s="7">
        <f t="shared" si="0"/>
        <v>1228.6941680960549</v>
      </c>
      <c r="F16" s="7">
        <f>F12/F8</f>
        <v>43.374977678359805</v>
      </c>
      <c r="G16" s="7">
        <f>G12/G8</f>
        <v>234.90098211621128</v>
      </c>
    </row>
    <row r="17" spans="2:7" ht="12.95" customHeight="1" x14ac:dyDescent="0.2">
      <c r="B17" s="5" t="s">
        <v>0</v>
      </c>
      <c r="C17" s="11">
        <f t="shared" si="0"/>
        <v>183.30273454386992</v>
      </c>
      <c r="D17" s="11">
        <f t="shared" si="0"/>
        <v>915.71806716422293</v>
      </c>
      <c r="E17" s="11">
        <f t="shared" si="0"/>
        <v>2873.344781381626</v>
      </c>
      <c r="F17" s="11">
        <f>F13/F9</f>
        <v>43.374977678359805</v>
      </c>
      <c r="G17" s="11">
        <f>G13/G9</f>
        <v>332.4393169488784</v>
      </c>
    </row>
    <row r="18" spans="2:7" s="2" customFormat="1" ht="12.95" customHeight="1" x14ac:dyDescent="0.2">
      <c r="C18" s="34"/>
      <c r="D18" s="74"/>
      <c r="E18" s="74"/>
    </row>
    <row r="19" spans="2:7" s="2" customFormat="1" ht="12.95" customHeight="1" x14ac:dyDescent="0.2">
      <c r="B19" s="125" t="s">
        <v>244</v>
      </c>
      <c r="C19" s="34"/>
    </row>
    <row r="20" spans="2:7" ht="12.95" customHeight="1" x14ac:dyDescent="0.2">
      <c r="B20" s="125" t="s">
        <v>2</v>
      </c>
    </row>
    <row r="21" spans="2:7" ht="12.95" customHeight="1" x14ac:dyDescent="0.2">
      <c r="C21" s="70"/>
      <c r="D21" s="70"/>
      <c r="E21" s="70"/>
      <c r="F21" s="70"/>
      <c r="G21" s="70"/>
    </row>
    <row r="22" spans="2:7" ht="12.95" customHeight="1" x14ac:dyDescent="0.2">
      <c r="B22" s="34"/>
      <c r="C22" s="34"/>
      <c r="D22" s="34"/>
      <c r="E22" s="34"/>
      <c r="F22" s="34"/>
      <c r="G22" s="97"/>
    </row>
    <row r="23" spans="2:7" ht="12.95" customHeight="1" x14ac:dyDescent="0.2">
      <c r="B23" s="34"/>
      <c r="C23" s="34"/>
      <c r="D23" s="34"/>
      <c r="E23" s="34"/>
      <c r="F23" s="34"/>
      <c r="G23" s="97"/>
    </row>
    <row r="24" spans="2:7" ht="12.95" customHeight="1" x14ac:dyDescent="0.2">
      <c r="C24" s="78"/>
      <c r="D24" s="34"/>
      <c r="E24" s="34"/>
      <c r="F24" s="34"/>
      <c r="G24" s="70"/>
    </row>
    <row r="25" spans="2:7" ht="12.95" customHeight="1" x14ac:dyDescent="0.2">
      <c r="G25" s="70"/>
    </row>
    <row r="26" spans="2:7" ht="12.95" customHeight="1" x14ac:dyDescent="0.2">
      <c r="C26" s="34"/>
      <c r="D26" s="34"/>
      <c r="E26" s="34"/>
      <c r="F26" s="34"/>
      <c r="G26" s="70"/>
    </row>
    <row r="27" spans="2:7" ht="12.95" customHeight="1" x14ac:dyDescent="0.2">
      <c r="C27" s="34"/>
      <c r="D27" s="34"/>
      <c r="E27" s="34"/>
      <c r="F27" s="34"/>
      <c r="G27" s="70"/>
    </row>
    <row r="28" spans="2:7" ht="12.95" customHeight="1" x14ac:dyDescent="0.2">
      <c r="C28" s="12"/>
      <c r="D28" s="12"/>
      <c r="E28" s="12"/>
      <c r="F28" s="12"/>
      <c r="G28" s="70"/>
    </row>
    <row r="29" spans="2:7" ht="12.95" customHeight="1" x14ac:dyDescent="0.2">
      <c r="G29" s="70"/>
    </row>
    <row r="30" spans="2:7" ht="12.95" customHeight="1" x14ac:dyDescent="0.2">
      <c r="G30" s="70"/>
    </row>
    <row r="31" spans="2:7" ht="12.95" customHeight="1" x14ac:dyDescent="0.2">
      <c r="C31" s="55"/>
      <c r="G31" s="70"/>
    </row>
    <row r="32" spans="2:7" ht="12.95" customHeight="1" x14ac:dyDescent="0.2">
      <c r="C32" s="7"/>
      <c r="D32" s="7"/>
      <c r="G32" s="70"/>
    </row>
    <row r="33" spans="3:7" ht="12.95" customHeight="1" x14ac:dyDescent="0.2">
      <c r="C33" s="34"/>
      <c r="D33" s="34"/>
      <c r="E33" s="176"/>
      <c r="G33" s="70"/>
    </row>
    <row r="34" spans="3:7" ht="12.95" customHeight="1" x14ac:dyDescent="0.2">
      <c r="C34" s="7"/>
      <c r="D34" s="7"/>
      <c r="E34" s="176"/>
    </row>
    <row r="35" spans="3:7" ht="12.95" customHeight="1" x14ac:dyDescent="0.2">
      <c r="F35" s="7"/>
      <c r="G35" s="7"/>
    </row>
    <row r="36" spans="3:7" ht="12.95" customHeight="1" x14ac:dyDescent="0.2">
      <c r="F36" s="7"/>
      <c r="G36" s="7"/>
    </row>
    <row r="37" spans="3:7" ht="12.95" customHeight="1" x14ac:dyDescent="0.2">
      <c r="C37" s="7"/>
      <c r="D37" s="7"/>
    </row>
    <row r="38" spans="3:7" ht="12.95" customHeight="1" x14ac:dyDescent="0.2">
      <c r="C38" s="34"/>
      <c r="D38" s="34"/>
    </row>
    <row r="43" spans="3:7" ht="12.95" customHeight="1" x14ac:dyDescent="0.2">
      <c r="C43" s="7"/>
      <c r="D43" s="7"/>
      <c r="E43" s="7"/>
    </row>
    <row r="44" spans="3:7" ht="12.95" customHeight="1" x14ac:dyDescent="0.2">
      <c r="C44" s="7"/>
      <c r="D44" s="7"/>
      <c r="E44" s="7"/>
      <c r="F44" s="7"/>
    </row>
    <row r="66" spans="3:6" ht="12.95" customHeight="1" x14ac:dyDescent="0.2">
      <c r="C66" s="95"/>
      <c r="D66" s="95"/>
      <c r="E66" s="95"/>
      <c r="F66" s="95"/>
    </row>
    <row r="67" spans="3:6" ht="12.95" customHeight="1" x14ac:dyDescent="0.2">
      <c r="C67" s="95"/>
      <c r="D67" s="95"/>
      <c r="E67" s="95"/>
      <c r="F67" s="95"/>
    </row>
  </sheetData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7"/>
  <sheetViews>
    <sheetView showGridLines="0" topLeftCell="A34" zoomScale="160" zoomScaleNormal="160" workbookViewId="0">
      <selection activeCell="B30" sqref="B30"/>
    </sheetView>
  </sheetViews>
  <sheetFormatPr defaultColWidth="9.33203125" defaultRowHeight="12.95" customHeight="1" x14ac:dyDescent="0.2"/>
  <cols>
    <col min="1" max="1" width="2.83203125" style="74" customWidth="1"/>
    <col min="2" max="2" width="27.6640625" style="74" customWidth="1"/>
    <col min="3" max="3" width="16.33203125" style="74" customWidth="1"/>
    <col min="4" max="4" width="15.6640625" style="74" customWidth="1"/>
    <col min="5" max="5" width="15.1640625" style="74" customWidth="1"/>
    <col min="6" max="6" width="16.5" style="74" customWidth="1"/>
    <col min="7" max="7" width="14" style="74" customWidth="1"/>
    <col min="8" max="8" width="14.83203125" style="74" bestFit="1" customWidth="1"/>
    <col min="9" max="9" width="18.5" style="74" customWidth="1"/>
    <col min="10" max="16384" width="9.33203125" style="74"/>
  </cols>
  <sheetData>
    <row r="2" spans="2:12" ht="15.75" x14ac:dyDescent="0.2">
      <c r="B2" s="73" t="s">
        <v>142</v>
      </c>
    </row>
    <row r="5" spans="2:12" ht="33.75" x14ac:dyDescent="0.2">
      <c r="B5" s="75"/>
      <c r="C5" s="72" t="s">
        <v>51</v>
      </c>
      <c r="D5" s="72" t="s">
        <v>52</v>
      </c>
      <c r="E5" s="72" t="s">
        <v>53</v>
      </c>
      <c r="F5" s="72" t="s">
        <v>9</v>
      </c>
      <c r="G5" s="72" t="s">
        <v>96</v>
      </c>
      <c r="H5" s="72" t="s">
        <v>54</v>
      </c>
      <c r="I5" s="79" t="s">
        <v>0</v>
      </c>
    </row>
    <row r="6" spans="2:12" ht="20.25" customHeight="1" x14ac:dyDescent="0.2">
      <c r="B6" s="74" t="s">
        <v>45</v>
      </c>
      <c r="C6" s="192">
        <v>99164410</v>
      </c>
      <c r="D6" s="192">
        <v>422057123</v>
      </c>
      <c r="E6" s="192">
        <v>20858591</v>
      </c>
      <c r="F6" s="192">
        <v>1429639</v>
      </c>
      <c r="G6" s="192">
        <v>120593</v>
      </c>
      <c r="H6" s="192">
        <v>18098024</v>
      </c>
      <c r="I6" s="80">
        <f>SUM(C6:H6)</f>
        <v>561728380</v>
      </c>
      <c r="L6" s="102"/>
    </row>
    <row r="7" spans="2:12" ht="20.25" customHeight="1" x14ac:dyDescent="0.2">
      <c r="B7" s="84" t="s">
        <v>73</v>
      </c>
      <c r="C7" s="197">
        <v>101863164370</v>
      </c>
      <c r="D7" s="197">
        <v>75166574627</v>
      </c>
      <c r="E7" s="197">
        <v>5993598243</v>
      </c>
      <c r="F7" s="197">
        <v>2812583375</v>
      </c>
      <c r="G7" s="197">
        <v>34018603</v>
      </c>
      <c r="H7" s="197">
        <v>870659740</v>
      </c>
      <c r="I7" s="86">
        <f>SUM(C7:H7)</f>
        <v>186740598958</v>
      </c>
      <c r="L7" s="102"/>
    </row>
    <row r="8" spans="2:12" ht="12.95" customHeight="1" x14ac:dyDescent="0.2">
      <c r="C8" s="167"/>
      <c r="D8" s="167"/>
      <c r="E8" s="167"/>
      <c r="F8" s="167"/>
      <c r="G8" s="167"/>
      <c r="H8" s="167"/>
    </row>
    <row r="9" spans="2:12" ht="12.95" customHeight="1" x14ac:dyDescent="0.2">
      <c r="B9" s="74" t="s">
        <v>245</v>
      </c>
    </row>
    <row r="10" spans="2:12" ht="12.95" customHeight="1" x14ac:dyDescent="0.2">
      <c r="B10" s="74" t="s">
        <v>2</v>
      </c>
    </row>
    <row r="12" spans="2:12" ht="12.95" customHeight="1" x14ac:dyDescent="0.2">
      <c r="B12" s="73" t="s">
        <v>150</v>
      </c>
    </row>
    <row r="30" spans="2:2" ht="12.95" customHeight="1" x14ac:dyDescent="0.2">
      <c r="B30" s="74" t="s">
        <v>272</v>
      </c>
    </row>
    <row r="31" spans="2:2" ht="12.95" customHeight="1" x14ac:dyDescent="0.2">
      <c r="B31" s="74" t="s">
        <v>2</v>
      </c>
    </row>
    <row r="34" spans="2:2" ht="12.95" customHeight="1" x14ac:dyDescent="0.2">
      <c r="B34" s="73" t="s">
        <v>141</v>
      </c>
    </row>
    <row r="53" spans="2:2" ht="12.95" customHeight="1" x14ac:dyDescent="0.2">
      <c r="B53" s="74" t="s">
        <v>271</v>
      </c>
    </row>
    <row r="54" spans="2:2" ht="12.95" customHeight="1" x14ac:dyDescent="0.2">
      <c r="B54" s="74" t="s">
        <v>2</v>
      </c>
    </row>
    <row r="66" spans="3:6" ht="12.95" customHeight="1" x14ac:dyDescent="0.2">
      <c r="C66" s="146"/>
      <c r="D66" s="146"/>
      <c r="E66" s="146"/>
      <c r="F66" s="146"/>
    </row>
    <row r="67" spans="3:6" ht="12.95" customHeight="1" x14ac:dyDescent="0.2">
      <c r="C67" s="146"/>
      <c r="D67" s="146"/>
      <c r="E67" s="146"/>
      <c r="F67" s="146"/>
    </row>
  </sheetData>
  <pageMargins left="0.25" right="0.25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8"/>
  <sheetViews>
    <sheetView showGridLines="0" topLeftCell="A28" zoomScaleNormal="10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19" customWidth="1"/>
    <col min="3" max="3" width="17.6640625" customWidth="1"/>
    <col min="4" max="4" width="20.83203125" customWidth="1"/>
    <col min="5" max="5" width="17.1640625" customWidth="1"/>
    <col min="6" max="6" width="32.33203125" customWidth="1"/>
    <col min="7" max="7" width="30.6640625" customWidth="1"/>
  </cols>
  <sheetData>
    <row r="2" spans="2:7" ht="15.75" x14ac:dyDescent="0.25">
      <c r="B2" s="1" t="s">
        <v>160</v>
      </c>
    </row>
    <row r="3" spans="2:7" ht="12.95" customHeight="1" x14ac:dyDescent="0.2">
      <c r="B3" t="s">
        <v>72</v>
      </c>
    </row>
    <row r="5" spans="2:7" ht="48" customHeight="1" x14ac:dyDescent="0.2">
      <c r="B5" s="9" t="s">
        <v>1</v>
      </c>
      <c r="C5" s="67" t="s">
        <v>146</v>
      </c>
      <c r="D5" s="67" t="s">
        <v>147</v>
      </c>
      <c r="E5" s="76" t="s">
        <v>148</v>
      </c>
      <c r="F5" s="76" t="s">
        <v>230</v>
      </c>
      <c r="G5" s="76" t="s">
        <v>229</v>
      </c>
    </row>
    <row r="6" spans="2:7" ht="12.95" customHeight="1" x14ac:dyDescent="0.2">
      <c r="B6" s="20">
        <v>42736</v>
      </c>
      <c r="C6" s="7">
        <v>4439440</v>
      </c>
      <c r="D6" s="7">
        <v>30320201</v>
      </c>
      <c r="E6" s="7">
        <v>10064267485</v>
      </c>
      <c r="F6" s="58">
        <f t="shared" ref="F6:F13" si="0">D6/C6</f>
        <v>6.8297355071810859</v>
      </c>
      <c r="G6" s="58">
        <f t="shared" ref="G6:G27" si="1">E6/C6</f>
        <v>2267.0128405834971</v>
      </c>
    </row>
    <row r="7" spans="2:7" ht="12.95" customHeight="1" x14ac:dyDescent="0.2">
      <c r="B7" s="20">
        <v>42767</v>
      </c>
      <c r="C7" s="7">
        <v>4431781</v>
      </c>
      <c r="D7" s="7">
        <v>30191134</v>
      </c>
      <c r="E7" s="7">
        <v>10125978136</v>
      </c>
      <c r="F7" s="58">
        <f t="shared" si="0"/>
        <v>6.8124155954457137</v>
      </c>
      <c r="G7" s="58">
        <f t="shared" si="1"/>
        <v>2284.8552615754252</v>
      </c>
    </row>
    <row r="8" spans="2:7" ht="12.95" customHeight="1" x14ac:dyDescent="0.2">
      <c r="B8" s="20">
        <v>42795</v>
      </c>
      <c r="C8" s="7">
        <v>4424764</v>
      </c>
      <c r="D8" s="7">
        <v>34442962</v>
      </c>
      <c r="E8" s="7">
        <v>11548952848</v>
      </c>
      <c r="F8" s="58">
        <f t="shared" si="0"/>
        <v>7.784135379875627</v>
      </c>
      <c r="G8" s="58">
        <f t="shared" si="1"/>
        <v>2610.0720508483614</v>
      </c>
    </row>
    <row r="9" spans="2:7" ht="12.95" customHeight="1" x14ac:dyDescent="0.2">
      <c r="B9" s="20">
        <v>42826</v>
      </c>
      <c r="C9" s="7">
        <v>4428633</v>
      </c>
      <c r="D9" s="7">
        <v>33303097</v>
      </c>
      <c r="E9" s="7">
        <v>11432865330</v>
      </c>
      <c r="F9" s="58">
        <f t="shared" si="0"/>
        <v>7.5199496097328451</v>
      </c>
      <c r="G9" s="58">
        <f t="shared" si="1"/>
        <v>2581.5788596616608</v>
      </c>
    </row>
    <row r="10" spans="2:7" ht="12.95" customHeight="1" x14ac:dyDescent="0.2">
      <c r="B10" s="20">
        <v>42856</v>
      </c>
      <c r="C10" s="7">
        <v>4463865</v>
      </c>
      <c r="D10" s="7">
        <v>35099733</v>
      </c>
      <c r="E10" s="7">
        <v>11961409614</v>
      </c>
      <c r="F10" s="58">
        <f t="shared" si="0"/>
        <v>7.8630812087731146</v>
      </c>
      <c r="G10" s="58">
        <f t="shared" si="1"/>
        <v>2679.6082798202901</v>
      </c>
    </row>
    <row r="11" spans="2:7" ht="12.95" customHeight="1" x14ac:dyDescent="0.2">
      <c r="B11" s="20">
        <v>42887</v>
      </c>
      <c r="C11" s="7">
        <v>4476802</v>
      </c>
      <c r="D11" s="7">
        <v>34678707</v>
      </c>
      <c r="E11" s="7">
        <v>11933144109</v>
      </c>
      <c r="F11" s="58">
        <f t="shared" si="0"/>
        <v>7.7463124346352599</v>
      </c>
      <c r="G11" s="58">
        <f t="shared" si="1"/>
        <v>2665.5510136476887</v>
      </c>
    </row>
    <row r="12" spans="2:7" ht="12.95" customHeight="1" x14ac:dyDescent="0.2">
      <c r="B12" s="20">
        <v>42917</v>
      </c>
      <c r="C12" s="7">
        <v>4490420</v>
      </c>
      <c r="D12" s="7">
        <v>35082310</v>
      </c>
      <c r="E12" s="7">
        <v>12349149602</v>
      </c>
      <c r="F12" s="58">
        <f t="shared" si="0"/>
        <v>7.8127012617973373</v>
      </c>
      <c r="G12" s="58">
        <f t="shared" si="1"/>
        <v>2750.1101460442451</v>
      </c>
    </row>
    <row r="13" spans="2:7" ht="12.95" customHeight="1" x14ac:dyDescent="0.2">
      <c r="B13" s="20">
        <v>42948</v>
      </c>
      <c r="C13" s="7">
        <v>4498388</v>
      </c>
      <c r="D13" s="7">
        <v>34269051</v>
      </c>
      <c r="E13" s="7">
        <v>12080522254</v>
      </c>
      <c r="F13" s="58">
        <f t="shared" si="0"/>
        <v>7.6180736299314331</v>
      </c>
      <c r="G13" s="58">
        <f t="shared" si="1"/>
        <v>2685.5225147319438</v>
      </c>
    </row>
    <row r="14" spans="2:7" ht="12.95" customHeight="1" x14ac:dyDescent="0.2">
      <c r="B14" s="20">
        <v>42979</v>
      </c>
      <c r="C14" s="7">
        <v>4500635</v>
      </c>
      <c r="D14" s="7">
        <v>34204408</v>
      </c>
      <c r="E14" s="7">
        <v>11922340038</v>
      </c>
      <c r="F14" s="58">
        <f t="shared" ref="F14:F27" si="2">D14/C14</f>
        <v>7.5999071242169158</v>
      </c>
      <c r="G14" s="58">
        <f t="shared" si="1"/>
        <v>2649.0350890485452</v>
      </c>
    </row>
    <row r="15" spans="2:7" ht="12.95" customHeight="1" x14ac:dyDescent="0.2">
      <c r="B15" s="20">
        <v>43009</v>
      </c>
      <c r="C15" s="7">
        <v>4508944</v>
      </c>
      <c r="D15" s="7">
        <v>35467053</v>
      </c>
      <c r="E15" s="7">
        <v>12203636217</v>
      </c>
      <c r="F15" s="58">
        <f t="shared" si="2"/>
        <v>7.8659333537963656</v>
      </c>
      <c r="G15" s="58">
        <f t="shared" si="1"/>
        <v>2706.5397611946391</v>
      </c>
    </row>
    <row r="16" spans="2:7" ht="12.95" customHeight="1" x14ac:dyDescent="0.2">
      <c r="B16" s="51">
        <v>43040</v>
      </c>
      <c r="C16" s="7">
        <v>4510523</v>
      </c>
      <c r="D16" s="7">
        <v>33919560</v>
      </c>
      <c r="E16" s="7">
        <v>11732069235</v>
      </c>
      <c r="F16" s="58">
        <f t="shared" si="2"/>
        <v>7.5200946763823175</v>
      </c>
      <c r="G16" s="58">
        <f t="shared" si="1"/>
        <v>2601.0440995423369</v>
      </c>
    </row>
    <row r="17" spans="2:10" ht="12.95" customHeight="1" x14ac:dyDescent="0.2">
      <c r="B17" s="131">
        <v>43070</v>
      </c>
      <c r="C17" s="40">
        <v>4526497</v>
      </c>
      <c r="D17" s="40">
        <v>36410033</v>
      </c>
      <c r="E17" s="40">
        <v>12844199050</v>
      </c>
      <c r="F17" s="58">
        <f t="shared" si="2"/>
        <v>8.0437550273423355</v>
      </c>
      <c r="G17" s="58">
        <f t="shared" si="1"/>
        <v>2837.5582818236708</v>
      </c>
    </row>
    <row r="18" spans="2:10" ht="12.95" customHeight="1" x14ac:dyDescent="0.2">
      <c r="B18" s="20">
        <v>43101</v>
      </c>
      <c r="C18" s="7">
        <v>4524766</v>
      </c>
      <c r="D18" s="7">
        <v>32895194</v>
      </c>
      <c r="E18" s="7">
        <v>10948639556</v>
      </c>
      <c r="F18" s="58">
        <f t="shared" si="2"/>
        <v>7.2700320856371361</v>
      </c>
      <c r="G18" s="58">
        <f t="shared" si="1"/>
        <v>2419.7139821153182</v>
      </c>
    </row>
    <row r="19" spans="2:10" ht="12.95" customHeight="1" x14ac:dyDescent="0.2">
      <c r="B19" s="20">
        <v>43132</v>
      </c>
      <c r="C19" s="7">
        <v>4525648</v>
      </c>
      <c r="D19" s="7">
        <v>31112757</v>
      </c>
      <c r="E19" s="7">
        <v>10291289684</v>
      </c>
      <c r="F19" s="58">
        <f t="shared" si="2"/>
        <v>6.8747629068809593</v>
      </c>
      <c r="G19" s="58">
        <f t="shared" si="1"/>
        <v>2273.9925164307961</v>
      </c>
    </row>
    <row r="20" spans="2:10" ht="12.95" customHeight="1" x14ac:dyDescent="0.2">
      <c r="B20" s="20">
        <v>43160</v>
      </c>
      <c r="C20" s="7">
        <v>4539797</v>
      </c>
      <c r="D20" s="7">
        <v>36256733</v>
      </c>
      <c r="E20" s="7">
        <v>12165772707</v>
      </c>
      <c r="F20" s="58">
        <f t="shared" si="2"/>
        <v>7.986421639557892</v>
      </c>
      <c r="G20" s="58">
        <f t="shared" si="1"/>
        <v>2679.805442181666</v>
      </c>
    </row>
    <row r="21" spans="2:10" ht="12.95" customHeight="1" x14ac:dyDescent="0.2">
      <c r="B21" s="20">
        <v>43191</v>
      </c>
      <c r="C21" s="7">
        <v>4544194</v>
      </c>
      <c r="D21" s="7">
        <v>35517021</v>
      </c>
      <c r="E21" s="7">
        <v>12242061025</v>
      </c>
      <c r="F21" s="58">
        <f t="shared" si="2"/>
        <v>7.8159121287515454</v>
      </c>
      <c r="G21" s="58">
        <f t="shared" si="1"/>
        <v>2694.0005257257944</v>
      </c>
    </row>
    <row r="22" spans="2:10" ht="12.95" customHeight="1" x14ac:dyDescent="0.2">
      <c r="B22" s="20">
        <v>43221</v>
      </c>
      <c r="C22" s="7">
        <v>4565296</v>
      </c>
      <c r="D22" s="7">
        <v>37840367</v>
      </c>
      <c r="E22" s="7">
        <v>12916841488</v>
      </c>
      <c r="F22" s="58">
        <f t="shared" si="2"/>
        <v>8.2886995717254699</v>
      </c>
      <c r="G22" s="58">
        <f t="shared" si="1"/>
        <v>2829.3546547693732</v>
      </c>
    </row>
    <row r="23" spans="2:10" ht="12.95" customHeight="1" x14ac:dyDescent="0.2">
      <c r="B23" s="20">
        <v>43252</v>
      </c>
      <c r="C23" s="7">
        <v>4495006</v>
      </c>
      <c r="D23" s="7">
        <v>36781530</v>
      </c>
      <c r="E23" s="7">
        <v>12744315900</v>
      </c>
      <c r="F23" s="58">
        <f t="shared" si="2"/>
        <v>8.1827543722967224</v>
      </c>
      <c r="G23" s="58">
        <f t="shared" si="1"/>
        <v>2835.2166604449471</v>
      </c>
    </row>
    <row r="24" spans="2:10" ht="12.95" customHeight="1" x14ac:dyDescent="0.2">
      <c r="B24" s="20">
        <v>43282</v>
      </c>
      <c r="C24" s="7">
        <v>4523110</v>
      </c>
      <c r="D24" s="7">
        <v>37766871</v>
      </c>
      <c r="E24" s="7">
        <v>13221824904</v>
      </c>
      <c r="F24" s="58">
        <f t="shared" si="2"/>
        <v>8.3497573572166051</v>
      </c>
      <c r="G24" s="58">
        <f t="shared" si="1"/>
        <v>2923.1712038840533</v>
      </c>
    </row>
    <row r="25" spans="2:10" ht="12.95" customHeight="1" x14ac:dyDescent="0.2">
      <c r="B25" s="20">
        <v>43313</v>
      </c>
      <c r="C25" s="7">
        <v>4540386</v>
      </c>
      <c r="D25" s="7">
        <v>37409739</v>
      </c>
      <c r="E25" s="7">
        <v>13098744638</v>
      </c>
      <c r="F25" s="58">
        <f t="shared" si="2"/>
        <v>8.239330092199209</v>
      </c>
      <c r="G25" s="58">
        <f t="shared" si="1"/>
        <v>2884.9407601027756</v>
      </c>
    </row>
    <row r="26" spans="2:10" ht="12.95" customHeight="1" x14ac:dyDescent="0.2">
      <c r="B26" s="20">
        <v>43344</v>
      </c>
      <c r="C26" s="7">
        <v>4557805</v>
      </c>
      <c r="D26" s="7">
        <v>36934243</v>
      </c>
      <c r="E26" s="7">
        <v>12751203101</v>
      </c>
      <c r="F26" s="58">
        <f t="shared" si="2"/>
        <v>8.1035153983112487</v>
      </c>
      <c r="G26" s="58">
        <f t="shared" si="1"/>
        <v>2797.6631516705957</v>
      </c>
    </row>
    <row r="27" spans="2:10" ht="12.95" customHeight="1" x14ac:dyDescent="0.2">
      <c r="B27" s="20">
        <v>43374</v>
      </c>
      <c r="C27" s="7">
        <v>4583262</v>
      </c>
      <c r="D27" s="7">
        <v>38769559</v>
      </c>
      <c r="E27" s="7">
        <v>13286085387</v>
      </c>
      <c r="F27" s="58">
        <f t="shared" si="2"/>
        <v>8.4589445246638739</v>
      </c>
      <c r="G27" s="58">
        <f t="shared" si="1"/>
        <v>2898.8273825498086</v>
      </c>
    </row>
    <row r="28" spans="2:10" ht="12.95" customHeight="1" x14ac:dyDescent="0.2">
      <c r="B28" s="51">
        <v>43405</v>
      </c>
      <c r="C28" s="7">
        <v>4593388</v>
      </c>
      <c r="D28" s="7">
        <v>37188224</v>
      </c>
      <c r="E28" s="7">
        <v>12825520250</v>
      </c>
      <c r="F28" s="58">
        <f>D28/C28</f>
        <v>8.0960336901650809</v>
      </c>
      <c r="G28" s="58">
        <f>E28/C28</f>
        <v>2792.170016989638</v>
      </c>
    </row>
    <row r="29" spans="2:10" ht="12.95" customHeight="1" x14ac:dyDescent="0.2">
      <c r="B29" s="131">
        <v>43435</v>
      </c>
      <c r="C29" s="40">
        <v>4606030</v>
      </c>
      <c r="D29" s="40">
        <v>39868761</v>
      </c>
      <c r="E29" s="40">
        <v>13996244242</v>
      </c>
      <c r="F29" s="159">
        <f>D29/C29</f>
        <v>8.6557753640336692</v>
      </c>
      <c r="G29" s="159">
        <f>E29/C29</f>
        <v>3038.6784806004302</v>
      </c>
    </row>
    <row r="30" spans="2:10" ht="12.95" customHeight="1" x14ac:dyDescent="0.2">
      <c r="B30" s="20">
        <v>43466</v>
      </c>
      <c r="C30" s="38">
        <v>4614465</v>
      </c>
      <c r="D30" s="38">
        <v>35291040</v>
      </c>
      <c r="E30" s="38">
        <v>11616769225</v>
      </c>
      <c r="F30" s="87">
        <v>7.6479158472325608</v>
      </c>
      <c r="G30" s="58">
        <v>2517.4682709696599</v>
      </c>
      <c r="J30" s="58"/>
    </row>
    <row r="31" spans="2:10" ht="12.95" customHeight="1" x14ac:dyDescent="0.2">
      <c r="B31" s="20">
        <v>43497</v>
      </c>
      <c r="C31" s="38">
        <v>4635367</v>
      </c>
      <c r="D31" s="38">
        <v>34988832</v>
      </c>
      <c r="E31" s="38">
        <v>11582209764</v>
      </c>
      <c r="F31" s="87">
        <v>7.5482333977007645</v>
      </c>
      <c r="G31" s="58">
        <v>2498.6607886711022</v>
      </c>
      <c r="J31" s="70"/>
    </row>
    <row r="32" spans="2:10" ht="12.95" customHeight="1" x14ac:dyDescent="0.2">
      <c r="B32" s="20">
        <v>43525</v>
      </c>
      <c r="C32" s="7">
        <v>4647942</v>
      </c>
      <c r="D32" s="7">
        <v>39757871</v>
      </c>
      <c r="E32" s="7">
        <v>13130857369</v>
      </c>
      <c r="F32" s="58">
        <v>8.5538655602845299</v>
      </c>
      <c r="G32" s="58">
        <v>2825.0906248399829</v>
      </c>
    </row>
    <row r="33" spans="2:7" ht="12.95" customHeight="1" x14ac:dyDescent="0.2">
      <c r="B33" s="20">
        <v>43556</v>
      </c>
      <c r="C33" s="7">
        <v>4786497</v>
      </c>
      <c r="D33" s="7">
        <v>39234287</v>
      </c>
      <c r="E33" s="7">
        <v>13387373743</v>
      </c>
      <c r="F33" s="58">
        <v>8.1968686076686144</v>
      </c>
      <c r="G33" s="58">
        <v>2796.9042376919906</v>
      </c>
    </row>
    <row r="34" spans="2:7" ht="12.95" customHeight="1" x14ac:dyDescent="0.2">
      <c r="B34" s="20">
        <v>43586</v>
      </c>
      <c r="C34" s="7">
        <v>4695934</v>
      </c>
      <c r="D34" s="7">
        <v>40274114</v>
      </c>
      <c r="E34" s="7">
        <v>13675857023</v>
      </c>
      <c r="F34" s="58">
        <v>8.5763799065319066</v>
      </c>
      <c r="G34" s="58">
        <v>2912.2762421703542</v>
      </c>
    </row>
    <row r="35" spans="2:7" ht="12.95" customHeight="1" x14ac:dyDescent="0.2">
      <c r="B35" s="20">
        <v>43617</v>
      </c>
      <c r="C35" s="7">
        <v>4717989</v>
      </c>
      <c r="D35" s="7">
        <v>40860590</v>
      </c>
      <c r="E35" s="7">
        <v>13915581564</v>
      </c>
      <c r="F35" s="58">
        <v>8.6605945880755559</v>
      </c>
      <c r="G35" s="58">
        <v>2949.4730835531832</v>
      </c>
    </row>
    <row r="36" spans="2:7" ht="12.95" customHeight="1" x14ac:dyDescent="0.2">
      <c r="B36" s="20">
        <v>43647</v>
      </c>
      <c r="C36" s="7">
        <v>4742986</v>
      </c>
      <c r="D36" s="7">
        <v>42744916</v>
      </c>
      <c r="E36" s="7">
        <v>14805885635</v>
      </c>
      <c r="F36" s="58">
        <v>9.0122374386093487</v>
      </c>
      <c r="G36" s="58">
        <v>3121.6380640803072</v>
      </c>
    </row>
    <row r="37" spans="2:7" ht="12.95" customHeight="1" x14ac:dyDescent="0.2">
      <c r="B37" s="20">
        <v>43678</v>
      </c>
      <c r="C37" s="7">
        <v>4761950</v>
      </c>
      <c r="D37" s="7">
        <v>40646111</v>
      </c>
      <c r="E37" s="7">
        <v>14196365505</v>
      </c>
      <c r="F37" s="58">
        <v>8.5356022217788929</v>
      </c>
      <c r="G37" s="58">
        <v>2981.2084345698718</v>
      </c>
    </row>
    <row r="38" spans="2:7" ht="12.95" customHeight="1" x14ac:dyDescent="0.2">
      <c r="B38" s="20">
        <v>43709</v>
      </c>
      <c r="C38" s="7">
        <v>4803712</v>
      </c>
      <c r="D38" s="7">
        <v>41456176</v>
      </c>
      <c r="E38" s="7">
        <v>14227831723</v>
      </c>
      <c r="F38" s="58">
        <v>8.6300294438967207</v>
      </c>
      <c r="G38" s="58">
        <v>2961.8411184933652</v>
      </c>
    </row>
    <row r="39" spans="2:7" ht="12.95" customHeight="1" x14ac:dyDescent="0.2">
      <c r="B39" s="20">
        <v>43739</v>
      </c>
      <c r="C39" s="7">
        <v>4876662</v>
      </c>
      <c r="D39" s="7">
        <v>42627855</v>
      </c>
      <c r="E39" s="7">
        <v>14460573186</v>
      </c>
      <c r="F39" s="58">
        <v>8.7411953094145129</v>
      </c>
      <c r="G39" s="58">
        <v>2965.2604970367024</v>
      </c>
    </row>
    <row r="40" spans="2:7" ht="12.95" customHeight="1" x14ac:dyDescent="0.2">
      <c r="B40" s="20">
        <v>43770</v>
      </c>
      <c r="C40" s="7">
        <v>4927966</v>
      </c>
      <c r="D40" s="7">
        <v>40924122</v>
      </c>
      <c r="E40" s="7">
        <v>13949665041</v>
      </c>
      <c r="F40" s="58">
        <v>8.3044651687937776</v>
      </c>
      <c r="G40" s="58">
        <v>2830.7145465289332</v>
      </c>
    </row>
    <row r="41" spans="2:7" ht="12.95" customHeight="1" x14ac:dyDescent="0.2">
      <c r="B41" s="51">
        <v>43800</v>
      </c>
      <c r="C41" s="40">
        <v>5024824</v>
      </c>
      <c r="D41" s="40">
        <v>44727126</v>
      </c>
      <c r="E41" s="40">
        <v>15661338978</v>
      </c>
      <c r="F41" s="159">
        <v>8.9012323615712692</v>
      </c>
      <c r="G41" s="58">
        <v>2830.7145465289332</v>
      </c>
    </row>
    <row r="42" spans="2:7" ht="12.95" customHeight="1" x14ac:dyDescent="0.2">
      <c r="B42" s="20">
        <v>43831</v>
      </c>
      <c r="C42" s="7">
        <v>4782490</v>
      </c>
      <c r="D42" s="7">
        <v>39581557</v>
      </c>
      <c r="E42" s="7">
        <v>13035687970</v>
      </c>
      <c r="F42" s="159">
        <f>D42/C42</f>
        <v>8.2763491403013916</v>
      </c>
      <c r="G42" s="58">
        <f>E42/C42</f>
        <v>2725.711495476206</v>
      </c>
    </row>
    <row r="43" spans="2:7" ht="12.95" customHeight="1" x14ac:dyDescent="0.2">
      <c r="B43" s="20">
        <v>43862</v>
      </c>
      <c r="C43" s="7">
        <v>4756251</v>
      </c>
      <c r="D43" s="7">
        <v>40272812</v>
      </c>
      <c r="E43" s="7">
        <v>13226328788</v>
      </c>
      <c r="F43" s="159">
        <f t="shared" ref="F43:F53" si="3">D43/C43</f>
        <v>8.467343712516433</v>
      </c>
      <c r="G43" s="58">
        <f t="shared" ref="G43:G53" si="4">E43/C43</f>
        <v>2780.8306979593804</v>
      </c>
    </row>
    <row r="44" spans="2:7" ht="12.95" customHeight="1" x14ac:dyDescent="0.2">
      <c r="B44" s="20">
        <v>43891</v>
      </c>
      <c r="C44" s="7">
        <v>4775165</v>
      </c>
      <c r="D44" s="7">
        <v>37326405</v>
      </c>
      <c r="E44" s="7">
        <v>13004689034</v>
      </c>
      <c r="F44" s="159">
        <f t="shared" si="3"/>
        <v>7.8167780589780671</v>
      </c>
      <c r="G44" s="58">
        <f t="shared" si="4"/>
        <v>2723.4009786049278</v>
      </c>
    </row>
    <row r="45" spans="2:7" ht="12.95" customHeight="1" x14ac:dyDescent="0.2">
      <c r="B45" s="20">
        <v>43922</v>
      </c>
      <c r="C45" s="7">
        <v>4808209</v>
      </c>
      <c r="D45" s="7">
        <v>29507141</v>
      </c>
      <c r="E45" s="7">
        <v>10530717653</v>
      </c>
      <c r="F45" s="159">
        <f t="shared" si="3"/>
        <v>6.1368257910585831</v>
      </c>
      <c r="G45" s="58">
        <f t="shared" si="4"/>
        <v>2190.1538916049612</v>
      </c>
    </row>
    <row r="46" spans="2:7" ht="12.95" customHeight="1" x14ac:dyDescent="0.2">
      <c r="B46" s="20">
        <v>43952</v>
      </c>
      <c r="C46" s="7">
        <v>4948825</v>
      </c>
      <c r="D46" s="7">
        <v>39881338</v>
      </c>
      <c r="E46" s="7">
        <v>13572736404</v>
      </c>
      <c r="F46" s="159">
        <f t="shared" si="3"/>
        <v>8.0587488949397077</v>
      </c>
      <c r="G46" s="58">
        <f t="shared" si="4"/>
        <v>2742.6179757821301</v>
      </c>
    </row>
    <row r="47" spans="2:7" ht="12.95" customHeight="1" x14ac:dyDescent="0.2">
      <c r="B47" s="20">
        <v>43983</v>
      </c>
      <c r="C47" s="7">
        <v>5111414</v>
      </c>
      <c r="D47" s="7">
        <v>43885800</v>
      </c>
      <c r="E47" s="7">
        <v>14981273150</v>
      </c>
      <c r="F47" s="159">
        <f t="shared" si="3"/>
        <v>8.585843369369023</v>
      </c>
      <c r="G47" s="58">
        <f t="shared" si="4"/>
        <v>2930.9449694350724</v>
      </c>
    </row>
    <row r="48" spans="2:7" ht="12.95" customHeight="1" x14ac:dyDescent="0.2">
      <c r="B48" s="20">
        <v>44013</v>
      </c>
      <c r="C48" s="7">
        <v>4842978</v>
      </c>
      <c r="D48" s="7">
        <v>45293163</v>
      </c>
      <c r="E48" s="7">
        <v>15570668200</v>
      </c>
      <c r="F48" s="159">
        <f t="shared" si="3"/>
        <v>9.3523371363652696</v>
      </c>
      <c r="G48" s="58">
        <f t="shared" si="4"/>
        <v>3215.1019889002182</v>
      </c>
    </row>
    <row r="49" spans="2:7" ht="12.95" customHeight="1" x14ac:dyDescent="0.2">
      <c r="B49" s="51">
        <v>44044</v>
      </c>
      <c r="C49" s="7">
        <v>4812792</v>
      </c>
      <c r="D49" s="7">
        <v>42728352</v>
      </c>
      <c r="E49" s="7">
        <v>14685830086</v>
      </c>
      <c r="F49" s="159">
        <f t="shared" si="3"/>
        <v>8.8780799170211395</v>
      </c>
      <c r="G49" s="58">
        <f t="shared" si="4"/>
        <v>3051.4159111800386</v>
      </c>
    </row>
    <row r="50" spans="2:7" ht="12.95" customHeight="1" x14ac:dyDescent="0.2">
      <c r="B50" s="131">
        <v>44075</v>
      </c>
      <c r="C50" s="7">
        <v>4825791</v>
      </c>
      <c r="D50" s="7">
        <v>43965476</v>
      </c>
      <c r="E50" s="7">
        <v>14838596653</v>
      </c>
      <c r="F50" s="159">
        <f t="shared" si="3"/>
        <v>9.1105221921131694</v>
      </c>
      <c r="G50" s="58">
        <f t="shared" si="4"/>
        <v>3074.8527346086889</v>
      </c>
    </row>
    <row r="51" spans="2:7" ht="12.95" customHeight="1" x14ac:dyDescent="0.2">
      <c r="B51" s="20">
        <v>44105</v>
      </c>
      <c r="C51" s="7">
        <v>4792919</v>
      </c>
      <c r="D51" s="7">
        <v>44379788</v>
      </c>
      <c r="E51" s="7">
        <v>14988331959</v>
      </c>
      <c r="F51" s="159">
        <f t="shared" si="3"/>
        <v>9.2594487826729388</v>
      </c>
      <c r="G51" s="58">
        <f t="shared" si="4"/>
        <v>3127.1824036667426</v>
      </c>
    </row>
    <row r="52" spans="2:7" ht="12.95" customHeight="1" x14ac:dyDescent="0.2">
      <c r="B52" s="20">
        <v>44136</v>
      </c>
      <c r="C52" s="7">
        <v>4801372</v>
      </c>
      <c r="D52" s="7">
        <v>42065649</v>
      </c>
      <c r="E52" s="7">
        <v>14218441272</v>
      </c>
      <c r="F52" s="159">
        <f t="shared" si="3"/>
        <v>8.761172639820451</v>
      </c>
      <c r="G52" s="58">
        <f t="shared" si="4"/>
        <v>2961.3288185127085</v>
      </c>
    </row>
    <row r="53" spans="2:7" ht="12.95" customHeight="1" x14ac:dyDescent="0.2">
      <c r="B53" s="131">
        <v>44166</v>
      </c>
      <c r="C53" s="40">
        <v>4722659</v>
      </c>
      <c r="D53" s="40">
        <v>43640783</v>
      </c>
      <c r="E53" s="40">
        <v>14818371816</v>
      </c>
      <c r="F53" s="159">
        <f t="shared" si="3"/>
        <v>9.2407228639628656</v>
      </c>
      <c r="G53" s="159">
        <f t="shared" si="4"/>
        <v>3137.7179288193365</v>
      </c>
    </row>
    <row r="54" spans="2:7" ht="12.95" customHeight="1" x14ac:dyDescent="0.2">
      <c r="B54" s="20">
        <v>44197</v>
      </c>
      <c r="C54" s="7">
        <v>4586096</v>
      </c>
      <c r="D54" s="7">
        <v>38755576</v>
      </c>
      <c r="E54" s="7">
        <v>12379963970</v>
      </c>
      <c r="F54" s="159">
        <f>D54/C54</f>
        <v>8.4506682808209863</v>
      </c>
      <c r="G54" s="58">
        <f>E54/C54</f>
        <v>2699.4559141369914</v>
      </c>
    </row>
    <row r="55" spans="2:7" ht="12.95" customHeight="1" x14ac:dyDescent="0.2">
      <c r="B55" s="20">
        <v>44228</v>
      </c>
      <c r="C55" s="7">
        <v>4538784</v>
      </c>
      <c r="D55" s="7">
        <v>40631815</v>
      </c>
      <c r="E55" s="7">
        <v>13021964928</v>
      </c>
      <c r="F55" s="159">
        <f t="shared" ref="F55:F65" si="5">D55/C55</f>
        <v>8.9521367397082567</v>
      </c>
      <c r="G55" s="58">
        <f t="shared" ref="G55:G65" si="6">E55/C55</f>
        <v>2869.0426616468199</v>
      </c>
    </row>
    <row r="56" spans="2:7" ht="12.95" customHeight="1" x14ac:dyDescent="0.2">
      <c r="B56" s="20">
        <v>44256</v>
      </c>
      <c r="C56" s="7">
        <v>4666897</v>
      </c>
      <c r="D56" s="7">
        <v>46335292</v>
      </c>
      <c r="E56" s="7">
        <v>15146467687</v>
      </c>
      <c r="F56" s="159">
        <f t="shared" si="5"/>
        <v>9.9285011004099726</v>
      </c>
      <c r="G56" s="58">
        <f t="shared" si="6"/>
        <v>3245.5114580416066</v>
      </c>
    </row>
    <row r="57" spans="2:7" ht="12.95" customHeight="1" x14ac:dyDescent="0.2">
      <c r="B57" s="20">
        <v>44287</v>
      </c>
      <c r="C57" s="7">
        <v>4676112</v>
      </c>
      <c r="D57" s="7">
        <v>43795042</v>
      </c>
      <c r="E57" s="7">
        <v>14373498859</v>
      </c>
      <c r="F57" s="159">
        <f t="shared" si="5"/>
        <v>9.3656956890681826</v>
      </c>
      <c r="G57" s="58">
        <f t="shared" si="6"/>
        <v>3073.814070107816</v>
      </c>
    </row>
    <row r="58" spans="2:7" ht="12.95" customHeight="1" x14ac:dyDescent="0.2">
      <c r="B58" s="20">
        <v>44317</v>
      </c>
      <c r="C58" s="7">
        <v>4685984</v>
      </c>
      <c r="D58" s="7">
        <v>48440706</v>
      </c>
      <c r="E58" s="7">
        <v>15959085064</v>
      </c>
      <c r="F58" s="159">
        <f t="shared" si="5"/>
        <v>10.337360520223713</v>
      </c>
      <c r="G58" s="58">
        <f t="shared" si="6"/>
        <v>3405.7062644686794</v>
      </c>
    </row>
    <row r="59" spans="2:7" ht="12.95" customHeight="1" x14ac:dyDescent="0.2">
      <c r="B59" s="20">
        <v>44348</v>
      </c>
      <c r="C59" s="7">
        <v>4682336</v>
      </c>
      <c r="D59" s="7">
        <v>49333410</v>
      </c>
      <c r="E59" s="7">
        <v>16325686043</v>
      </c>
      <c r="F59" s="159">
        <f t="shared" si="5"/>
        <v>10.536067894316</v>
      </c>
      <c r="G59" s="58">
        <f t="shared" si="6"/>
        <v>3486.6541066254108</v>
      </c>
    </row>
    <row r="60" spans="2:7" ht="12.95" customHeight="1" x14ac:dyDescent="0.2">
      <c r="B60" s="20">
        <v>44378</v>
      </c>
      <c r="C60" s="7">
        <v>4737281</v>
      </c>
      <c r="D60" s="7">
        <v>50007447</v>
      </c>
      <c r="E60" s="7">
        <v>17109013027</v>
      </c>
      <c r="F60" s="159">
        <f t="shared" si="5"/>
        <v>10.556149614092979</v>
      </c>
      <c r="G60" s="58">
        <f t="shared" si="6"/>
        <v>3611.568118294017</v>
      </c>
    </row>
    <row r="61" spans="2:7" ht="12.95" customHeight="1" x14ac:dyDescent="0.2">
      <c r="B61" s="51">
        <v>44409</v>
      </c>
      <c r="C61" s="7">
        <v>4764066</v>
      </c>
      <c r="D61" s="7">
        <v>47769608</v>
      </c>
      <c r="E61" s="7">
        <v>16439917582</v>
      </c>
      <c r="F61" s="159">
        <f t="shared" si="5"/>
        <v>10.027066795464211</v>
      </c>
      <c r="G61" s="58">
        <f t="shared" si="6"/>
        <v>3450.8165046412037</v>
      </c>
    </row>
    <row r="62" spans="2:7" ht="12.95" customHeight="1" x14ac:dyDescent="0.2">
      <c r="B62" s="131">
        <v>44440</v>
      </c>
      <c r="C62" s="7">
        <v>4730092</v>
      </c>
      <c r="D62" s="7">
        <v>48294803</v>
      </c>
      <c r="E62" s="7">
        <v>16228443547</v>
      </c>
      <c r="F62" s="159">
        <f t="shared" si="5"/>
        <v>10.210119168929484</v>
      </c>
      <c r="G62" s="58">
        <f t="shared" si="6"/>
        <v>3430.893848787719</v>
      </c>
    </row>
    <row r="63" spans="2:7" ht="12.95" customHeight="1" x14ac:dyDescent="0.2">
      <c r="B63" s="20">
        <v>44470</v>
      </c>
      <c r="C63" s="7">
        <v>4659793</v>
      </c>
      <c r="D63" s="7">
        <v>49440638</v>
      </c>
      <c r="E63" s="7">
        <v>16387017253</v>
      </c>
      <c r="F63" s="159">
        <f t="shared" si="5"/>
        <v>10.610050274765424</v>
      </c>
      <c r="G63" s="58">
        <f t="shared" si="6"/>
        <v>3516.6835207057479</v>
      </c>
    </row>
    <row r="64" spans="2:7" ht="12.95" customHeight="1" x14ac:dyDescent="0.2">
      <c r="B64" s="20">
        <v>44501</v>
      </c>
      <c r="C64" s="7">
        <v>4664682</v>
      </c>
      <c r="D64" s="7">
        <v>46918643</v>
      </c>
      <c r="E64" s="7">
        <v>15770152919</v>
      </c>
      <c r="F64" s="159">
        <f t="shared" si="5"/>
        <v>10.058272568205078</v>
      </c>
      <c r="G64" s="58">
        <f t="shared" si="6"/>
        <v>3380.756269987965</v>
      </c>
    </row>
    <row r="65" spans="2:7" ht="12.95" customHeight="1" x14ac:dyDescent="0.2">
      <c r="B65" s="170">
        <v>44531</v>
      </c>
      <c r="C65" s="31">
        <v>4661297</v>
      </c>
      <c r="D65" s="31">
        <v>52005400</v>
      </c>
      <c r="E65" s="31">
        <v>17599388079</v>
      </c>
      <c r="F65" s="175">
        <f t="shared" si="5"/>
        <v>11.156851837589409</v>
      </c>
      <c r="G65" s="175">
        <f t="shared" si="6"/>
        <v>3775.6418608383033</v>
      </c>
    </row>
    <row r="66" spans="2:7" ht="12.95" customHeight="1" x14ac:dyDescent="0.2">
      <c r="F66" s="58"/>
      <c r="G66" s="58"/>
    </row>
    <row r="67" spans="2:7" ht="12.95" customHeight="1" x14ac:dyDescent="0.2">
      <c r="B67" t="s">
        <v>149</v>
      </c>
    </row>
    <row r="68" spans="2:7" ht="12.95" customHeight="1" x14ac:dyDescent="0.2">
      <c r="B68" t="s">
        <v>2</v>
      </c>
    </row>
  </sheetData>
  <pageMargins left="0.25" right="0.25" top="0.75" bottom="0.75" header="0.3" footer="0.3"/>
  <pageSetup paperSize="9"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7"/>
  <sheetViews>
    <sheetView showGridLines="0" zoomScaleNormal="10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24.1640625" customWidth="1"/>
    <col min="3" max="5" width="21.83203125" customWidth="1"/>
    <col min="6" max="6" width="7.5" customWidth="1"/>
    <col min="7" max="7" width="9.5" customWidth="1"/>
    <col min="8" max="8" width="11.5" customWidth="1"/>
    <col min="9" max="9" width="16.83203125" customWidth="1"/>
    <col min="10" max="10" width="19" customWidth="1"/>
    <col min="11" max="11" width="10.1640625" bestFit="1" customWidth="1"/>
    <col min="12" max="12" width="12.1640625" bestFit="1" customWidth="1"/>
  </cols>
  <sheetData>
    <row r="2" spans="2:9" ht="15.75" x14ac:dyDescent="0.25">
      <c r="B2" s="1" t="s">
        <v>175</v>
      </c>
    </row>
    <row r="3" spans="2:9" ht="12.95" customHeight="1" x14ac:dyDescent="0.2">
      <c r="B3" t="s">
        <v>176</v>
      </c>
    </row>
    <row r="5" spans="2:9" ht="48" customHeight="1" x14ac:dyDescent="0.2">
      <c r="B5" s="4" t="s">
        <v>55</v>
      </c>
      <c r="C5" s="3" t="s">
        <v>56</v>
      </c>
      <c r="D5" s="67" t="s">
        <v>118</v>
      </c>
      <c r="E5" s="3" t="s">
        <v>57</v>
      </c>
    </row>
    <row r="6" spans="2:9" ht="12.95" customHeight="1" x14ac:dyDescent="0.2">
      <c r="B6" t="s">
        <v>58</v>
      </c>
      <c r="C6" s="192">
        <v>352328902</v>
      </c>
      <c r="D6" s="192">
        <v>57298840028</v>
      </c>
      <c r="E6" s="7">
        <f>D6/C6</f>
        <v>162.62883828928688</v>
      </c>
      <c r="F6" s="34"/>
      <c r="G6" s="34"/>
      <c r="H6" s="34"/>
      <c r="I6" s="34"/>
    </row>
    <row r="7" spans="2:9" ht="12.95" customHeight="1" x14ac:dyDescent="0.2">
      <c r="B7" t="s">
        <v>59</v>
      </c>
      <c r="C7" s="192">
        <v>51746751</v>
      </c>
      <c r="D7" s="192">
        <v>10822125406</v>
      </c>
      <c r="E7" s="7">
        <f>D7/C7</f>
        <v>209.13632637535059</v>
      </c>
      <c r="G7" s="34"/>
      <c r="H7" s="34"/>
    </row>
    <row r="8" spans="2:9" ht="12.95" customHeight="1" x14ac:dyDescent="0.2">
      <c r="B8" t="s">
        <v>60</v>
      </c>
      <c r="C8" s="192">
        <v>6541550</v>
      </c>
      <c r="D8" s="192">
        <v>7113893597</v>
      </c>
      <c r="E8" s="7">
        <f>D8/C8</f>
        <v>1087.4935752229976</v>
      </c>
      <c r="G8" s="34"/>
      <c r="H8" s="34"/>
    </row>
    <row r="9" spans="2:9" ht="12.95" customHeight="1" x14ac:dyDescent="0.2">
      <c r="B9" t="s">
        <v>61</v>
      </c>
      <c r="C9" s="192">
        <v>20632046</v>
      </c>
      <c r="D9" s="192">
        <v>3759475580</v>
      </c>
      <c r="E9" s="7">
        <f>D9/C9</f>
        <v>182.21535469628171</v>
      </c>
      <c r="G9" s="34"/>
      <c r="H9" s="34"/>
    </row>
    <row r="10" spans="2:9" ht="12.95" customHeight="1" x14ac:dyDescent="0.2">
      <c r="B10" t="s">
        <v>62</v>
      </c>
      <c r="C10" s="192">
        <v>10444254</v>
      </c>
      <c r="D10" s="192">
        <v>1717416336</v>
      </c>
      <c r="E10" s="7">
        <f t="shared" ref="E10:E11" si="0">D10/C10</f>
        <v>164.43647732044815</v>
      </c>
      <c r="G10" s="34"/>
      <c r="H10" s="34"/>
    </row>
    <row r="11" spans="2:9" ht="12.95" customHeight="1" x14ac:dyDescent="0.2">
      <c r="B11" t="s">
        <v>63</v>
      </c>
      <c r="C11" s="192">
        <v>1510065</v>
      </c>
      <c r="D11" s="192">
        <v>528675027</v>
      </c>
      <c r="E11" s="7">
        <f t="shared" si="0"/>
        <v>350.1008413545112</v>
      </c>
      <c r="G11" s="34"/>
      <c r="H11" s="34"/>
    </row>
    <row r="12" spans="2:9" ht="12.95" customHeight="1" x14ac:dyDescent="0.2">
      <c r="B12" s="5" t="s">
        <v>0</v>
      </c>
      <c r="C12" s="11">
        <f>SUM(C6:C11)</f>
        <v>443203568</v>
      </c>
      <c r="D12" s="11">
        <f>SUM(D6:D11)</f>
        <v>81240425974</v>
      </c>
      <c r="E12" s="11">
        <f t="shared" ref="E12" si="1">D12/C12</f>
        <v>183.30273454386992</v>
      </c>
    </row>
    <row r="13" spans="2:9" s="2" customFormat="1" ht="12.95" customHeight="1" x14ac:dyDescent="0.2">
      <c r="C13" s="78"/>
      <c r="D13" s="78"/>
    </row>
    <row r="14" spans="2:9" s="2" customFormat="1" ht="12.95" customHeight="1" x14ac:dyDescent="0.2">
      <c r="C14" s="7"/>
    </row>
    <row r="15" spans="2:9" ht="12.95" customHeight="1" x14ac:dyDescent="0.2">
      <c r="B15" t="s">
        <v>246</v>
      </c>
    </row>
    <row r="16" spans="2:9" ht="12.95" customHeight="1" x14ac:dyDescent="0.2">
      <c r="B16" t="s">
        <v>2</v>
      </c>
    </row>
    <row r="18" spans="3:5" ht="12.95" customHeight="1" x14ac:dyDescent="0.2">
      <c r="C18" s="7"/>
      <c r="D18" s="7"/>
      <c r="E18" s="74"/>
    </row>
    <row r="19" spans="3:5" ht="12.95" customHeight="1" x14ac:dyDescent="0.2">
      <c r="C19" s="7"/>
    </row>
    <row r="20" spans="3:5" ht="12.95" customHeight="1" x14ac:dyDescent="0.2">
      <c r="D20" s="155"/>
    </row>
    <row r="24" spans="3:5" ht="12.95" customHeight="1" x14ac:dyDescent="0.2">
      <c r="D24" s="7"/>
    </row>
    <row r="66" spans="3:6" ht="12.95" customHeight="1" x14ac:dyDescent="0.2">
      <c r="C66" s="95"/>
      <c r="D66" s="95"/>
      <c r="E66" s="95"/>
      <c r="F66" s="95"/>
    </row>
    <row r="67" spans="3:6" ht="12.95" customHeight="1" x14ac:dyDescent="0.2">
      <c r="C67" s="95"/>
      <c r="D67" s="95"/>
      <c r="E67" s="95"/>
      <c r="F67" s="95"/>
    </row>
  </sheetData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topLeftCell="A7" zoomScale="145" zoomScaleNormal="145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30.6640625" customWidth="1"/>
    <col min="3" max="3" width="23.33203125" customWidth="1"/>
  </cols>
  <sheetData>
    <row r="2" spans="2:3" ht="15.75" x14ac:dyDescent="0.25">
      <c r="B2" s="1" t="s">
        <v>8</v>
      </c>
    </row>
    <row r="3" spans="2:3" ht="12.95" customHeight="1" x14ac:dyDescent="0.2">
      <c r="B3" s="68" t="s">
        <v>251</v>
      </c>
    </row>
    <row r="4" spans="2:3" s="2" customFormat="1" ht="12.95" customHeight="1" x14ac:dyDescent="0.2"/>
    <row r="6" spans="2:3" ht="12.95" customHeight="1" x14ac:dyDescent="0.2">
      <c r="B6" s="4" t="s">
        <v>6</v>
      </c>
      <c r="C6" s="3" t="s">
        <v>74</v>
      </c>
    </row>
    <row r="7" spans="2:3" ht="12.95" customHeight="1" x14ac:dyDescent="0.2">
      <c r="B7" t="s">
        <v>198</v>
      </c>
      <c r="C7" s="7">
        <v>207</v>
      </c>
    </row>
    <row r="8" spans="2:3" ht="12.95" customHeight="1" x14ac:dyDescent="0.2">
      <c r="B8" t="s">
        <v>199</v>
      </c>
      <c r="C8" s="7">
        <v>109</v>
      </c>
    </row>
    <row r="9" spans="2:3" ht="12.95" customHeight="1" x14ac:dyDescent="0.2">
      <c r="B9" t="s">
        <v>200</v>
      </c>
      <c r="C9" s="7">
        <v>105</v>
      </c>
    </row>
    <row r="10" spans="2:3" ht="12.95" customHeight="1" x14ac:dyDescent="0.2">
      <c r="B10" t="s">
        <v>201</v>
      </c>
      <c r="C10" s="7">
        <v>107</v>
      </c>
    </row>
    <row r="11" spans="2:3" ht="12.95" customHeight="1" x14ac:dyDescent="0.2">
      <c r="B11" t="s">
        <v>202</v>
      </c>
      <c r="C11" s="7">
        <v>137</v>
      </c>
    </row>
    <row r="12" spans="2:3" ht="12.95" customHeight="1" x14ac:dyDescent="0.2">
      <c r="B12" t="s">
        <v>203</v>
      </c>
      <c r="C12" s="7">
        <v>66</v>
      </c>
    </row>
    <row r="13" spans="2:3" ht="12.95" customHeight="1" x14ac:dyDescent="0.2">
      <c r="B13" t="s">
        <v>204</v>
      </c>
      <c r="C13" s="7">
        <v>76</v>
      </c>
    </row>
    <row r="14" spans="2:3" ht="12.95" customHeight="1" x14ac:dyDescent="0.2">
      <c r="B14" t="s">
        <v>205</v>
      </c>
      <c r="C14" s="7">
        <v>416</v>
      </c>
    </row>
    <row r="15" spans="2:3" ht="12.95" customHeight="1" x14ac:dyDescent="0.2">
      <c r="B15" t="s">
        <v>206</v>
      </c>
      <c r="C15" s="7">
        <v>72</v>
      </c>
    </row>
    <row r="16" spans="2:3" ht="12.95" customHeight="1" x14ac:dyDescent="0.2">
      <c r="B16" t="s">
        <v>207</v>
      </c>
      <c r="C16" s="7">
        <v>50</v>
      </c>
    </row>
    <row r="17" spans="2:5" ht="12.95" customHeight="1" x14ac:dyDescent="0.2">
      <c r="B17" t="s">
        <v>208</v>
      </c>
      <c r="C17" s="7">
        <v>46</v>
      </c>
    </row>
    <row r="18" spans="2:5" ht="12.95" customHeight="1" x14ac:dyDescent="0.2">
      <c r="B18" t="s">
        <v>209</v>
      </c>
      <c r="C18" s="7">
        <v>92</v>
      </c>
      <c r="D18" s="74"/>
      <c r="E18" s="74"/>
    </row>
    <row r="19" spans="2:5" ht="12.95" customHeight="1" x14ac:dyDescent="0.2">
      <c r="B19" t="s">
        <v>210</v>
      </c>
      <c r="C19" s="7">
        <v>299</v>
      </c>
    </row>
    <row r="20" spans="2:5" ht="12.95" customHeight="1" x14ac:dyDescent="0.2">
      <c r="B20" t="s">
        <v>211</v>
      </c>
      <c r="C20" s="7">
        <v>205</v>
      </c>
    </row>
    <row r="21" spans="2:5" ht="12.95" customHeight="1" x14ac:dyDescent="0.2">
      <c r="B21" t="s">
        <v>212</v>
      </c>
      <c r="C21" s="7">
        <v>173</v>
      </c>
    </row>
    <row r="22" spans="2:5" ht="12.95" customHeight="1" x14ac:dyDescent="0.2">
      <c r="B22" t="s">
        <v>213</v>
      </c>
      <c r="C22" s="7">
        <v>104</v>
      </c>
    </row>
    <row r="23" spans="2:5" ht="12.95" customHeight="1" x14ac:dyDescent="0.2">
      <c r="B23" t="s">
        <v>214</v>
      </c>
      <c r="C23" s="7">
        <v>674</v>
      </c>
    </row>
    <row r="24" spans="2:5" ht="12.95" customHeight="1" x14ac:dyDescent="0.2">
      <c r="B24" t="s">
        <v>215</v>
      </c>
      <c r="C24" s="7">
        <v>373</v>
      </c>
    </row>
    <row r="25" spans="2:5" ht="12.95" customHeight="1" x14ac:dyDescent="0.2">
      <c r="B25" t="s">
        <v>216</v>
      </c>
      <c r="C25" s="7">
        <v>249</v>
      </c>
    </row>
    <row r="26" spans="2:5" ht="12.95" customHeight="1" x14ac:dyDescent="0.2">
      <c r="B26" t="s">
        <v>217</v>
      </c>
      <c r="C26" s="7">
        <v>95</v>
      </c>
    </row>
    <row r="27" spans="2:5" ht="12.95" customHeight="1" x14ac:dyDescent="0.2">
      <c r="B27" t="s">
        <v>7</v>
      </c>
      <c r="C27" s="7">
        <v>1037</v>
      </c>
      <c r="D27" s="7"/>
    </row>
    <row r="28" spans="2:5" ht="12.95" customHeight="1" x14ac:dyDescent="0.2">
      <c r="B28" s="5" t="s">
        <v>0</v>
      </c>
      <c r="C28" s="11">
        <f>SUM(C7:C27)</f>
        <v>4692</v>
      </c>
    </row>
    <row r="29" spans="2:5" s="2" customFormat="1" ht="12.95" customHeight="1" x14ac:dyDescent="0.2">
      <c r="C29" s="7"/>
    </row>
    <row r="30" spans="2:5" s="2" customFormat="1" ht="12.95" customHeight="1" x14ac:dyDescent="0.2">
      <c r="C30" s="128"/>
    </row>
    <row r="31" spans="2:5" ht="12.95" customHeight="1" x14ac:dyDescent="0.2">
      <c r="B31" t="s">
        <v>2</v>
      </c>
      <c r="C31" s="47"/>
    </row>
    <row r="66" spans="3:6" ht="12.95" customHeight="1" x14ac:dyDescent="0.2">
      <c r="C66" s="95"/>
      <c r="D66" s="95"/>
      <c r="E66" s="95"/>
      <c r="F66" s="95"/>
    </row>
    <row r="67" spans="3:6" ht="12.95" customHeight="1" x14ac:dyDescent="0.2">
      <c r="C67" s="95"/>
      <c r="D67" s="95"/>
      <c r="E67" s="95"/>
      <c r="F67" s="95"/>
    </row>
  </sheetData>
  <sortState ref="B8:C28">
    <sortCondition ref="B8"/>
  </sortState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Normal="100" workbookViewId="0">
      <selection activeCell="B1" sqref="B1"/>
    </sheetView>
  </sheetViews>
  <sheetFormatPr defaultColWidth="9.33203125" defaultRowHeight="12.95" customHeight="1" x14ac:dyDescent="0.2"/>
  <cols>
    <col min="1" max="1" width="2.83203125" style="49" customWidth="1"/>
    <col min="2" max="2" width="24.1640625" style="49" customWidth="1"/>
    <col min="3" max="5" width="21.83203125" style="49" customWidth="1"/>
    <col min="6" max="6" width="7.5" style="49" customWidth="1"/>
    <col min="7" max="7" width="9.5" style="49" customWidth="1"/>
    <col min="8" max="8" width="11.5" style="49" customWidth="1"/>
    <col min="9" max="9" width="16.83203125" style="49" customWidth="1"/>
    <col min="10" max="10" width="19" style="49" customWidth="1"/>
    <col min="11" max="16384" width="9.33203125" style="49"/>
  </cols>
  <sheetData>
    <row r="2" spans="2:8" ht="15.75" x14ac:dyDescent="0.25">
      <c r="B2" s="50" t="s">
        <v>177</v>
      </c>
    </row>
    <row r="3" spans="2:8" ht="12.95" customHeight="1" x14ac:dyDescent="0.2">
      <c r="B3" s="49" t="s">
        <v>72</v>
      </c>
    </row>
    <row r="5" spans="2:8" ht="46.5" customHeight="1" x14ac:dyDescent="0.2">
      <c r="B5" s="4" t="s">
        <v>55</v>
      </c>
      <c r="C5" s="48" t="s">
        <v>91</v>
      </c>
      <c r="D5" s="48" t="s">
        <v>92</v>
      </c>
      <c r="E5" s="48" t="s">
        <v>93</v>
      </c>
    </row>
    <row r="6" spans="2:8" ht="12.95" customHeight="1" x14ac:dyDescent="0.2">
      <c r="B6" s="49" t="s">
        <v>58</v>
      </c>
      <c r="C6" s="192">
        <v>90668984</v>
      </c>
      <c r="D6" s="192">
        <v>82913662335</v>
      </c>
      <c r="E6" s="7">
        <f t="shared" ref="E6:E12" si="0">D6/C6</f>
        <v>914.46555014887997</v>
      </c>
      <c r="F6" s="34"/>
      <c r="G6" s="34"/>
      <c r="H6" s="34"/>
    </row>
    <row r="7" spans="2:8" ht="12.95" customHeight="1" x14ac:dyDescent="0.2">
      <c r="B7" s="49" t="s">
        <v>59</v>
      </c>
      <c r="C7" s="192">
        <v>1054180</v>
      </c>
      <c r="D7" s="192">
        <v>1123652867</v>
      </c>
      <c r="E7" s="7">
        <f t="shared" si="0"/>
        <v>1065.9022813940694</v>
      </c>
      <c r="F7" s="34"/>
      <c r="G7" s="34"/>
      <c r="H7" s="34"/>
    </row>
    <row r="8" spans="2:8" ht="12.95" customHeight="1" x14ac:dyDescent="0.2">
      <c r="B8" s="49" t="s">
        <v>60</v>
      </c>
      <c r="C8" s="192">
        <v>120573</v>
      </c>
      <c r="D8" s="192">
        <v>96455361</v>
      </c>
      <c r="E8" s="7">
        <f t="shared" si="0"/>
        <v>799.97479535219327</v>
      </c>
      <c r="G8" s="34"/>
      <c r="H8" s="34"/>
    </row>
    <row r="9" spans="2:8" ht="12.95" customHeight="1" x14ac:dyDescent="0.2">
      <c r="B9" s="49" t="s">
        <v>61</v>
      </c>
      <c r="C9" s="192">
        <v>963461</v>
      </c>
      <c r="D9" s="192">
        <v>1111989894</v>
      </c>
      <c r="E9" s="7">
        <f t="shared" si="0"/>
        <v>1154.1618124656836</v>
      </c>
      <c r="G9" s="34"/>
      <c r="H9" s="34"/>
    </row>
    <row r="10" spans="2:8" ht="12.95" customHeight="1" x14ac:dyDescent="0.2">
      <c r="B10" s="49" t="s">
        <v>62</v>
      </c>
      <c r="C10" s="192">
        <v>977336</v>
      </c>
      <c r="D10" s="192">
        <v>556615733</v>
      </c>
      <c r="E10" s="7">
        <f t="shared" si="0"/>
        <v>569.52341160051401</v>
      </c>
      <c r="G10" s="34"/>
      <c r="H10" s="34"/>
    </row>
    <row r="11" spans="2:8" ht="12.95" customHeight="1" x14ac:dyDescent="0.2">
      <c r="B11" s="49" t="s">
        <v>63</v>
      </c>
      <c r="C11" s="192">
        <v>369373</v>
      </c>
      <c r="D11" s="192">
        <v>416057544</v>
      </c>
      <c r="E11" s="7">
        <f t="shared" si="0"/>
        <v>1126.3886207167282</v>
      </c>
      <c r="G11" s="34"/>
      <c r="H11" s="34"/>
    </row>
    <row r="12" spans="2:8" ht="12.95" customHeight="1" x14ac:dyDescent="0.2">
      <c r="B12" s="5" t="s">
        <v>0</v>
      </c>
      <c r="C12" s="11">
        <f>SUM(C6:C11)</f>
        <v>94153907</v>
      </c>
      <c r="D12" s="11">
        <f>SUM(D6:D11)</f>
        <v>86218433734</v>
      </c>
      <c r="E12" s="11">
        <f t="shared" si="0"/>
        <v>915.71806716422293</v>
      </c>
    </row>
    <row r="13" spans="2:8" ht="12.95" customHeight="1" x14ac:dyDescent="0.2">
      <c r="C13" s="34"/>
      <c r="D13" s="34"/>
    </row>
    <row r="15" spans="2:8" ht="12.95" customHeight="1" x14ac:dyDescent="0.2">
      <c r="B15" s="49" t="s">
        <v>247</v>
      </c>
    </row>
    <row r="16" spans="2:8" ht="12.95" customHeight="1" x14ac:dyDescent="0.2">
      <c r="B16" s="49" t="s">
        <v>2</v>
      </c>
    </row>
    <row r="18" spans="3:5" ht="12.95" customHeight="1" x14ac:dyDescent="0.2">
      <c r="D18" s="74"/>
      <c r="E18" s="74"/>
    </row>
    <row r="21" spans="3:5" ht="12.95" customHeight="1" x14ac:dyDescent="0.2">
      <c r="C21" s="7"/>
    </row>
    <row r="66" spans="3:6" ht="12.95" customHeight="1" x14ac:dyDescent="0.2">
      <c r="C66" s="95"/>
      <c r="D66" s="95"/>
      <c r="E66" s="95"/>
      <c r="F66" s="95"/>
    </row>
    <row r="67" spans="3:6" ht="12.95" customHeight="1" x14ac:dyDescent="0.2">
      <c r="C67" s="95"/>
      <c r="D67" s="95"/>
      <c r="E67" s="95"/>
      <c r="F67" s="95"/>
    </row>
  </sheetData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9"/>
  <sheetViews>
    <sheetView showGridLines="0" topLeftCell="A43" zoomScaleNormal="100" workbookViewId="0">
      <selection activeCell="B68" sqref="B68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28.33203125" customWidth="1"/>
    <col min="4" max="4" width="28.83203125" customWidth="1"/>
    <col min="5" max="5" width="13.5" customWidth="1"/>
    <col min="8" max="12" width="13.33203125"/>
    <col min="13" max="13" width="18.6640625" customWidth="1"/>
  </cols>
  <sheetData>
    <row r="2" spans="2:4" ht="15.75" x14ac:dyDescent="0.25">
      <c r="B2" s="1" t="s">
        <v>108</v>
      </c>
    </row>
    <row r="5" spans="2:4" ht="49.5" customHeight="1" x14ac:dyDescent="0.2">
      <c r="B5" s="9" t="s">
        <v>1</v>
      </c>
      <c r="C5" s="67" t="s">
        <v>119</v>
      </c>
      <c r="D5" s="67" t="s">
        <v>120</v>
      </c>
    </row>
    <row r="6" spans="2:4" ht="12.95" customHeight="1" x14ac:dyDescent="0.2">
      <c r="B6" s="20">
        <v>42736</v>
      </c>
      <c r="C6" s="7">
        <v>7711869</v>
      </c>
      <c r="D6" s="7">
        <v>5666038801</v>
      </c>
    </row>
    <row r="7" spans="2:4" ht="12.95" customHeight="1" x14ac:dyDescent="0.2">
      <c r="B7" s="20">
        <v>42767</v>
      </c>
      <c r="C7" s="7">
        <v>8076015</v>
      </c>
      <c r="D7" s="7">
        <v>5872617770</v>
      </c>
    </row>
    <row r="8" spans="2:4" ht="12.95" customHeight="1" x14ac:dyDescent="0.2">
      <c r="B8" s="20">
        <v>42795</v>
      </c>
      <c r="C8" s="7">
        <v>9097555</v>
      </c>
      <c r="D8" s="7">
        <v>6532401746</v>
      </c>
    </row>
    <row r="9" spans="2:4" ht="12.95" customHeight="1" x14ac:dyDescent="0.2">
      <c r="B9" s="20">
        <v>42826</v>
      </c>
      <c r="C9" s="7">
        <v>8580014</v>
      </c>
      <c r="D9" s="7">
        <v>6381224799</v>
      </c>
    </row>
    <row r="10" spans="2:4" ht="12.95" customHeight="1" x14ac:dyDescent="0.2">
      <c r="B10" s="20">
        <v>42856</v>
      </c>
      <c r="C10" s="7">
        <v>9272705</v>
      </c>
      <c r="D10" s="7">
        <v>6733357752</v>
      </c>
    </row>
    <row r="11" spans="2:4" ht="12.95" customHeight="1" x14ac:dyDescent="0.2">
      <c r="B11" s="20">
        <v>42887</v>
      </c>
      <c r="C11" s="7">
        <v>8915055</v>
      </c>
      <c r="D11" s="7">
        <v>6652542580</v>
      </c>
    </row>
    <row r="12" spans="2:4" ht="12.95" customHeight="1" x14ac:dyDescent="0.2">
      <c r="B12" s="20">
        <v>42917</v>
      </c>
      <c r="C12" s="7">
        <v>8931646</v>
      </c>
      <c r="D12" s="7">
        <v>6911790845</v>
      </c>
    </row>
    <row r="13" spans="2:4" ht="12.95" customHeight="1" x14ac:dyDescent="0.2">
      <c r="B13" s="20">
        <v>42948</v>
      </c>
      <c r="C13" s="7">
        <v>8824231</v>
      </c>
      <c r="D13" s="7">
        <v>6854972720</v>
      </c>
    </row>
    <row r="14" spans="2:4" ht="12.95" customHeight="1" x14ac:dyDescent="0.2">
      <c r="B14" s="20">
        <v>42979</v>
      </c>
      <c r="C14" s="7">
        <v>8644644</v>
      </c>
      <c r="D14" s="7">
        <v>6582349265</v>
      </c>
    </row>
    <row r="15" spans="2:4" ht="12.95" customHeight="1" x14ac:dyDescent="0.2">
      <c r="B15" s="20">
        <v>43009</v>
      </c>
      <c r="C15" s="7">
        <v>9090540</v>
      </c>
      <c r="D15" s="7">
        <v>6730793169</v>
      </c>
    </row>
    <row r="16" spans="2:4" ht="12.95" customHeight="1" x14ac:dyDescent="0.2">
      <c r="B16" s="51">
        <v>43040</v>
      </c>
      <c r="C16" s="7">
        <v>8514172</v>
      </c>
      <c r="D16" s="7">
        <v>6412821254</v>
      </c>
    </row>
    <row r="17" spans="2:6" ht="12.95" customHeight="1" x14ac:dyDescent="0.2">
      <c r="B17" s="131">
        <v>43070</v>
      </c>
      <c r="C17" s="40">
        <v>9018536</v>
      </c>
      <c r="D17" s="40">
        <v>6954726818</v>
      </c>
    </row>
    <row r="18" spans="2:6" ht="12.95" customHeight="1" x14ac:dyDescent="0.2">
      <c r="B18" s="20">
        <v>43101</v>
      </c>
      <c r="C18" s="7">
        <v>8297328</v>
      </c>
      <c r="D18" s="7">
        <v>6109852398</v>
      </c>
    </row>
    <row r="19" spans="2:6" ht="12.95" customHeight="1" x14ac:dyDescent="0.2">
      <c r="B19" s="20">
        <v>43132</v>
      </c>
      <c r="C19" s="7">
        <v>7732502</v>
      </c>
      <c r="D19" s="7">
        <v>5802305920</v>
      </c>
    </row>
    <row r="20" spans="2:6" ht="12.95" customHeight="1" x14ac:dyDescent="0.2">
      <c r="B20" s="20">
        <v>43160</v>
      </c>
      <c r="C20" s="7">
        <v>9038216</v>
      </c>
      <c r="D20" s="7">
        <v>6723678447</v>
      </c>
    </row>
    <row r="21" spans="2:6" ht="12.95" customHeight="1" x14ac:dyDescent="0.2">
      <c r="B21" s="20">
        <v>43191</v>
      </c>
      <c r="C21" s="7">
        <v>8821345</v>
      </c>
      <c r="D21" s="7">
        <v>6703397142</v>
      </c>
    </row>
    <row r="22" spans="2:6" ht="12.95" customHeight="1" x14ac:dyDescent="0.2">
      <c r="B22" s="20">
        <v>43221</v>
      </c>
      <c r="C22" s="7">
        <v>9268444</v>
      </c>
      <c r="D22" s="7">
        <v>7003655927</v>
      </c>
    </row>
    <row r="23" spans="2:6" ht="12.95" customHeight="1" x14ac:dyDescent="0.2">
      <c r="B23" s="20">
        <v>43252</v>
      </c>
      <c r="C23" s="7">
        <v>8874714</v>
      </c>
      <c r="D23" s="7">
        <v>6898560809</v>
      </c>
    </row>
    <row r="24" spans="2:6" ht="12.95" customHeight="1" x14ac:dyDescent="0.2">
      <c r="B24" s="20">
        <v>43282</v>
      </c>
      <c r="C24" s="7">
        <v>8987970</v>
      </c>
      <c r="D24" s="7">
        <v>7170032002</v>
      </c>
    </row>
    <row r="25" spans="2:6" ht="12.95" customHeight="1" x14ac:dyDescent="0.2">
      <c r="B25" s="20">
        <v>43313</v>
      </c>
      <c r="C25" s="7">
        <v>8791509</v>
      </c>
      <c r="D25" s="7">
        <v>7119389645</v>
      </c>
    </row>
    <row r="26" spans="2:6" ht="12.95" customHeight="1" x14ac:dyDescent="0.2">
      <c r="B26" s="20">
        <v>43344</v>
      </c>
      <c r="C26" s="7">
        <v>8738108</v>
      </c>
      <c r="D26" s="7">
        <v>6822560273</v>
      </c>
    </row>
    <row r="27" spans="2:6" ht="12.95" customHeight="1" x14ac:dyDescent="0.2">
      <c r="B27" s="20">
        <v>43374</v>
      </c>
      <c r="C27" s="7">
        <v>9221592</v>
      </c>
      <c r="D27" s="7">
        <v>7094779360</v>
      </c>
    </row>
    <row r="28" spans="2:6" ht="12.95" customHeight="1" x14ac:dyDescent="0.2">
      <c r="B28" s="51">
        <v>43405</v>
      </c>
      <c r="C28" s="7">
        <v>8634904</v>
      </c>
      <c r="D28" s="7">
        <v>6750920337</v>
      </c>
    </row>
    <row r="29" spans="2:6" ht="12.95" customHeight="1" x14ac:dyDescent="0.2">
      <c r="B29" s="131">
        <v>43435</v>
      </c>
      <c r="C29" s="40">
        <v>9130774</v>
      </c>
      <c r="D29" s="40">
        <v>7383228008</v>
      </c>
    </row>
    <row r="30" spans="2:6" ht="12.95" customHeight="1" x14ac:dyDescent="0.2">
      <c r="B30" s="20">
        <v>43466</v>
      </c>
      <c r="C30" s="38">
        <v>8036187</v>
      </c>
      <c r="D30" s="38">
        <v>6233298869</v>
      </c>
      <c r="E30" s="95"/>
      <c r="F30" s="95"/>
    </row>
    <row r="31" spans="2:6" ht="12.95" customHeight="1" x14ac:dyDescent="0.2">
      <c r="B31" s="20">
        <v>43497</v>
      </c>
      <c r="C31" s="38">
        <v>8192256</v>
      </c>
      <c r="D31" s="38">
        <v>6319568186</v>
      </c>
      <c r="E31" s="95"/>
      <c r="F31" s="95"/>
    </row>
    <row r="32" spans="2:6" ht="12.95" customHeight="1" x14ac:dyDescent="0.2">
      <c r="B32" s="20">
        <v>43525</v>
      </c>
      <c r="C32" s="7">
        <v>9097856</v>
      </c>
      <c r="D32" s="7">
        <v>6976532602</v>
      </c>
    </row>
    <row r="33" spans="2:4" ht="12.95" customHeight="1" x14ac:dyDescent="0.2">
      <c r="B33" s="20">
        <v>43556</v>
      </c>
      <c r="C33" s="7">
        <v>8880728</v>
      </c>
      <c r="D33" s="7">
        <v>7016082649</v>
      </c>
    </row>
    <row r="34" spans="2:4" ht="12.95" customHeight="1" x14ac:dyDescent="0.2">
      <c r="B34" s="20">
        <v>43586</v>
      </c>
      <c r="C34" s="7">
        <v>9112881</v>
      </c>
      <c r="D34" s="7">
        <v>7174491760</v>
      </c>
    </row>
    <row r="35" spans="2:4" ht="12.95" customHeight="1" x14ac:dyDescent="0.2">
      <c r="B35" s="20">
        <v>43617</v>
      </c>
      <c r="C35" s="7">
        <v>8876691</v>
      </c>
      <c r="D35" s="7">
        <v>7105294004</v>
      </c>
    </row>
    <row r="36" spans="2:4" ht="12.95" customHeight="1" x14ac:dyDescent="0.2">
      <c r="B36" s="20">
        <v>43647</v>
      </c>
      <c r="C36" s="7">
        <v>9228594</v>
      </c>
      <c r="D36" s="7">
        <v>7605705783</v>
      </c>
    </row>
    <row r="37" spans="2:4" ht="12.95" customHeight="1" x14ac:dyDescent="0.2">
      <c r="B37" s="20">
        <v>43678</v>
      </c>
      <c r="C37" s="7">
        <v>8868044</v>
      </c>
      <c r="D37" s="7">
        <v>7371838879</v>
      </c>
    </row>
    <row r="38" spans="2:4" ht="12.95" customHeight="1" x14ac:dyDescent="0.2">
      <c r="B38" s="20">
        <v>43709</v>
      </c>
      <c r="C38" s="7">
        <v>8907148</v>
      </c>
      <c r="D38" s="7">
        <v>7187827062</v>
      </c>
    </row>
    <row r="39" spans="2:4" ht="12.95" customHeight="1" x14ac:dyDescent="0.2">
      <c r="B39" s="20">
        <v>43739</v>
      </c>
      <c r="C39" s="7">
        <v>9301646</v>
      </c>
      <c r="D39" s="7">
        <v>7393909656</v>
      </c>
    </row>
    <row r="40" spans="2:4" ht="12.95" customHeight="1" x14ac:dyDescent="0.2">
      <c r="B40" s="20">
        <v>43770</v>
      </c>
      <c r="C40" s="7">
        <v>8662572</v>
      </c>
      <c r="D40" s="7">
        <v>7016638376</v>
      </c>
    </row>
    <row r="41" spans="2:4" ht="12.95" customHeight="1" x14ac:dyDescent="0.2">
      <c r="B41" s="51">
        <v>43800</v>
      </c>
      <c r="C41" s="40">
        <v>9356688</v>
      </c>
      <c r="D41" s="40">
        <v>7842206635</v>
      </c>
    </row>
    <row r="42" spans="2:4" ht="12.95" customHeight="1" x14ac:dyDescent="0.2">
      <c r="B42" s="20">
        <v>43831</v>
      </c>
      <c r="C42" s="7">
        <v>8310341</v>
      </c>
      <c r="D42" s="7">
        <v>6659395562</v>
      </c>
    </row>
    <row r="43" spans="2:4" ht="12.95" customHeight="1" x14ac:dyDescent="0.2">
      <c r="B43" s="20">
        <v>43862</v>
      </c>
      <c r="C43" s="7">
        <v>8484337</v>
      </c>
      <c r="D43" s="7">
        <v>6827064486</v>
      </c>
    </row>
    <row r="44" spans="2:4" ht="12.95" customHeight="1" x14ac:dyDescent="0.2">
      <c r="B44" s="20">
        <v>43891</v>
      </c>
      <c r="C44" s="7">
        <v>6888411</v>
      </c>
      <c r="D44" s="7">
        <v>6588633239</v>
      </c>
    </row>
    <row r="45" spans="2:4" ht="12.95" customHeight="1" x14ac:dyDescent="0.2">
      <c r="B45" s="20">
        <v>43922</v>
      </c>
      <c r="C45" s="7">
        <v>4962050</v>
      </c>
      <c r="D45" s="7">
        <v>5296130983</v>
      </c>
    </row>
    <row r="46" spans="2:4" ht="12.95" customHeight="1" x14ac:dyDescent="0.2">
      <c r="B46" s="20">
        <v>43952</v>
      </c>
      <c r="C46" s="7">
        <v>7172014</v>
      </c>
      <c r="D46" s="7">
        <v>6548167544</v>
      </c>
    </row>
    <row r="47" spans="2:4" ht="12.95" customHeight="1" x14ac:dyDescent="0.2">
      <c r="B47" s="20">
        <v>43983</v>
      </c>
      <c r="C47" s="7">
        <v>8408102</v>
      </c>
      <c r="D47" s="7">
        <v>7310296856</v>
      </c>
    </row>
    <row r="48" spans="2:4" ht="12.95" customHeight="1" x14ac:dyDescent="0.2">
      <c r="B48" s="51">
        <v>44013</v>
      </c>
      <c r="C48" s="7">
        <v>8467782</v>
      </c>
      <c r="D48" s="7">
        <v>7597669559</v>
      </c>
    </row>
    <row r="49" spans="2:4" ht="12.95" customHeight="1" x14ac:dyDescent="0.2">
      <c r="B49" s="131">
        <v>44044</v>
      </c>
      <c r="C49" s="7">
        <v>7963079</v>
      </c>
      <c r="D49" s="7">
        <v>7156159858</v>
      </c>
    </row>
    <row r="50" spans="2:4" ht="12.95" customHeight="1" x14ac:dyDescent="0.2">
      <c r="B50" s="20">
        <v>44075</v>
      </c>
      <c r="C50" s="7">
        <v>8226185</v>
      </c>
      <c r="D50" s="7">
        <v>7193976728</v>
      </c>
    </row>
    <row r="51" spans="2:4" ht="12.95" customHeight="1" x14ac:dyDescent="0.2">
      <c r="B51" s="20">
        <v>44105</v>
      </c>
      <c r="C51" s="7">
        <v>8261507</v>
      </c>
      <c r="D51" s="7">
        <v>7270314404</v>
      </c>
    </row>
    <row r="52" spans="2:4" ht="12.95" customHeight="1" x14ac:dyDescent="0.2">
      <c r="B52" s="20">
        <v>44136</v>
      </c>
      <c r="C52" s="7">
        <v>7426285</v>
      </c>
      <c r="D52" s="7">
        <v>6764190056</v>
      </c>
    </row>
    <row r="53" spans="2:4" s="188" customFormat="1" ht="12.95" customHeight="1" x14ac:dyDescent="0.2">
      <c r="B53" s="131">
        <v>44166</v>
      </c>
      <c r="C53" s="40">
        <v>6971467</v>
      </c>
      <c r="D53" s="40">
        <v>6996163051</v>
      </c>
    </row>
    <row r="54" spans="2:4" s="188" customFormat="1" ht="12.95" customHeight="1" x14ac:dyDescent="0.2">
      <c r="B54" s="20">
        <v>44197</v>
      </c>
      <c r="C54" s="7">
        <v>6071394</v>
      </c>
      <c r="D54" s="7">
        <v>5769024394</v>
      </c>
    </row>
    <row r="55" spans="2:4" s="188" customFormat="1" ht="12.95" customHeight="1" x14ac:dyDescent="0.2">
      <c r="B55" s="20">
        <v>44228</v>
      </c>
      <c r="C55" s="7">
        <v>6670440</v>
      </c>
      <c r="D55" s="7">
        <v>6286674300</v>
      </c>
    </row>
    <row r="56" spans="2:4" ht="12.95" customHeight="1" x14ac:dyDescent="0.2">
      <c r="B56" s="20">
        <v>44256</v>
      </c>
      <c r="C56" s="7">
        <v>7995898</v>
      </c>
      <c r="D56" s="7">
        <v>7249898119</v>
      </c>
    </row>
    <row r="57" spans="2:4" ht="12.95" customHeight="1" x14ac:dyDescent="0.2">
      <c r="B57" s="20">
        <v>44287</v>
      </c>
      <c r="C57" s="7">
        <v>7454496</v>
      </c>
      <c r="D57" s="7">
        <v>6795315552</v>
      </c>
    </row>
    <row r="58" spans="2:4" ht="12.95" customHeight="1" x14ac:dyDescent="0.2">
      <c r="B58" s="20">
        <v>44317</v>
      </c>
      <c r="C58" s="7">
        <v>8381100</v>
      </c>
      <c r="D58" s="7">
        <v>7492921741</v>
      </c>
    </row>
    <row r="59" spans="2:4" ht="12.95" customHeight="1" x14ac:dyDescent="0.2">
      <c r="B59" s="20">
        <v>44348</v>
      </c>
      <c r="C59" s="7">
        <v>8413200</v>
      </c>
      <c r="D59" s="7">
        <v>7492000934</v>
      </c>
    </row>
    <row r="60" spans="2:4" ht="12.95" customHeight="1" x14ac:dyDescent="0.2">
      <c r="B60" s="51">
        <v>44378</v>
      </c>
      <c r="C60" s="7">
        <v>8520486</v>
      </c>
      <c r="D60" s="7">
        <v>7908855709</v>
      </c>
    </row>
    <row r="61" spans="2:4" ht="12.95" customHeight="1" x14ac:dyDescent="0.2">
      <c r="B61" s="131">
        <v>44409</v>
      </c>
      <c r="C61" s="7">
        <v>8072612</v>
      </c>
      <c r="D61" s="7">
        <v>7498077170</v>
      </c>
    </row>
    <row r="62" spans="2:4" ht="12.95" customHeight="1" x14ac:dyDescent="0.2">
      <c r="B62" s="20">
        <v>44440</v>
      </c>
      <c r="C62" s="7">
        <v>8215822</v>
      </c>
      <c r="D62" s="7">
        <v>7405297466</v>
      </c>
    </row>
    <row r="63" spans="2:4" ht="12.95" customHeight="1" x14ac:dyDescent="0.2">
      <c r="B63" s="20">
        <v>44470</v>
      </c>
      <c r="C63" s="7">
        <v>8211879</v>
      </c>
      <c r="D63" s="7">
        <v>7375750978</v>
      </c>
    </row>
    <row r="64" spans="2:4" ht="12.95" customHeight="1" x14ac:dyDescent="0.2">
      <c r="B64" s="20">
        <v>44501</v>
      </c>
      <c r="C64" s="7">
        <v>7650313</v>
      </c>
      <c r="D64" s="7">
        <v>7030283264</v>
      </c>
    </row>
    <row r="65" spans="2:4" ht="12.95" customHeight="1" x14ac:dyDescent="0.2">
      <c r="B65" s="170">
        <v>44531</v>
      </c>
      <c r="C65" s="31">
        <v>8496267</v>
      </c>
      <c r="D65" s="31">
        <v>7914334107</v>
      </c>
    </row>
    <row r="66" spans="2:4" ht="12.95" customHeight="1" x14ac:dyDescent="0.2">
      <c r="C66" s="7"/>
    </row>
    <row r="67" spans="2:4" ht="12.95" customHeight="1" x14ac:dyDescent="0.2">
      <c r="B67" s="49" t="s">
        <v>273</v>
      </c>
    </row>
    <row r="68" spans="2:4" ht="12.95" customHeight="1" x14ac:dyDescent="0.2">
      <c r="B68" s="49" t="s">
        <v>2</v>
      </c>
    </row>
    <row r="69" spans="2:4" ht="12.95" customHeight="1" x14ac:dyDescent="0.2">
      <c r="C69" s="7"/>
      <c r="D69" s="7"/>
    </row>
  </sheetData>
  <pageMargins left="0.25" right="0.25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71"/>
  <sheetViews>
    <sheetView showGridLines="0" topLeftCell="A40" zoomScaleNormal="100" workbookViewId="0">
      <selection activeCell="B68" sqref="B68"/>
    </sheetView>
  </sheetViews>
  <sheetFormatPr defaultRowHeight="12.95" customHeight="1" x14ac:dyDescent="0.2"/>
  <cols>
    <col min="1" max="1" width="2.83203125" customWidth="1"/>
    <col min="2" max="2" width="15.33203125" customWidth="1"/>
    <col min="3" max="4" width="29.1640625" customWidth="1"/>
    <col min="7" max="7" width="15.33203125" bestFit="1" customWidth="1"/>
  </cols>
  <sheetData>
    <row r="2" spans="2:4" ht="15.75" x14ac:dyDescent="0.25">
      <c r="B2" s="1" t="s">
        <v>109</v>
      </c>
    </row>
    <row r="5" spans="2:4" ht="33.75" x14ac:dyDescent="0.2">
      <c r="B5" s="9" t="s">
        <v>1</v>
      </c>
      <c r="C5" s="67" t="s">
        <v>121</v>
      </c>
      <c r="D5" s="67" t="s">
        <v>122</v>
      </c>
    </row>
    <row r="6" spans="2:4" ht="12.95" customHeight="1" x14ac:dyDescent="0.2">
      <c r="B6" s="20">
        <v>42736</v>
      </c>
      <c r="C6" s="7">
        <v>266767</v>
      </c>
      <c r="D6" s="7">
        <v>508412726</v>
      </c>
    </row>
    <row r="7" spans="2:4" ht="12.95" customHeight="1" x14ac:dyDescent="0.2">
      <c r="B7" s="20">
        <v>42767</v>
      </c>
      <c r="C7" s="7">
        <v>266574</v>
      </c>
      <c r="D7" s="7">
        <v>526671084</v>
      </c>
    </row>
    <row r="8" spans="2:4" ht="12.95" customHeight="1" x14ac:dyDescent="0.2">
      <c r="B8" s="20">
        <v>42795</v>
      </c>
      <c r="C8" s="7">
        <v>304302</v>
      </c>
      <c r="D8" s="7">
        <v>613709645</v>
      </c>
    </row>
    <row r="9" spans="2:4" ht="12.95" customHeight="1" x14ac:dyDescent="0.2">
      <c r="B9" s="20">
        <v>42826</v>
      </c>
      <c r="C9" s="7">
        <v>289347</v>
      </c>
      <c r="D9" s="7">
        <v>595689390</v>
      </c>
    </row>
    <row r="10" spans="2:4" ht="12.95" customHeight="1" x14ac:dyDescent="0.2">
      <c r="B10" s="20">
        <v>42856</v>
      </c>
      <c r="C10" s="7">
        <v>307758</v>
      </c>
      <c r="D10" s="7">
        <v>660001053</v>
      </c>
    </row>
    <row r="11" spans="2:4" ht="12.95" customHeight="1" x14ac:dyDescent="0.2">
      <c r="B11" s="20">
        <v>42887</v>
      </c>
      <c r="C11" s="7">
        <v>297791</v>
      </c>
      <c r="D11" s="7">
        <v>669163059</v>
      </c>
    </row>
    <row r="12" spans="2:4" ht="12.95" customHeight="1" x14ac:dyDescent="0.2">
      <c r="B12" s="20">
        <v>42917</v>
      </c>
      <c r="C12" s="7">
        <v>310400</v>
      </c>
      <c r="D12" s="7">
        <v>752679258</v>
      </c>
    </row>
    <row r="13" spans="2:4" ht="12.95" customHeight="1" x14ac:dyDescent="0.2">
      <c r="B13" s="20">
        <v>42948</v>
      </c>
      <c r="C13" s="7">
        <v>289506</v>
      </c>
      <c r="D13" s="7">
        <v>726381733</v>
      </c>
    </row>
    <row r="14" spans="2:4" ht="12.95" customHeight="1" x14ac:dyDescent="0.2">
      <c r="B14" s="20">
        <v>42979</v>
      </c>
      <c r="C14" s="7">
        <v>294352</v>
      </c>
      <c r="D14" s="7">
        <v>670881190</v>
      </c>
    </row>
    <row r="15" spans="2:4" ht="12.95" customHeight="1" x14ac:dyDescent="0.2">
      <c r="B15" s="20">
        <v>43009</v>
      </c>
      <c r="C15" s="7">
        <v>316002</v>
      </c>
      <c r="D15" s="7">
        <v>675163013</v>
      </c>
    </row>
    <row r="16" spans="2:4" ht="12.95" customHeight="1" x14ac:dyDescent="0.2">
      <c r="B16" s="51">
        <v>43040</v>
      </c>
      <c r="C16" s="7">
        <v>299259</v>
      </c>
      <c r="D16" s="7">
        <v>617721565</v>
      </c>
    </row>
    <row r="17" spans="2:6" ht="12.95" customHeight="1" x14ac:dyDescent="0.2">
      <c r="B17" s="131">
        <v>43070</v>
      </c>
      <c r="C17" s="40">
        <v>300500</v>
      </c>
      <c r="D17" s="40">
        <v>633509667</v>
      </c>
    </row>
    <row r="18" spans="2:6" ht="12.95" customHeight="1" x14ac:dyDescent="0.2">
      <c r="B18" s="20">
        <v>43101</v>
      </c>
      <c r="C18" s="7">
        <v>307408</v>
      </c>
      <c r="D18" s="7">
        <v>593537981</v>
      </c>
    </row>
    <row r="19" spans="2:6" ht="12.95" customHeight="1" x14ac:dyDescent="0.2">
      <c r="B19" s="20">
        <v>43132</v>
      </c>
      <c r="C19" s="7">
        <v>280050</v>
      </c>
      <c r="D19" s="7">
        <v>546771376</v>
      </c>
    </row>
    <row r="20" spans="2:6" ht="12.95" customHeight="1" x14ac:dyDescent="0.2">
      <c r="B20" s="20">
        <v>43160</v>
      </c>
      <c r="C20" s="7">
        <v>318579</v>
      </c>
      <c r="D20" s="7">
        <v>640220334</v>
      </c>
    </row>
    <row r="21" spans="2:6" ht="12.95" customHeight="1" x14ac:dyDescent="0.2">
      <c r="B21" s="20">
        <v>43191</v>
      </c>
      <c r="C21" s="7">
        <v>316449</v>
      </c>
      <c r="D21" s="7">
        <v>670424716</v>
      </c>
    </row>
    <row r="22" spans="2:6" ht="12.95" customHeight="1" x14ac:dyDescent="0.2">
      <c r="B22" s="20">
        <v>43221</v>
      </c>
      <c r="C22" s="7">
        <v>336113</v>
      </c>
      <c r="D22" s="7">
        <v>729402406</v>
      </c>
    </row>
    <row r="23" spans="2:6" ht="12.95" customHeight="1" x14ac:dyDescent="0.2">
      <c r="B23" s="20">
        <v>43252</v>
      </c>
      <c r="C23" s="7">
        <v>329773</v>
      </c>
      <c r="D23" s="7">
        <v>746835020</v>
      </c>
    </row>
    <row r="24" spans="2:6" ht="12.95" customHeight="1" x14ac:dyDescent="0.2">
      <c r="B24" s="20">
        <v>43282</v>
      </c>
      <c r="C24" s="7">
        <v>347255</v>
      </c>
      <c r="D24" s="7">
        <v>846583207</v>
      </c>
    </row>
    <row r="25" spans="2:6" ht="12.95" customHeight="1" x14ac:dyDescent="0.2">
      <c r="B25" s="20">
        <v>43313</v>
      </c>
      <c r="C25" s="7">
        <v>328653</v>
      </c>
      <c r="D25" s="7">
        <v>838599137</v>
      </c>
    </row>
    <row r="26" spans="2:6" ht="12.95" customHeight="1" x14ac:dyDescent="0.2">
      <c r="B26" s="20">
        <v>43344</v>
      </c>
      <c r="C26" s="7">
        <v>338689</v>
      </c>
      <c r="D26" s="7">
        <v>781815328</v>
      </c>
    </row>
    <row r="27" spans="2:6" ht="12.95" customHeight="1" x14ac:dyDescent="0.2">
      <c r="B27" s="20">
        <v>43374</v>
      </c>
      <c r="C27" s="7">
        <v>370442</v>
      </c>
      <c r="D27" s="7">
        <v>811370008</v>
      </c>
    </row>
    <row r="28" spans="2:6" ht="12.95" customHeight="1" x14ac:dyDescent="0.2">
      <c r="B28" s="51">
        <v>43405</v>
      </c>
      <c r="C28" s="7">
        <v>348771</v>
      </c>
      <c r="D28" s="7">
        <v>743921866</v>
      </c>
    </row>
    <row r="29" spans="2:6" ht="12.95" customHeight="1" x14ac:dyDescent="0.2">
      <c r="B29" s="131">
        <v>43435</v>
      </c>
      <c r="C29" s="40">
        <v>350410</v>
      </c>
      <c r="D29" s="40">
        <v>775906947</v>
      </c>
    </row>
    <row r="30" spans="2:6" ht="12.95" customHeight="1" x14ac:dyDescent="0.2">
      <c r="B30" s="20">
        <v>43466</v>
      </c>
      <c r="C30" s="38">
        <v>350036</v>
      </c>
      <c r="D30" s="38">
        <v>712063577</v>
      </c>
      <c r="E30" s="95"/>
      <c r="F30" s="95"/>
    </row>
    <row r="31" spans="2:6" ht="12.95" customHeight="1" x14ac:dyDescent="0.2">
      <c r="B31" s="20">
        <v>43497</v>
      </c>
      <c r="C31" s="38">
        <v>346169</v>
      </c>
      <c r="D31" s="38">
        <v>731526323</v>
      </c>
      <c r="E31" s="95"/>
      <c r="F31" s="95"/>
    </row>
    <row r="32" spans="2:6" ht="12.95" customHeight="1" x14ac:dyDescent="0.2">
      <c r="B32" s="20">
        <v>43525</v>
      </c>
      <c r="C32" s="7">
        <v>381115</v>
      </c>
      <c r="D32" s="7">
        <v>809962786</v>
      </c>
    </row>
    <row r="33" spans="2:7" ht="12.95" customHeight="1" x14ac:dyDescent="0.2">
      <c r="B33" s="20">
        <v>43556</v>
      </c>
      <c r="C33" s="7">
        <v>404177</v>
      </c>
      <c r="D33" s="7">
        <v>918558884</v>
      </c>
    </row>
    <row r="34" spans="2:7" ht="12.95" customHeight="1" x14ac:dyDescent="0.2">
      <c r="B34" s="20">
        <v>43586</v>
      </c>
      <c r="C34" s="7">
        <v>417972</v>
      </c>
      <c r="D34" s="7">
        <v>971331588</v>
      </c>
    </row>
    <row r="35" spans="2:7" ht="12.95" customHeight="1" x14ac:dyDescent="0.2">
      <c r="B35" s="20">
        <v>43617</v>
      </c>
      <c r="C35" s="7">
        <v>406529</v>
      </c>
      <c r="D35" s="7">
        <v>1037259537</v>
      </c>
    </row>
    <row r="36" spans="2:7" ht="12.95" customHeight="1" x14ac:dyDescent="0.2">
      <c r="B36" s="20">
        <v>43647</v>
      </c>
      <c r="C36" s="7">
        <v>466800</v>
      </c>
      <c r="D36" s="7">
        <v>1280040384</v>
      </c>
    </row>
    <row r="37" spans="2:7" ht="12.95" customHeight="1" x14ac:dyDescent="0.2">
      <c r="B37" s="20">
        <v>43678</v>
      </c>
      <c r="C37" s="7">
        <v>431641</v>
      </c>
      <c r="D37" s="7">
        <v>1235110215</v>
      </c>
    </row>
    <row r="38" spans="2:7" ht="12.95" customHeight="1" x14ac:dyDescent="0.2">
      <c r="B38" s="20">
        <v>43709</v>
      </c>
      <c r="C38" s="7">
        <v>458081</v>
      </c>
      <c r="D38" s="7">
        <v>1209231103</v>
      </c>
    </row>
    <row r="39" spans="2:7" ht="12.95" customHeight="1" x14ac:dyDescent="0.2">
      <c r="B39" s="20">
        <v>43739</v>
      </c>
      <c r="C39" s="7">
        <v>476112</v>
      </c>
      <c r="D39" s="7">
        <v>1185027154</v>
      </c>
    </row>
    <row r="40" spans="2:7" ht="12.95" customHeight="1" x14ac:dyDescent="0.2">
      <c r="B40" s="20">
        <v>43770</v>
      </c>
      <c r="C40" s="7">
        <v>449248</v>
      </c>
      <c r="D40" s="7">
        <v>1093111411</v>
      </c>
    </row>
    <row r="41" spans="2:7" ht="12.95" customHeight="1" x14ac:dyDescent="0.2">
      <c r="B41" s="51">
        <v>43800</v>
      </c>
      <c r="C41" s="40">
        <v>458837</v>
      </c>
      <c r="D41" s="40">
        <v>1177787327</v>
      </c>
    </row>
    <row r="42" spans="2:7" ht="12.95" customHeight="1" x14ac:dyDescent="0.2">
      <c r="B42" s="20">
        <v>43831</v>
      </c>
      <c r="C42" s="7">
        <v>452541</v>
      </c>
      <c r="D42" s="7">
        <v>1072952586</v>
      </c>
    </row>
    <row r="43" spans="2:7" ht="12.95" customHeight="1" x14ac:dyDescent="0.2">
      <c r="B43" s="20">
        <v>43862</v>
      </c>
      <c r="C43" s="7">
        <v>450472</v>
      </c>
      <c r="D43" s="7">
        <v>1102338502</v>
      </c>
      <c r="G43" s="58"/>
    </row>
    <row r="44" spans="2:7" ht="12.95" customHeight="1" x14ac:dyDescent="0.2">
      <c r="B44" s="20">
        <v>43891</v>
      </c>
      <c r="C44" s="7">
        <v>414155</v>
      </c>
      <c r="D44" s="7">
        <v>1047502957</v>
      </c>
      <c r="G44" s="58"/>
    </row>
    <row r="45" spans="2:7" ht="12.95" customHeight="1" x14ac:dyDescent="0.2">
      <c r="B45" s="20">
        <v>43922</v>
      </c>
      <c r="C45" s="7">
        <v>340174</v>
      </c>
      <c r="D45" s="7">
        <v>830776856</v>
      </c>
    </row>
    <row r="46" spans="2:7" ht="12.95" customHeight="1" x14ac:dyDescent="0.2">
      <c r="B46" s="20">
        <v>43952</v>
      </c>
      <c r="C46" s="7">
        <v>415183</v>
      </c>
      <c r="D46" s="7">
        <v>1075984510</v>
      </c>
    </row>
    <row r="47" spans="2:7" ht="12.95" customHeight="1" x14ac:dyDescent="0.2">
      <c r="B47" s="20">
        <v>43983</v>
      </c>
      <c r="C47" s="7">
        <v>462024</v>
      </c>
      <c r="D47" s="7">
        <v>1268477080</v>
      </c>
    </row>
    <row r="48" spans="2:7" ht="12.95" customHeight="1" x14ac:dyDescent="0.2">
      <c r="B48" s="51">
        <v>44013</v>
      </c>
      <c r="C48" s="7">
        <v>522011</v>
      </c>
      <c r="D48" s="7">
        <v>1499928031</v>
      </c>
    </row>
    <row r="49" spans="2:4" ht="12.95" customHeight="1" x14ac:dyDescent="0.2">
      <c r="B49" s="131">
        <v>44044</v>
      </c>
      <c r="C49" s="7">
        <v>495052</v>
      </c>
      <c r="D49" s="7">
        <v>1443089385</v>
      </c>
    </row>
    <row r="50" spans="2:4" ht="12.95" customHeight="1" x14ac:dyDescent="0.2">
      <c r="B50" s="20">
        <v>44075</v>
      </c>
      <c r="C50" s="7">
        <v>533516</v>
      </c>
      <c r="D50" s="7">
        <v>1447095614</v>
      </c>
    </row>
    <row r="51" spans="2:4" ht="12.95" customHeight="1" x14ac:dyDescent="0.2">
      <c r="B51" s="20">
        <v>44105</v>
      </c>
      <c r="C51" s="7">
        <v>542274</v>
      </c>
      <c r="D51" s="7">
        <v>1412786570</v>
      </c>
    </row>
    <row r="52" spans="2:4" ht="12.95" customHeight="1" x14ac:dyDescent="0.2">
      <c r="B52" s="20">
        <v>44136</v>
      </c>
      <c r="C52" s="7">
        <v>510566</v>
      </c>
      <c r="D52" s="7">
        <v>1299232880</v>
      </c>
    </row>
    <row r="53" spans="2:4" s="188" customFormat="1" ht="12.95" customHeight="1" x14ac:dyDescent="0.2">
      <c r="B53" s="20">
        <v>44166</v>
      </c>
      <c r="C53" s="7">
        <v>493238</v>
      </c>
      <c r="D53" s="7">
        <v>1247037225</v>
      </c>
    </row>
    <row r="54" spans="2:4" s="188" customFormat="1" ht="12.95" customHeight="1" x14ac:dyDescent="0.2">
      <c r="B54" s="20">
        <v>44197</v>
      </c>
      <c r="C54" s="7">
        <v>458582</v>
      </c>
      <c r="D54" s="7">
        <v>1098555729</v>
      </c>
    </row>
    <row r="55" spans="2:4" s="188" customFormat="1" ht="12.95" customHeight="1" x14ac:dyDescent="0.2">
      <c r="B55" s="20">
        <v>44228</v>
      </c>
      <c r="C55" s="7">
        <v>466921</v>
      </c>
      <c r="D55" s="7">
        <v>1154884169</v>
      </c>
    </row>
    <row r="56" spans="2:4" s="188" customFormat="1" ht="12.95" customHeight="1" x14ac:dyDescent="0.2">
      <c r="B56" s="20">
        <v>44256</v>
      </c>
      <c r="C56" s="7">
        <v>539822</v>
      </c>
      <c r="D56" s="7">
        <v>1404873007</v>
      </c>
    </row>
    <row r="57" spans="2:4" s="188" customFormat="1" ht="12.95" customHeight="1" x14ac:dyDescent="0.2">
      <c r="B57" s="20">
        <v>44287</v>
      </c>
      <c r="C57" s="7">
        <v>511750</v>
      </c>
      <c r="D57" s="7">
        <v>1361872916</v>
      </c>
    </row>
    <row r="58" spans="2:4" s="188" customFormat="1" ht="12.95" customHeight="1" x14ac:dyDescent="0.2">
      <c r="B58" s="20">
        <v>44317</v>
      </c>
      <c r="C58" s="7">
        <v>528776</v>
      </c>
      <c r="D58" s="7">
        <v>1479031282</v>
      </c>
    </row>
    <row r="59" spans="2:4" s="188" customFormat="1" ht="12.95" customHeight="1" x14ac:dyDescent="0.2">
      <c r="B59" s="20">
        <v>44348</v>
      </c>
      <c r="C59" s="7">
        <v>526170</v>
      </c>
      <c r="D59" s="7">
        <v>1555272275</v>
      </c>
    </row>
    <row r="60" spans="2:4" s="188" customFormat="1" ht="12.95" customHeight="1" x14ac:dyDescent="0.2">
      <c r="B60" s="51">
        <v>44378</v>
      </c>
      <c r="C60" s="7">
        <v>581264</v>
      </c>
      <c r="D60" s="7">
        <v>1838011529</v>
      </c>
    </row>
    <row r="61" spans="2:4" s="188" customFormat="1" ht="12.95" customHeight="1" x14ac:dyDescent="0.2">
      <c r="B61" s="131">
        <v>44409</v>
      </c>
      <c r="C61" s="7">
        <v>560871</v>
      </c>
      <c r="D61" s="7">
        <v>1857717397</v>
      </c>
    </row>
    <row r="62" spans="2:4" s="188" customFormat="1" ht="12.95" customHeight="1" x14ac:dyDescent="0.2">
      <c r="B62" s="20">
        <v>44440</v>
      </c>
      <c r="C62" s="7">
        <v>583435</v>
      </c>
      <c r="D62" s="7">
        <v>1810855892</v>
      </c>
    </row>
    <row r="63" spans="2:4" s="188" customFormat="1" ht="12.95" customHeight="1" x14ac:dyDescent="0.2">
      <c r="B63" s="20">
        <v>44470</v>
      </c>
      <c r="C63" s="7">
        <v>569802</v>
      </c>
      <c r="D63" s="7">
        <v>1679510143</v>
      </c>
    </row>
    <row r="64" spans="2:4" s="188" customFormat="1" ht="12.95" customHeight="1" x14ac:dyDescent="0.2">
      <c r="B64" s="20">
        <v>44501</v>
      </c>
      <c r="C64" s="7">
        <v>548512</v>
      </c>
      <c r="D64" s="7">
        <v>1583870711</v>
      </c>
    </row>
    <row r="65" spans="2:4" s="188" customFormat="1" ht="12.95" customHeight="1" x14ac:dyDescent="0.2">
      <c r="B65" s="170">
        <v>44531</v>
      </c>
      <c r="C65" s="31">
        <v>563970</v>
      </c>
      <c r="D65" s="31">
        <v>1679526174</v>
      </c>
    </row>
    <row r="66" spans="2:4" ht="12.95" customHeight="1" x14ac:dyDescent="0.2">
      <c r="B66" s="169"/>
      <c r="C66" s="7"/>
      <c r="D66" s="7"/>
    </row>
    <row r="67" spans="2:4" ht="12.95" customHeight="1" x14ac:dyDescent="0.2">
      <c r="B67" s="169"/>
      <c r="C67" s="169"/>
      <c r="D67" s="169"/>
    </row>
    <row r="68" spans="2:4" ht="12.95" customHeight="1" x14ac:dyDescent="0.2">
      <c r="B68" s="169" t="s">
        <v>273</v>
      </c>
      <c r="C68" s="169"/>
      <c r="D68" s="169"/>
    </row>
    <row r="69" spans="2:4" ht="12.95" customHeight="1" x14ac:dyDescent="0.2">
      <c r="B69" s="169" t="s">
        <v>2</v>
      </c>
      <c r="C69" s="169"/>
      <c r="D69" s="208"/>
    </row>
    <row r="71" spans="2:4" ht="12.95" customHeight="1" x14ac:dyDescent="0.2">
      <c r="C71" s="34"/>
      <c r="D71" s="34"/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9"/>
  <sheetViews>
    <sheetView showGridLines="0" topLeftCell="A34" zoomScaleNormal="100" workbookViewId="0">
      <selection activeCell="B69" sqref="B69"/>
    </sheetView>
  </sheetViews>
  <sheetFormatPr defaultRowHeight="12.95" customHeight="1" x14ac:dyDescent="0.2"/>
  <cols>
    <col min="1" max="1" width="2.83203125" customWidth="1"/>
    <col min="2" max="2" width="16.1640625" customWidth="1"/>
    <col min="3" max="3" width="23" customWidth="1"/>
    <col min="4" max="4" width="29.5" customWidth="1"/>
    <col min="5" max="5" width="19" customWidth="1"/>
    <col min="6" max="8" width="6.33203125" customWidth="1"/>
  </cols>
  <sheetData>
    <row r="2" spans="2:4" ht="15.75" x14ac:dyDescent="0.25">
      <c r="B2" s="1" t="s">
        <v>161</v>
      </c>
    </row>
    <row r="3" spans="2:4" ht="12.95" customHeight="1" x14ac:dyDescent="0.2">
      <c r="B3" s="124" t="s">
        <v>72</v>
      </c>
    </row>
    <row r="5" spans="2:4" ht="12.95" customHeight="1" x14ac:dyDescent="0.2">
      <c r="B5" s="219" t="s">
        <v>1</v>
      </c>
      <c r="C5" s="215" t="s">
        <v>0</v>
      </c>
      <c r="D5" s="215"/>
    </row>
    <row r="6" spans="2:4" ht="22.5" x14ac:dyDescent="0.2">
      <c r="B6" s="220"/>
      <c r="C6" s="67" t="s">
        <v>126</v>
      </c>
      <c r="D6" s="67" t="s">
        <v>125</v>
      </c>
    </row>
    <row r="7" spans="2:4" ht="12.95" customHeight="1" x14ac:dyDescent="0.2">
      <c r="B7" s="20">
        <v>42736</v>
      </c>
      <c r="C7" s="7">
        <v>1903131</v>
      </c>
      <c r="D7" s="7">
        <v>692948345</v>
      </c>
    </row>
    <row r="8" spans="2:4" ht="12.95" customHeight="1" x14ac:dyDescent="0.2">
      <c r="B8" s="20">
        <v>42767</v>
      </c>
      <c r="C8" s="7">
        <v>1658915</v>
      </c>
      <c r="D8" s="7">
        <v>556418837</v>
      </c>
    </row>
    <row r="9" spans="2:4" ht="12.95" customHeight="1" x14ac:dyDescent="0.2">
      <c r="B9" s="20">
        <v>42795</v>
      </c>
      <c r="C9" s="7">
        <v>1852877</v>
      </c>
      <c r="D9" s="7">
        <v>631091280</v>
      </c>
    </row>
    <row r="10" spans="2:4" ht="12.95" customHeight="1" x14ac:dyDescent="0.2">
      <c r="B10" s="20">
        <v>42826</v>
      </c>
      <c r="C10" s="7">
        <v>1771196</v>
      </c>
      <c r="D10" s="7">
        <v>615993630</v>
      </c>
    </row>
    <row r="11" spans="2:4" ht="12.95" customHeight="1" x14ac:dyDescent="0.2">
      <c r="B11" s="20">
        <v>42856</v>
      </c>
      <c r="C11" s="7">
        <v>1886422</v>
      </c>
      <c r="D11" s="7">
        <v>648629380</v>
      </c>
    </row>
    <row r="12" spans="2:4" ht="12.95" customHeight="1" x14ac:dyDescent="0.2">
      <c r="B12" s="20">
        <v>42887</v>
      </c>
      <c r="C12" s="7">
        <v>1857849</v>
      </c>
      <c r="D12" s="7">
        <v>659859183</v>
      </c>
    </row>
    <row r="13" spans="2:4" ht="12.95" customHeight="1" x14ac:dyDescent="0.2">
      <c r="B13" s="20">
        <v>42917</v>
      </c>
      <c r="C13" s="7">
        <v>1847995</v>
      </c>
      <c r="D13" s="7">
        <v>640128686</v>
      </c>
    </row>
    <row r="14" spans="2:4" ht="12.95" customHeight="1" x14ac:dyDescent="0.2">
      <c r="B14" s="20">
        <v>42948</v>
      </c>
      <c r="C14" s="7">
        <v>2006473</v>
      </c>
      <c r="D14" s="7">
        <v>660847615</v>
      </c>
    </row>
    <row r="15" spans="2:4" ht="12.95" customHeight="1" x14ac:dyDescent="0.2">
      <c r="B15" s="20">
        <v>42979</v>
      </c>
      <c r="C15" s="7">
        <v>2140541</v>
      </c>
      <c r="D15" s="7">
        <v>728459665</v>
      </c>
    </row>
    <row r="16" spans="2:4" ht="12.95" customHeight="1" x14ac:dyDescent="0.2">
      <c r="B16" s="20">
        <v>43009</v>
      </c>
      <c r="C16" s="7">
        <v>2344136</v>
      </c>
      <c r="D16" s="7">
        <v>790689068</v>
      </c>
    </row>
    <row r="17" spans="2:6" ht="12.95" customHeight="1" x14ac:dyDescent="0.2">
      <c r="B17" s="51">
        <v>43040</v>
      </c>
      <c r="C17" s="7">
        <v>2393501</v>
      </c>
      <c r="D17" s="7">
        <v>797055016</v>
      </c>
    </row>
    <row r="18" spans="2:6" ht="12.95" customHeight="1" x14ac:dyDescent="0.2">
      <c r="B18" s="131">
        <v>43070</v>
      </c>
      <c r="C18" s="40">
        <v>2258791</v>
      </c>
      <c r="D18" s="40">
        <v>799872308</v>
      </c>
    </row>
    <row r="19" spans="2:6" ht="12.95" customHeight="1" x14ac:dyDescent="0.2">
      <c r="B19" s="20">
        <v>43101</v>
      </c>
      <c r="C19" s="7">
        <v>2475117</v>
      </c>
      <c r="D19" s="7">
        <v>853592153</v>
      </c>
    </row>
    <row r="20" spans="2:6" ht="12.95" customHeight="1" x14ac:dyDescent="0.2">
      <c r="B20" s="20">
        <v>43132</v>
      </c>
      <c r="C20" s="7">
        <v>2083208</v>
      </c>
      <c r="D20" s="7">
        <v>655926827</v>
      </c>
    </row>
    <row r="21" spans="2:6" ht="12.95" customHeight="1" x14ac:dyDescent="0.2">
      <c r="B21" s="20">
        <v>43160</v>
      </c>
      <c r="C21" s="7">
        <v>2382463</v>
      </c>
      <c r="D21" s="7">
        <v>752870032</v>
      </c>
    </row>
    <row r="22" spans="2:6" ht="12.95" customHeight="1" x14ac:dyDescent="0.2">
      <c r="B22" s="20">
        <v>43191</v>
      </c>
      <c r="C22" s="7">
        <v>2261002</v>
      </c>
      <c r="D22" s="7">
        <v>748849650</v>
      </c>
    </row>
    <row r="23" spans="2:6" ht="12.95" customHeight="1" x14ac:dyDescent="0.2">
      <c r="B23" s="20">
        <v>43221</v>
      </c>
      <c r="C23" s="7">
        <v>2325725</v>
      </c>
      <c r="D23" s="7">
        <v>772607012</v>
      </c>
    </row>
    <row r="24" spans="2:6" ht="12.95" customHeight="1" x14ac:dyDescent="0.2">
      <c r="B24" s="20">
        <v>43252</v>
      </c>
      <c r="C24" s="7">
        <v>2364374</v>
      </c>
      <c r="D24" s="7">
        <v>800347667</v>
      </c>
    </row>
    <row r="25" spans="2:6" ht="12.95" customHeight="1" x14ac:dyDescent="0.2">
      <c r="B25" s="20">
        <v>43282</v>
      </c>
      <c r="C25" s="78">
        <v>2267955</v>
      </c>
      <c r="D25" s="78">
        <v>796226717</v>
      </c>
    </row>
    <row r="26" spans="2:6" ht="12.95" customHeight="1" x14ac:dyDescent="0.2">
      <c r="B26" s="20">
        <v>43313</v>
      </c>
      <c r="C26" s="7">
        <v>2403810</v>
      </c>
      <c r="D26" s="7">
        <v>795722806</v>
      </c>
    </row>
    <row r="27" spans="2:6" ht="12.95" customHeight="1" x14ac:dyDescent="0.2">
      <c r="B27" s="20">
        <v>43344</v>
      </c>
      <c r="C27" s="7">
        <v>2416475</v>
      </c>
      <c r="D27" s="7">
        <v>817671052</v>
      </c>
    </row>
    <row r="28" spans="2:6" ht="12.95" customHeight="1" x14ac:dyDescent="0.2">
      <c r="B28" s="20">
        <v>43374</v>
      </c>
      <c r="C28" s="7">
        <v>2845093</v>
      </c>
      <c r="D28" s="7">
        <v>973090121</v>
      </c>
    </row>
    <row r="29" spans="2:6" ht="12.95" customHeight="1" x14ac:dyDescent="0.2">
      <c r="B29" s="51">
        <v>43405</v>
      </c>
      <c r="C29" s="7">
        <v>2832385</v>
      </c>
      <c r="D29" s="7">
        <v>951940506</v>
      </c>
    </row>
    <row r="30" spans="2:6" ht="12.95" customHeight="1" x14ac:dyDescent="0.2">
      <c r="B30" s="131">
        <v>43435</v>
      </c>
      <c r="C30" s="160">
        <v>2750889</v>
      </c>
      <c r="D30" s="160">
        <v>900339566</v>
      </c>
      <c r="E30" s="95"/>
      <c r="F30" s="95"/>
    </row>
    <row r="31" spans="2:6" ht="12.95" customHeight="1" x14ac:dyDescent="0.2">
      <c r="B31" s="20">
        <v>43466</v>
      </c>
      <c r="C31" s="38">
        <v>2913979</v>
      </c>
      <c r="D31" s="38">
        <v>964859478.14132524</v>
      </c>
      <c r="E31" s="95"/>
      <c r="F31" s="95"/>
    </row>
    <row r="32" spans="2:6" ht="12.95" customHeight="1" x14ac:dyDescent="0.2">
      <c r="B32" s="20">
        <v>43497</v>
      </c>
      <c r="C32" s="7">
        <v>2560577</v>
      </c>
      <c r="D32" s="7">
        <v>801230409.39137053</v>
      </c>
    </row>
    <row r="33" spans="2:4" ht="12.95" customHeight="1" x14ac:dyDescent="0.2">
      <c r="B33" s="20">
        <v>43525</v>
      </c>
      <c r="C33" s="7">
        <v>2810234</v>
      </c>
      <c r="D33" s="7">
        <v>893619939.1855247</v>
      </c>
    </row>
    <row r="34" spans="2:4" ht="12.95" customHeight="1" x14ac:dyDescent="0.2">
      <c r="B34" s="20">
        <v>43556</v>
      </c>
      <c r="C34" s="7">
        <v>2888192</v>
      </c>
      <c r="D34" s="7">
        <v>934260221.06946266</v>
      </c>
    </row>
    <row r="35" spans="2:4" ht="12.95" customHeight="1" x14ac:dyDescent="0.2">
      <c r="B35" s="20">
        <v>43586</v>
      </c>
      <c r="C35" s="7">
        <v>2939289</v>
      </c>
      <c r="D35" s="7">
        <v>928013285.12953866</v>
      </c>
    </row>
    <row r="36" spans="2:4" ht="12.95" customHeight="1" x14ac:dyDescent="0.2">
      <c r="B36" s="20">
        <v>43617</v>
      </c>
      <c r="C36" s="7">
        <v>2863556</v>
      </c>
      <c r="D36" s="7">
        <v>931594027.1209985</v>
      </c>
    </row>
    <row r="37" spans="2:4" ht="12.95" customHeight="1" x14ac:dyDescent="0.2">
      <c r="B37" s="20">
        <v>43647</v>
      </c>
      <c r="C37" s="7">
        <v>2885572</v>
      </c>
      <c r="D37" s="7">
        <v>960824947.81767642</v>
      </c>
    </row>
    <row r="38" spans="2:4" ht="12.95" customHeight="1" x14ac:dyDescent="0.2">
      <c r="B38" s="20">
        <v>43678</v>
      </c>
      <c r="C38" s="7">
        <v>2940650</v>
      </c>
      <c r="D38" s="7">
        <v>970372664.50381458</v>
      </c>
    </row>
    <row r="39" spans="2:4" ht="12.95" customHeight="1" x14ac:dyDescent="0.2">
      <c r="B39" s="20">
        <v>43709</v>
      </c>
      <c r="C39" s="7">
        <v>3131352</v>
      </c>
      <c r="D39" s="7">
        <v>1046414153.18246</v>
      </c>
    </row>
    <row r="40" spans="2:4" ht="12.95" customHeight="1" x14ac:dyDescent="0.2">
      <c r="B40" s="20">
        <v>43739</v>
      </c>
      <c r="C40" s="7">
        <v>3533789</v>
      </c>
      <c r="D40" s="7">
        <v>1167784591.4027722</v>
      </c>
    </row>
    <row r="41" spans="2:4" ht="12.95" customHeight="1" x14ac:dyDescent="0.2">
      <c r="B41" s="20">
        <v>43770</v>
      </c>
      <c r="C41" s="7">
        <v>3425425</v>
      </c>
      <c r="D41" s="7">
        <v>1126379975.3930867</v>
      </c>
    </row>
    <row r="42" spans="2:4" ht="12.95" customHeight="1" x14ac:dyDescent="0.2">
      <c r="B42" s="51">
        <v>43800</v>
      </c>
      <c r="C42" s="40">
        <v>3519880</v>
      </c>
      <c r="D42" s="40">
        <v>1188209702.9888129</v>
      </c>
    </row>
    <row r="43" spans="2:4" ht="12.95" customHeight="1" x14ac:dyDescent="0.2">
      <c r="B43" s="20">
        <v>43831</v>
      </c>
      <c r="C43" s="7">
        <v>3567127</v>
      </c>
      <c r="D43" s="7">
        <v>1207442251.3378332</v>
      </c>
    </row>
    <row r="44" spans="2:4" ht="12.95" customHeight="1" x14ac:dyDescent="0.2">
      <c r="B44" s="20">
        <v>43862</v>
      </c>
      <c r="C44" s="7">
        <v>2979937</v>
      </c>
      <c r="D44" s="7">
        <v>1020966852.2108155</v>
      </c>
    </row>
    <row r="45" spans="2:4" ht="12.95" customHeight="1" x14ac:dyDescent="0.2">
      <c r="B45" s="20">
        <v>43891</v>
      </c>
      <c r="C45" s="7">
        <v>2409054</v>
      </c>
      <c r="D45" s="7">
        <v>781909445.43544388</v>
      </c>
    </row>
    <row r="46" spans="2:4" ht="12.95" customHeight="1" x14ac:dyDescent="0.2">
      <c r="B46" s="20">
        <v>43922</v>
      </c>
      <c r="C46" s="7">
        <v>2042797</v>
      </c>
      <c r="D46" s="7">
        <v>644672811.64312017</v>
      </c>
    </row>
    <row r="47" spans="2:4" ht="12.95" customHeight="1" x14ac:dyDescent="0.2">
      <c r="B47" s="20">
        <v>43952</v>
      </c>
      <c r="C47" s="7">
        <v>2283637</v>
      </c>
      <c r="D47" s="7">
        <v>718170313.00644016</v>
      </c>
    </row>
    <row r="48" spans="2:4" ht="12.95" customHeight="1" x14ac:dyDescent="0.2">
      <c r="B48" s="20">
        <v>43983</v>
      </c>
      <c r="C48" s="7">
        <v>2743433</v>
      </c>
      <c r="D48" s="7">
        <v>849262284.62084603</v>
      </c>
    </row>
    <row r="49" spans="2:4" ht="12.95" customHeight="1" x14ac:dyDescent="0.2">
      <c r="B49" s="51">
        <v>44013</v>
      </c>
      <c r="C49" s="7">
        <v>2660080</v>
      </c>
      <c r="D49" s="7">
        <v>843240800.57529366</v>
      </c>
    </row>
    <row r="50" spans="2:4" ht="12.95" customHeight="1" x14ac:dyDescent="0.2">
      <c r="B50" s="131">
        <v>44044</v>
      </c>
      <c r="C50" s="7">
        <v>2742016</v>
      </c>
      <c r="D50" s="7">
        <v>849735212.72976661</v>
      </c>
    </row>
    <row r="51" spans="2:4" ht="12.95" customHeight="1" x14ac:dyDescent="0.2">
      <c r="B51" s="20">
        <v>44075</v>
      </c>
      <c r="C51" s="7">
        <v>2859539</v>
      </c>
      <c r="D51" s="7">
        <v>881347165.50432765</v>
      </c>
    </row>
    <row r="52" spans="2:4" ht="12.95" customHeight="1" x14ac:dyDescent="0.2">
      <c r="B52" s="20">
        <v>44105</v>
      </c>
      <c r="C52" s="7">
        <v>3165606</v>
      </c>
      <c r="D52" s="7">
        <v>958710552.60755455</v>
      </c>
    </row>
    <row r="53" spans="2:4" ht="12.95" customHeight="1" x14ac:dyDescent="0.2">
      <c r="B53" s="20">
        <v>44136</v>
      </c>
      <c r="C53" s="7">
        <v>3107970</v>
      </c>
      <c r="D53" s="7">
        <v>957642177.60194004</v>
      </c>
    </row>
    <row r="54" spans="2:4" s="188" customFormat="1" ht="12.95" customHeight="1" x14ac:dyDescent="0.2">
      <c r="B54" s="20">
        <v>44166</v>
      </c>
      <c r="C54" s="7">
        <v>3062276</v>
      </c>
      <c r="D54" s="7">
        <v>969383038.75310004</v>
      </c>
    </row>
    <row r="55" spans="2:4" s="188" customFormat="1" ht="12.95" customHeight="1" x14ac:dyDescent="0.2">
      <c r="B55" s="20">
        <v>44197</v>
      </c>
      <c r="C55" s="7">
        <v>2885972</v>
      </c>
      <c r="D55" s="7">
        <v>915488707</v>
      </c>
    </row>
    <row r="56" spans="2:4" s="188" customFormat="1" ht="12.95" customHeight="1" x14ac:dyDescent="0.2">
      <c r="B56" s="20">
        <v>44228</v>
      </c>
      <c r="C56" s="7">
        <v>2990430</v>
      </c>
      <c r="D56" s="7">
        <v>955773392</v>
      </c>
    </row>
    <row r="57" spans="2:4" s="188" customFormat="1" ht="12.95" customHeight="1" x14ac:dyDescent="0.2">
      <c r="B57" s="20">
        <v>44256</v>
      </c>
      <c r="C57" s="7">
        <v>3204094</v>
      </c>
      <c r="D57" s="7">
        <v>1080385303</v>
      </c>
    </row>
    <row r="58" spans="2:4" s="188" customFormat="1" ht="12.95" customHeight="1" x14ac:dyDescent="0.2">
      <c r="B58" s="20">
        <v>44287</v>
      </c>
      <c r="C58" s="7">
        <v>2913102</v>
      </c>
      <c r="D58" s="7">
        <v>1088805882</v>
      </c>
    </row>
    <row r="59" spans="2:4" s="188" customFormat="1" ht="12.95" customHeight="1" x14ac:dyDescent="0.2">
      <c r="B59" s="20">
        <v>44317</v>
      </c>
      <c r="C59" s="7">
        <v>3318529</v>
      </c>
      <c r="D59" s="7">
        <v>1234785070</v>
      </c>
    </row>
    <row r="60" spans="2:4" s="188" customFormat="1" ht="12.95" customHeight="1" x14ac:dyDescent="0.2">
      <c r="B60" s="20">
        <v>44348</v>
      </c>
      <c r="C60" s="7">
        <v>3312698</v>
      </c>
      <c r="D60" s="7">
        <v>1110980736</v>
      </c>
    </row>
    <row r="61" spans="2:4" s="188" customFormat="1" ht="12.95" customHeight="1" x14ac:dyDescent="0.2">
      <c r="B61" s="51">
        <v>44378</v>
      </c>
      <c r="C61" s="7">
        <v>3449066</v>
      </c>
      <c r="D61" s="7">
        <v>1192157079</v>
      </c>
    </row>
    <row r="62" spans="2:4" s="188" customFormat="1" ht="12.95" customHeight="1" x14ac:dyDescent="0.2">
      <c r="B62" s="131">
        <v>44409</v>
      </c>
      <c r="C62" s="7">
        <v>3558754</v>
      </c>
      <c r="D62" s="7">
        <v>1232071569</v>
      </c>
    </row>
    <row r="63" spans="2:4" s="188" customFormat="1" ht="12.95" customHeight="1" x14ac:dyDescent="0.2">
      <c r="B63" s="20">
        <v>44440</v>
      </c>
      <c r="C63" s="7">
        <v>3677053</v>
      </c>
      <c r="D63" s="7">
        <v>1300128867</v>
      </c>
    </row>
    <row r="64" spans="2:4" s="188" customFormat="1" ht="12.95" customHeight="1" x14ac:dyDescent="0.2">
      <c r="B64" s="20">
        <v>44470</v>
      </c>
      <c r="C64" s="7">
        <v>4082689</v>
      </c>
      <c r="D64" s="7">
        <v>1445420733</v>
      </c>
    </row>
    <row r="65" spans="2:4" s="188" customFormat="1" ht="12.95" customHeight="1" x14ac:dyDescent="0.2">
      <c r="B65" s="20">
        <v>44501</v>
      </c>
      <c r="C65" s="7">
        <v>4236885</v>
      </c>
      <c r="D65" s="7">
        <v>1527730076</v>
      </c>
    </row>
    <row r="66" spans="2:4" s="188" customFormat="1" ht="12.95" customHeight="1" x14ac:dyDescent="0.2">
      <c r="B66" s="170">
        <v>44531</v>
      </c>
      <c r="C66" s="31">
        <v>4216553</v>
      </c>
      <c r="D66" s="31">
        <v>1479594592</v>
      </c>
    </row>
    <row r="67" spans="2:4" ht="12.95" customHeight="1" x14ac:dyDescent="0.2">
      <c r="C67" s="7"/>
      <c r="D67" s="7"/>
    </row>
    <row r="68" spans="2:4" ht="12.95" customHeight="1" x14ac:dyDescent="0.2">
      <c r="B68" s="169" t="s">
        <v>273</v>
      </c>
    </row>
    <row r="69" spans="2:4" ht="12.95" customHeight="1" x14ac:dyDescent="0.2">
      <c r="B69" s="169" t="s">
        <v>2</v>
      </c>
    </row>
  </sheetData>
  <mergeCells count="2">
    <mergeCell ref="C5:D5"/>
    <mergeCell ref="B5:B6"/>
  </mergeCells>
  <pageMargins left="0.25" right="0.25" top="0.75" bottom="0.75" header="0.3" footer="0.3"/>
  <pageSetup paperSize="9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8"/>
  <sheetViews>
    <sheetView showGridLines="0" zoomScaleNormal="100" workbookViewId="0">
      <selection activeCell="B10" sqref="B10"/>
    </sheetView>
  </sheetViews>
  <sheetFormatPr defaultRowHeight="12.95" customHeight="1" x14ac:dyDescent="0.2"/>
  <cols>
    <col min="1" max="1" width="2.83203125" customWidth="1"/>
    <col min="2" max="2" width="24.5" customWidth="1"/>
    <col min="3" max="3" width="23.83203125" customWidth="1"/>
    <col min="4" max="4" width="28.83203125" customWidth="1"/>
    <col min="5" max="5" width="15.33203125" customWidth="1"/>
    <col min="6" max="6" width="28.33203125" customWidth="1"/>
    <col min="7" max="9" width="9.33203125" customWidth="1"/>
  </cols>
  <sheetData>
    <row r="2" spans="2:5" ht="15.75" x14ac:dyDescent="0.25">
      <c r="B2" s="50" t="s">
        <v>191</v>
      </c>
    </row>
    <row r="5" spans="2:5" ht="21" customHeight="1" x14ac:dyDescent="0.2">
      <c r="B5" s="3"/>
      <c r="C5" s="67" t="s">
        <v>127</v>
      </c>
      <c r="D5" s="67" t="s">
        <v>128</v>
      </c>
    </row>
    <row r="6" spans="2:5" ht="12.95" customHeight="1" x14ac:dyDescent="0.2">
      <c r="B6" s="208" t="s">
        <v>64</v>
      </c>
      <c r="C6" s="7">
        <v>3165454</v>
      </c>
      <c r="D6" s="7">
        <v>1163793776</v>
      </c>
    </row>
    <row r="7" spans="2:5" ht="12.95" customHeight="1" x14ac:dyDescent="0.2">
      <c r="B7" s="208" t="s">
        <v>66</v>
      </c>
      <c r="C7" s="7">
        <v>2229581</v>
      </c>
      <c r="D7" s="7">
        <v>969952247</v>
      </c>
    </row>
    <row r="8" spans="2:5" ht="12.95" customHeight="1" x14ac:dyDescent="0.2">
      <c r="B8" s="208" t="s">
        <v>67</v>
      </c>
      <c r="C8" s="7">
        <v>801497</v>
      </c>
      <c r="D8" s="7">
        <v>574694481</v>
      </c>
    </row>
    <row r="9" spans="2:5" ht="12.95" customHeight="1" x14ac:dyDescent="0.2">
      <c r="B9" s="208" t="s">
        <v>266</v>
      </c>
      <c r="C9" s="7">
        <v>283188</v>
      </c>
      <c r="D9" s="7">
        <v>572542902</v>
      </c>
    </row>
    <row r="10" spans="2:5" ht="12.95" customHeight="1" x14ac:dyDescent="0.2">
      <c r="B10" s="208" t="s">
        <v>275</v>
      </c>
      <c r="C10" s="7">
        <v>1172522</v>
      </c>
      <c r="D10" s="7">
        <v>540235365</v>
      </c>
    </row>
    <row r="11" spans="2:5" ht="12.95" customHeight="1" x14ac:dyDescent="0.2">
      <c r="B11" s="208" t="s">
        <v>190</v>
      </c>
      <c r="C11" s="7">
        <v>1932698</v>
      </c>
      <c r="D11" s="7">
        <v>525119796</v>
      </c>
    </row>
    <row r="12" spans="2:5" s="53" customFormat="1" ht="12.95" customHeight="1" x14ac:dyDescent="0.2">
      <c r="B12" s="208" t="s">
        <v>95</v>
      </c>
      <c r="C12" s="7">
        <v>1817101</v>
      </c>
      <c r="D12" s="7">
        <v>398503289</v>
      </c>
      <c r="E12" s="47"/>
    </row>
    <row r="13" spans="2:5" ht="12.95" customHeight="1" x14ac:dyDescent="0.2">
      <c r="B13" s="208" t="s">
        <v>189</v>
      </c>
      <c r="C13" s="7">
        <v>835068</v>
      </c>
      <c r="D13" s="7">
        <v>389913016</v>
      </c>
    </row>
    <row r="14" spans="2:5" s="163" customFormat="1" ht="12.95" customHeight="1" x14ac:dyDescent="0.2">
      <c r="B14" s="208" t="s">
        <v>65</v>
      </c>
      <c r="C14" s="7">
        <v>809600</v>
      </c>
      <c r="D14" s="7">
        <v>360403750</v>
      </c>
    </row>
    <row r="15" spans="2:5" s="2" customFormat="1" ht="12.95" customHeight="1" x14ac:dyDescent="0.2">
      <c r="B15" s="208" t="s">
        <v>68</v>
      </c>
      <c r="C15" s="7">
        <v>999407</v>
      </c>
      <c r="D15" s="7">
        <v>317653769</v>
      </c>
    </row>
    <row r="16" spans="2:5" ht="12.95" customHeight="1" x14ac:dyDescent="0.2">
      <c r="B16" s="136"/>
      <c r="C16" s="137"/>
      <c r="D16" s="137"/>
      <c r="E16" s="74"/>
    </row>
    <row r="17" spans="2:6" ht="12.95" customHeight="1" x14ac:dyDescent="0.2">
      <c r="D17" s="97"/>
    </row>
    <row r="18" spans="2:6" ht="12.95" customHeight="1" x14ac:dyDescent="0.2">
      <c r="B18" s="68" t="s">
        <v>248</v>
      </c>
    </row>
    <row r="19" spans="2:6" ht="12.95" customHeight="1" x14ac:dyDescent="0.2">
      <c r="B19" s="133" t="s">
        <v>274</v>
      </c>
    </row>
    <row r="20" spans="2:6" ht="12.95" customHeight="1" x14ac:dyDescent="0.2">
      <c r="B20" t="s">
        <v>2</v>
      </c>
      <c r="F20" s="34"/>
    </row>
    <row r="22" spans="2:6" ht="12.95" customHeight="1" x14ac:dyDescent="0.2">
      <c r="B22" s="163"/>
      <c r="C22" s="7"/>
      <c r="D22" s="7"/>
    </row>
    <row r="23" spans="2:6" ht="12.95" customHeight="1" x14ac:dyDescent="0.2">
      <c r="C23" s="34"/>
      <c r="D23" s="34"/>
    </row>
    <row r="25" spans="2:6" ht="12.95" customHeight="1" x14ac:dyDescent="0.2">
      <c r="C25" s="7"/>
      <c r="D25" s="7"/>
    </row>
    <row r="26" spans="2:6" ht="12.95" customHeight="1" x14ac:dyDescent="0.2">
      <c r="C26" s="66"/>
      <c r="D26" s="66"/>
    </row>
    <row r="27" spans="2:6" ht="12.95" customHeight="1" x14ac:dyDescent="0.2">
      <c r="C27" s="12"/>
      <c r="D27" s="12"/>
    </row>
    <row r="28" spans="2:6" ht="12.95" customHeight="1" x14ac:dyDescent="0.2">
      <c r="C28" s="66"/>
      <c r="D28" s="66"/>
    </row>
    <row r="47" spans="3:6" ht="12.95" customHeight="1" x14ac:dyDescent="0.2">
      <c r="C47" s="95"/>
      <c r="D47" s="95"/>
      <c r="E47" s="95"/>
      <c r="F47" s="95"/>
    </row>
    <row r="48" spans="3:6" ht="12.95" customHeight="1" x14ac:dyDescent="0.2">
      <c r="C48" s="95"/>
      <c r="D48" s="95"/>
      <c r="E48" s="95"/>
      <c r="F48" s="95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71"/>
  <sheetViews>
    <sheetView showGridLines="0" zoomScale="115" zoomScaleNormal="115" workbookViewId="0">
      <selection activeCell="C66" sqref="C66:D66"/>
    </sheetView>
  </sheetViews>
  <sheetFormatPr defaultRowHeight="12.95" customHeight="1" x14ac:dyDescent="0.2"/>
  <cols>
    <col min="1" max="1" width="2.83203125" customWidth="1"/>
    <col min="2" max="2" width="15.5" customWidth="1"/>
    <col min="3" max="4" width="29.1640625" customWidth="1"/>
    <col min="5" max="5" width="12.6640625" customWidth="1"/>
    <col min="6" max="6" width="17.33203125" customWidth="1"/>
    <col min="7" max="7" width="9.1640625" customWidth="1"/>
    <col min="8" max="10" width="13.6640625" customWidth="1"/>
  </cols>
  <sheetData>
    <row r="2" spans="2:4" ht="15.75" x14ac:dyDescent="0.25">
      <c r="B2" s="1" t="s">
        <v>151</v>
      </c>
    </row>
    <row r="5" spans="2:4" ht="22.5" x14ac:dyDescent="0.2">
      <c r="B5" s="9" t="s">
        <v>69</v>
      </c>
      <c r="C5" s="67" t="s">
        <v>123</v>
      </c>
      <c r="D5" s="67" t="s">
        <v>124</v>
      </c>
    </row>
    <row r="6" spans="2:4" ht="12.95" customHeight="1" x14ac:dyDescent="0.2">
      <c r="B6" s="19">
        <v>42736</v>
      </c>
      <c r="C6" s="7">
        <v>27898053</v>
      </c>
      <c r="D6" s="7">
        <v>10310547061</v>
      </c>
    </row>
    <row r="7" spans="2:4" ht="12.95" customHeight="1" x14ac:dyDescent="0.2">
      <c r="B7" s="19">
        <v>42767</v>
      </c>
      <c r="C7" s="7">
        <v>27965303</v>
      </c>
      <c r="D7" s="7">
        <v>10398491846</v>
      </c>
    </row>
    <row r="8" spans="2:4" ht="12.95" customHeight="1" x14ac:dyDescent="0.2">
      <c r="B8" s="19">
        <v>42795</v>
      </c>
      <c r="C8" s="78">
        <v>32328864</v>
      </c>
      <c r="D8" s="78">
        <v>11994769173</v>
      </c>
    </row>
    <row r="9" spans="2:4" ht="12.95" customHeight="1" x14ac:dyDescent="0.2">
      <c r="B9" s="19">
        <v>42826</v>
      </c>
      <c r="C9" s="7">
        <v>32129547</v>
      </c>
      <c r="D9" s="7">
        <v>12388647476</v>
      </c>
    </row>
    <row r="10" spans="2:4" ht="12.95" customHeight="1" x14ac:dyDescent="0.2">
      <c r="B10" s="19">
        <v>42856</v>
      </c>
      <c r="C10" s="7">
        <v>35173253</v>
      </c>
      <c r="D10" s="7">
        <v>13632022458</v>
      </c>
    </row>
    <row r="11" spans="2:4" ht="12.95" customHeight="1" x14ac:dyDescent="0.2">
      <c r="B11" s="19">
        <v>42887</v>
      </c>
      <c r="C11" s="7">
        <v>37753624</v>
      </c>
      <c r="D11" s="7">
        <v>15446235173</v>
      </c>
    </row>
    <row r="12" spans="2:4" ht="12.95" customHeight="1" x14ac:dyDescent="0.2">
      <c r="B12" s="19">
        <v>42917</v>
      </c>
      <c r="C12" s="7">
        <v>43207987</v>
      </c>
      <c r="D12" s="7">
        <v>18797792554</v>
      </c>
    </row>
    <row r="13" spans="2:4" ht="12.95" customHeight="1" x14ac:dyDescent="0.2">
      <c r="B13" s="19">
        <v>42948</v>
      </c>
      <c r="C13" s="78">
        <v>43323613</v>
      </c>
      <c r="D13" s="78">
        <v>18982858496</v>
      </c>
    </row>
    <row r="14" spans="2:4" ht="12.95" customHeight="1" x14ac:dyDescent="0.2">
      <c r="B14" s="19">
        <v>42979</v>
      </c>
      <c r="C14" s="7">
        <v>36899140</v>
      </c>
      <c r="D14" s="7">
        <v>14944597785</v>
      </c>
    </row>
    <row r="15" spans="2:4" ht="12.95" customHeight="1" x14ac:dyDescent="0.2">
      <c r="B15" s="19">
        <v>43009</v>
      </c>
      <c r="C15" s="7">
        <v>35202114</v>
      </c>
      <c r="D15" s="7">
        <v>13399521673</v>
      </c>
    </row>
    <row r="16" spans="2:4" ht="12.95" customHeight="1" x14ac:dyDescent="0.2">
      <c r="B16" s="19">
        <v>43040</v>
      </c>
      <c r="C16" s="7">
        <v>32307580</v>
      </c>
      <c r="D16" s="7">
        <v>12155625084</v>
      </c>
    </row>
    <row r="17" spans="2:6" ht="12.95" customHeight="1" x14ac:dyDescent="0.2">
      <c r="B17" s="59">
        <v>43070</v>
      </c>
      <c r="C17" s="40">
        <v>35170047</v>
      </c>
      <c r="D17" s="40">
        <v>13365620959</v>
      </c>
    </row>
    <row r="18" spans="2:6" ht="12.95" customHeight="1" x14ac:dyDescent="0.2">
      <c r="B18" s="19">
        <v>43101</v>
      </c>
      <c r="C18" s="7">
        <v>31098494</v>
      </c>
      <c r="D18" s="7">
        <v>11327955279</v>
      </c>
    </row>
    <row r="19" spans="2:6" ht="12.95" customHeight="1" x14ac:dyDescent="0.2">
      <c r="B19" s="59">
        <v>43132</v>
      </c>
      <c r="C19" s="7">
        <v>29442296</v>
      </c>
      <c r="D19" s="7">
        <v>10645067043</v>
      </c>
    </row>
    <row r="20" spans="2:6" ht="12.95" customHeight="1" x14ac:dyDescent="0.2">
      <c r="B20" s="19">
        <v>43160</v>
      </c>
      <c r="C20" s="7">
        <v>35058803</v>
      </c>
      <c r="D20" s="7">
        <v>12788121928</v>
      </c>
    </row>
    <row r="21" spans="2:6" ht="12.95" customHeight="1" x14ac:dyDescent="0.2">
      <c r="B21" s="19">
        <v>43191</v>
      </c>
      <c r="C21" s="7">
        <v>35315797</v>
      </c>
      <c r="D21" s="7">
        <v>13395587705</v>
      </c>
    </row>
    <row r="22" spans="2:6" ht="12.95" customHeight="1" x14ac:dyDescent="0.2">
      <c r="B22" s="19">
        <v>43221</v>
      </c>
      <c r="C22" s="7">
        <v>39070887</v>
      </c>
      <c r="D22" s="7">
        <v>15128786893</v>
      </c>
    </row>
    <row r="23" spans="2:6" ht="12.95" customHeight="1" x14ac:dyDescent="0.2">
      <c r="B23" s="19">
        <v>43252</v>
      </c>
      <c r="C23" s="78">
        <v>40709366</v>
      </c>
      <c r="D23" s="78">
        <v>16392146429</v>
      </c>
    </row>
    <row r="24" spans="2:6" ht="12.95" customHeight="1" x14ac:dyDescent="0.2">
      <c r="B24" s="19">
        <v>43282</v>
      </c>
      <c r="C24" s="7">
        <v>48221801</v>
      </c>
      <c r="D24" s="7">
        <v>20731532406</v>
      </c>
    </row>
    <row r="25" spans="2:6" ht="12.95" customHeight="1" x14ac:dyDescent="0.2">
      <c r="B25" s="19">
        <v>43313</v>
      </c>
      <c r="C25" s="7">
        <v>48733496</v>
      </c>
      <c r="D25" s="7">
        <v>21103740569</v>
      </c>
    </row>
    <row r="26" spans="2:6" ht="12.95" customHeight="1" x14ac:dyDescent="0.2">
      <c r="B26" s="19">
        <v>43344</v>
      </c>
      <c r="C26" s="7">
        <v>41493608</v>
      </c>
      <c r="D26" s="7">
        <v>16586071370</v>
      </c>
    </row>
    <row r="27" spans="2:6" ht="12.95" customHeight="1" x14ac:dyDescent="0.2">
      <c r="B27" s="19">
        <v>43374</v>
      </c>
      <c r="C27" s="7">
        <v>39160109</v>
      </c>
      <c r="D27" s="7">
        <v>14887845757</v>
      </c>
    </row>
    <row r="28" spans="2:6" ht="12.95" customHeight="1" x14ac:dyDescent="0.2">
      <c r="B28" s="19">
        <v>43405</v>
      </c>
      <c r="C28" s="7">
        <v>36134495</v>
      </c>
      <c r="D28" s="7">
        <v>13562836637</v>
      </c>
    </row>
    <row r="29" spans="2:6" ht="12.95" customHeight="1" x14ac:dyDescent="0.2">
      <c r="B29" s="161">
        <v>43435</v>
      </c>
      <c r="C29" s="40">
        <v>38330164</v>
      </c>
      <c r="D29" s="40">
        <v>14476589773</v>
      </c>
    </row>
    <row r="30" spans="2:6" ht="12.95" customHeight="1" x14ac:dyDescent="0.2">
      <c r="B30" s="20">
        <v>43466</v>
      </c>
      <c r="C30" s="38">
        <v>33785696</v>
      </c>
      <c r="D30" s="38">
        <v>12082836400</v>
      </c>
      <c r="E30" s="95"/>
      <c r="F30" s="95"/>
    </row>
    <row r="31" spans="2:6" ht="12.95" customHeight="1" x14ac:dyDescent="0.2">
      <c r="B31" s="20">
        <v>43497</v>
      </c>
      <c r="C31" s="7">
        <v>33449244</v>
      </c>
      <c r="D31" s="7">
        <v>12016501373</v>
      </c>
      <c r="E31" s="95"/>
      <c r="F31" s="95"/>
    </row>
    <row r="32" spans="2:6" ht="12.95" customHeight="1" x14ac:dyDescent="0.2">
      <c r="B32" s="20">
        <v>43525</v>
      </c>
      <c r="C32" s="7">
        <v>38656717</v>
      </c>
      <c r="D32" s="7">
        <v>13819618331</v>
      </c>
    </row>
    <row r="33" spans="2:7" ht="12.95" customHeight="1" x14ac:dyDescent="0.2">
      <c r="B33" s="20">
        <v>43556</v>
      </c>
      <c r="C33" s="7">
        <v>39467149</v>
      </c>
      <c r="D33" s="7">
        <v>14789669198</v>
      </c>
    </row>
    <row r="34" spans="2:7" ht="12.95" customHeight="1" x14ac:dyDescent="0.2">
      <c r="B34" s="20">
        <v>43586</v>
      </c>
      <c r="C34" s="7">
        <v>42098954</v>
      </c>
      <c r="D34" s="7">
        <v>15842321717</v>
      </c>
    </row>
    <row r="35" spans="2:7" ht="12.95" customHeight="1" x14ac:dyDescent="0.2">
      <c r="B35" s="20">
        <v>43617</v>
      </c>
      <c r="C35" s="7">
        <v>46602477</v>
      </c>
      <c r="D35" s="7">
        <v>18238353840</v>
      </c>
    </row>
    <row r="36" spans="2:7" ht="12.95" customHeight="1" x14ac:dyDescent="0.2">
      <c r="B36" s="20">
        <v>43647</v>
      </c>
      <c r="C36" s="7">
        <v>53139755</v>
      </c>
      <c r="D36" s="7">
        <v>21237412017</v>
      </c>
    </row>
    <row r="37" spans="2:7" ht="12.95" customHeight="1" x14ac:dyDescent="0.2">
      <c r="B37" s="20">
        <v>43678</v>
      </c>
      <c r="C37" s="7">
        <v>54015900</v>
      </c>
      <c r="D37" s="7">
        <v>22438338990</v>
      </c>
    </row>
    <row r="38" spans="2:7" ht="12.95" customHeight="1" x14ac:dyDescent="0.2">
      <c r="B38" s="20">
        <v>43709</v>
      </c>
      <c r="C38" s="7">
        <v>46308018</v>
      </c>
      <c r="D38" s="7">
        <v>18034387996</v>
      </c>
    </row>
    <row r="39" spans="2:7" ht="12.95" customHeight="1" x14ac:dyDescent="0.2">
      <c r="B39" s="20">
        <v>43739</v>
      </c>
      <c r="C39" s="7">
        <v>43145684</v>
      </c>
      <c r="D39" s="7">
        <v>15906473483</v>
      </c>
    </row>
    <row r="40" spans="2:7" ht="12.95" customHeight="1" x14ac:dyDescent="0.2">
      <c r="B40" s="20">
        <v>43770</v>
      </c>
      <c r="C40" s="7">
        <v>39476400</v>
      </c>
      <c r="D40" s="7">
        <v>14442935226</v>
      </c>
      <c r="E40" s="7"/>
      <c r="F40" s="7"/>
      <c r="G40" s="7"/>
    </row>
    <row r="41" spans="2:7" ht="12.95" customHeight="1" x14ac:dyDescent="0.2">
      <c r="B41" s="51">
        <v>43800</v>
      </c>
      <c r="C41" s="40">
        <v>43088997</v>
      </c>
      <c r="D41" s="40">
        <v>16153601502</v>
      </c>
    </row>
    <row r="42" spans="2:7" ht="12.95" customHeight="1" x14ac:dyDescent="0.2">
      <c r="B42" s="19">
        <v>43831</v>
      </c>
      <c r="C42" s="7">
        <v>38127888</v>
      </c>
      <c r="D42" s="7">
        <v>13489854128</v>
      </c>
      <c r="E42" s="70"/>
      <c r="F42" s="70"/>
    </row>
    <row r="43" spans="2:7" ht="12.95" customHeight="1" x14ac:dyDescent="0.2">
      <c r="B43" s="19">
        <v>43862</v>
      </c>
      <c r="C43" s="7">
        <v>38661529</v>
      </c>
      <c r="D43" s="7">
        <v>13593139510</v>
      </c>
      <c r="E43" s="70"/>
      <c r="F43" s="70"/>
    </row>
    <row r="44" spans="2:7" ht="12.95" customHeight="1" x14ac:dyDescent="0.2">
      <c r="B44" s="19">
        <v>43891</v>
      </c>
      <c r="C44" s="7">
        <v>35231703</v>
      </c>
      <c r="D44" s="7">
        <v>13106412805</v>
      </c>
      <c r="E44" s="70"/>
      <c r="F44" s="70"/>
    </row>
    <row r="45" spans="2:7" ht="12.95" customHeight="1" x14ac:dyDescent="0.2">
      <c r="B45" s="19">
        <v>43922</v>
      </c>
      <c r="C45" s="7">
        <v>27786688</v>
      </c>
      <c r="D45" s="7">
        <v>10569917273</v>
      </c>
      <c r="E45" s="70"/>
      <c r="F45" s="70"/>
    </row>
    <row r="46" spans="2:7" ht="12.95" customHeight="1" x14ac:dyDescent="0.2">
      <c r="B46" s="19">
        <v>43952</v>
      </c>
      <c r="C46" s="7">
        <v>38169357</v>
      </c>
      <c r="D46" s="7">
        <v>13731527064</v>
      </c>
      <c r="E46" s="70"/>
      <c r="F46" s="70"/>
    </row>
    <row r="47" spans="2:7" ht="12.95" customHeight="1" x14ac:dyDescent="0.2">
      <c r="B47" s="161">
        <v>43983</v>
      </c>
      <c r="C47" s="7">
        <v>44244516</v>
      </c>
      <c r="D47" s="7">
        <v>16170454145</v>
      </c>
      <c r="E47" s="70"/>
      <c r="F47" s="70"/>
    </row>
    <row r="48" spans="2:7" ht="12.95" customHeight="1" x14ac:dyDescent="0.2">
      <c r="B48" s="20">
        <v>44013</v>
      </c>
      <c r="C48" s="7">
        <v>51010548</v>
      </c>
      <c r="D48" s="7">
        <v>19441365974</v>
      </c>
      <c r="E48" s="70"/>
      <c r="F48" s="70"/>
    </row>
    <row r="49" spans="2:6" ht="12.95" customHeight="1" x14ac:dyDescent="0.2">
      <c r="B49" s="20">
        <v>44044</v>
      </c>
      <c r="C49" s="7">
        <v>50318396</v>
      </c>
      <c r="D49" s="7">
        <v>19347774788</v>
      </c>
      <c r="E49" s="70"/>
      <c r="F49" s="70"/>
    </row>
    <row r="50" spans="2:6" ht="12.95" customHeight="1" x14ac:dyDescent="0.2">
      <c r="B50" s="20">
        <v>44075</v>
      </c>
      <c r="C50" s="7">
        <v>44541737</v>
      </c>
      <c r="D50" s="7">
        <v>15949377831</v>
      </c>
      <c r="E50" s="70"/>
      <c r="F50" s="70"/>
    </row>
    <row r="51" spans="2:6" ht="12.95" customHeight="1" x14ac:dyDescent="0.2">
      <c r="B51" s="20">
        <v>44105</v>
      </c>
      <c r="C51" s="7">
        <v>43167918</v>
      </c>
      <c r="D51" s="7">
        <v>15314545648</v>
      </c>
      <c r="E51" s="70"/>
      <c r="F51" s="70"/>
    </row>
    <row r="52" spans="2:6" ht="12.95" customHeight="1" x14ac:dyDescent="0.2">
      <c r="B52" s="19">
        <v>44136</v>
      </c>
      <c r="C52" s="7">
        <v>39910135</v>
      </c>
      <c r="D52" s="7">
        <v>14254625129</v>
      </c>
      <c r="E52" s="70"/>
      <c r="F52" s="70"/>
    </row>
    <row r="53" spans="2:6" s="188" customFormat="1" ht="12.95" customHeight="1" x14ac:dyDescent="0.2">
      <c r="B53" s="161">
        <v>44166</v>
      </c>
      <c r="C53" s="40">
        <v>41898489</v>
      </c>
      <c r="D53" s="40">
        <v>14935397451</v>
      </c>
      <c r="E53" s="70"/>
      <c r="F53" s="70"/>
    </row>
    <row r="54" spans="2:6" s="188" customFormat="1" ht="12.95" customHeight="1" x14ac:dyDescent="0.2">
      <c r="B54" s="20">
        <v>44197</v>
      </c>
      <c r="C54" s="40">
        <v>38456964</v>
      </c>
      <c r="D54" s="193">
        <v>12910830913</v>
      </c>
      <c r="E54" s="70"/>
      <c r="F54" s="70"/>
    </row>
    <row r="55" spans="2:6" s="188" customFormat="1" ht="12.95" customHeight="1" x14ac:dyDescent="0.2">
      <c r="B55" s="20">
        <v>44228</v>
      </c>
      <c r="C55" s="40">
        <v>39228982</v>
      </c>
      <c r="D55" s="193">
        <v>13204112656</v>
      </c>
      <c r="E55" s="70"/>
      <c r="F55" s="70"/>
    </row>
    <row r="56" spans="2:6" s="188" customFormat="1" ht="12.95" customHeight="1" x14ac:dyDescent="0.2">
      <c r="B56" s="20">
        <v>44256</v>
      </c>
      <c r="C56" s="40">
        <v>44419494</v>
      </c>
      <c r="D56" s="193">
        <v>15357277944</v>
      </c>
      <c r="E56" s="70"/>
      <c r="F56" s="70"/>
    </row>
    <row r="57" spans="2:6" s="188" customFormat="1" ht="12.95" customHeight="1" x14ac:dyDescent="0.2">
      <c r="B57" s="20">
        <v>44287</v>
      </c>
      <c r="C57" s="40">
        <v>42614531</v>
      </c>
      <c r="D57" s="193">
        <v>14801612146</v>
      </c>
      <c r="E57" s="70"/>
      <c r="F57" s="70"/>
    </row>
    <row r="58" spans="2:6" s="188" customFormat="1" ht="12.95" customHeight="1" x14ac:dyDescent="0.2">
      <c r="B58" s="20">
        <v>44317</v>
      </c>
      <c r="C58" s="40">
        <v>47793042</v>
      </c>
      <c r="D58" s="193">
        <v>16771866217</v>
      </c>
      <c r="E58" s="70"/>
      <c r="F58" s="70"/>
    </row>
    <row r="59" spans="2:6" s="188" customFormat="1" ht="12.95" customHeight="1" x14ac:dyDescent="0.2">
      <c r="B59" s="20">
        <v>44348</v>
      </c>
      <c r="C59" s="40">
        <v>51741812</v>
      </c>
      <c r="D59" s="193">
        <v>18657569905</v>
      </c>
      <c r="E59" s="70"/>
      <c r="F59" s="70"/>
    </row>
    <row r="60" spans="2:6" s="188" customFormat="1" ht="12.95" customHeight="1" x14ac:dyDescent="0.2">
      <c r="B60" s="51">
        <v>44378</v>
      </c>
      <c r="C60" s="40">
        <v>61603394</v>
      </c>
      <c r="D60" s="193">
        <v>23888767387</v>
      </c>
      <c r="E60" s="70"/>
      <c r="F60" s="70"/>
    </row>
    <row r="61" spans="2:6" s="188" customFormat="1" ht="12.95" customHeight="1" x14ac:dyDescent="0.2">
      <c r="B61" s="131">
        <v>44409</v>
      </c>
      <c r="C61" s="40">
        <v>63987555</v>
      </c>
      <c r="D61" s="193">
        <v>25660749856</v>
      </c>
      <c r="E61" s="70"/>
      <c r="F61" s="70"/>
    </row>
    <row r="62" spans="2:6" s="188" customFormat="1" ht="12.95" customHeight="1" x14ac:dyDescent="0.2">
      <c r="B62" s="20">
        <v>44440</v>
      </c>
      <c r="C62" s="40">
        <v>55010457</v>
      </c>
      <c r="D62" s="193">
        <v>20430296997</v>
      </c>
      <c r="E62" s="70"/>
      <c r="F62" s="70"/>
    </row>
    <row r="63" spans="2:6" s="188" customFormat="1" ht="12.95" customHeight="1" x14ac:dyDescent="0.2">
      <c r="B63" s="20">
        <v>44470</v>
      </c>
      <c r="C63" s="40">
        <v>50365393</v>
      </c>
      <c r="D63" s="193">
        <v>17663470748</v>
      </c>
      <c r="E63" s="70"/>
      <c r="F63" s="70"/>
    </row>
    <row r="64" spans="2:6" s="188" customFormat="1" ht="12.95" customHeight="1" x14ac:dyDescent="0.2">
      <c r="B64" s="20">
        <v>44501</v>
      </c>
      <c r="C64" s="40">
        <v>45852339</v>
      </c>
      <c r="D64" s="193">
        <v>16127826730</v>
      </c>
      <c r="E64" s="70"/>
      <c r="F64" s="70"/>
    </row>
    <row r="65" spans="2:6" s="188" customFormat="1" ht="12.95" customHeight="1" x14ac:dyDescent="0.2">
      <c r="B65" s="170">
        <v>44531</v>
      </c>
      <c r="C65" s="31">
        <v>50941777</v>
      </c>
      <c r="D65" s="194">
        <v>18039842882</v>
      </c>
      <c r="E65" s="151"/>
      <c r="F65" s="151"/>
    </row>
    <row r="66" spans="2:6" ht="12.95" customHeight="1" x14ac:dyDescent="0.2">
      <c r="B66" s="20"/>
      <c r="C66" s="7"/>
      <c r="D66" s="7"/>
      <c r="E66" s="34"/>
      <c r="F66" s="34"/>
    </row>
    <row r="67" spans="2:6" ht="12.95" customHeight="1" x14ac:dyDescent="0.2">
      <c r="B67" t="s">
        <v>188</v>
      </c>
    </row>
    <row r="68" spans="2:6" ht="12.95" customHeight="1" x14ac:dyDescent="0.2">
      <c r="B68" t="s">
        <v>2</v>
      </c>
    </row>
    <row r="70" spans="2:6" ht="12.95" customHeight="1" x14ac:dyDescent="0.2">
      <c r="C70" s="7"/>
      <c r="D70" s="7"/>
    </row>
    <row r="71" spans="2:6" ht="12.95" customHeight="1" x14ac:dyDescent="0.2">
      <c r="C71" s="7"/>
      <c r="D71" s="7"/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2"/>
  <sheetViews>
    <sheetView showGridLines="0" zoomScaleNormal="100" workbookViewId="0">
      <selection activeCell="B1" sqref="B1"/>
    </sheetView>
  </sheetViews>
  <sheetFormatPr defaultColWidth="9.33203125" defaultRowHeight="12.95" customHeight="1" x14ac:dyDescent="0.2"/>
  <cols>
    <col min="1" max="1" width="2.83203125" style="74" customWidth="1"/>
    <col min="2" max="2" width="26" style="74" customWidth="1"/>
    <col min="3" max="3" width="20.1640625" style="74" customWidth="1"/>
    <col min="4" max="4" width="16.83203125" style="74" customWidth="1"/>
    <col min="5" max="5" width="14.33203125" style="74" customWidth="1"/>
    <col min="6" max="6" width="21" style="74" customWidth="1"/>
    <col min="7" max="7" width="16.5" style="74" customWidth="1"/>
    <col min="8" max="8" width="19.33203125" style="74" customWidth="1"/>
    <col min="9" max="9" width="17.5" style="167" bestFit="1" customWidth="1"/>
    <col min="10" max="10" width="24.6640625" style="74" customWidth="1"/>
    <col min="11" max="13" width="17.33203125" style="74" customWidth="1"/>
    <col min="14" max="16384" width="9.33203125" style="74"/>
  </cols>
  <sheetData>
    <row r="2" spans="2:10" ht="15.75" x14ac:dyDescent="0.2">
      <c r="B2" s="73" t="s">
        <v>192</v>
      </c>
    </row>
    <row r="5" spans="2:10" ht="12.95" customHeight="1" x14ac:dyDescent="0.2">
      <c r="B5" s="148" t="s">
        <v>45</v>
      </c>
    </row>
    <row r="6" spans="2:10" ht="22.5" x14ac:dyDescent="0.2">
      <c r="B6" s="4" t="s">
        <v>70</v>
      </c>
      <c r="C6" s="147" t="s">
        <v>51</v>
      </c>
      <c r="D6" s="147" t="s">
        <v>52</v>
      </c>
      <c r="E6" s="147" t="s">
        <v>53</v>
      </c>
      <c r="F6" s="147" t="s">
        <v>9</v>
      </c>
      <c r="G6" s="147" t="s">
        <v>54</v>
      </c>
      <c r="H6" s="147" t="s">
        <v>0</v>
      </c>
    </row>
    <row r="7" spans="2:10" ht="12.95" customHeight="1" x14ac:dyDescent="0.2">
      <c r="B7" s="74" t="s">
        <v>71</v>
      </c>
      <c r="C7" s="102">
        <v>106289831</v>
      </c>
      <c r="D7" s="102">
        <v>228890009</v>
      </c>
      <c r="E7" s="102">
        <v>1960017</v>
      </c>
      <c r="F7" s="102">
        <v>1628929</v>
      </c>
      <c r="G7" s="56">
        <v>0</v>
      </c>
      <c r="H7" s="102">
        <f>SUM(C7:G7)</f>
        <v>338768786</v>
      </c>
    </row>
    <row r="8" spans="2:10" ht="26.25" customHeight="1" x14ac:dyDescent="0.2">
      <c r="B8" s="149" t="s">
        <v>223</v>
      </c>
      <c r="C8" s="102">
        <v>739993</v>
      </c>
      <c r="D8" s="102">
        <v>225036731</v>
      </c>
      <c r="E8" s="102">
        <v>27056936</v>
      </c>
      <c r="F8" s="102">
        <v>26572</v>
      </c>
      <c r="G8" s="102">
        <v>386722</v>
      </c>
      <c r="H8" s="102">
        <f>SUM(C8:G8)</f>
        <v>253246954</v>
      </c>
    </row>
    <row r="9" spans="2:10" ht="12.95" customHeight="1" x14ac:dyDescent="0.2">
      <c r="B9" s="115" t="s">
        <v>0</v>
      </c>
      <c r="C9" s="116">
        <f t="shared" ref="C9:H9" si="0">SUM(C7:C8)</f>
        <v>107029824</v>
      </c>
      <c r="D9" s="116">
        <f t="shared" si="0"/>
        <v>453926740</v>
      </c>
      <c r="E9" s="116">
        <f t="shared" si="0"/>
        <v>29016953</v>
      </c>
      <c r="F9" s="116">
        <f t="shared" si="0"/>
        <v>1655501</v>
      </c>
      <c r="G9" s="116">
        <f t="shared" si="0"/>
        <v>386722</v>
      </c>
      <c r="H9" s="116">
        <f t="shared" si="0"/>
        <v>592015740</v>
      </c>
      <c r="J9" s="167"/>
    </row>
    <row r="10" spans="2:10" ht="12.95" customHeight="1" x14ac:dyDescent="0.2">
      <c r="C10" s="134"/>
      <c r="D10" s="134"/>
      <c r="E10" s="134"/>
      <c r="F10" s="134"/>
      <c r="G10" s="134"/>
      <c r="H10" s="150"/>
      <c r="J10" s="167"/>
    </row>
    <row r="11" spans="2:10" ht="12.95" customHeight="1" x14ac:dyDescent="0.2">
      <c r="C11" s="134"/>
      <c r="D11" s="134"/>
      <c r="E11" s="134"/>
      <c r="F11" s="134"/>
      <c r="G11" s="134"/>
      <c r="J11" s="167"/>
    </row>
    <row r="12" spans="2:10" ht="12.95" customHeight="1" x14ac:dyDescent="0.2">
      <c r="B12" s="221"/>
      <c r="C12" s="221"/>
      <c r="D12" s="221"/>
      <c r="E12" s="221"/>
      <c r="F12" s="221"/>
      <c r="G12" s="221"/>
      <c r="J12" s="167"/>
    </row>
    <row r="13" spans="2:10" ht="22.5" x14ac:dyDescent="0.2">
      <c r="B13" s="4" t="s">
        <v>70</v>
      </c>
      <c r="C13" s="147" t="s">
        <v>51</v>
      </c>
      <c r="D13" s="147" t="s">
        <v>52</v>
      </c>
      <c r="E13" s="147" t="s">
        <v>53</v>
      </c>
      <c r="F13" s="147" t="s">
        <v>9</v>
      </c>
      <c r="G13" s="147" t="s">
        <v>54</v>
      </c>
      <c r="H13" s="147" t="s">
        <v>0</v>
      </c>
      <c r="J13" s="167"/>
    </row>
    <row r="14" spans="2:10" ht="12.95" customHeight="1" x14ac:dyDescent="0.2">
      <c r="B14" s="74" t="s">
        <v>71</v>
      </c>
      <c r="C14" s="102">
        <v>110733390074</v>
      </c>
      <c r="D14" s="102">
        <v>42715888032</v>
      </c>
      <c r="E14" s="102">
        <v>1159466788</v>
      </c>
      <c r="F14" s="102">
        <v>3085034564</v>
      </c>
      <c r="G14" s="56">
        <v>0</v>
      </c>
      <c r="H14" s="102">
        <f>SUM(C14:G14)</f>
        <v>157693779458</v>
      </c>
      <c r="J14" s="167"/>
    </row>
    <row r="15" spans="2:10" ht="24.75" customHeight="1" x14ac:dyDescent="0.2">
      <c r="B15" s="149" t="s">
        <v>223</v>
      </c>
      <c r="C15" s="102">
        <v>847223000</v>
      </c>
      <c r="D15" s="102">
        <v>48217225924</v>
      </c>
      <c r="E15" s="102">
        <v>6525191250</v>
      </c>
      <c r="F15" s="102">
        <v>53471325</v>
      </c>
      <c r="G15" s="102">
        <v>177333424</v>
      </c>
      <c r="H15" s="102">
        <f>SUM(C15:G15)</f>
        <v>55820444923</v>
      </c>
      <c r="J15" s="167"/>
    </row>
    <row r="16" spans="2:10" ht="12.95" customHeight="1" x14ac:dyDescent="0.2">
      <c r="B16" s="115" t="s">
        <v>0</v>
      </c>
      <c r="C16" s="116">
        <f>SUM(C14:C15)</f>
        <v>111580613074</v>
      </c>
      <c r="D16" s="116">
        <f>SUM(D14:D15)</f>
        <v>90933113956</v>
      </c>
      <c r="E16" s="116">
        <f>SUM(E14:E15)</f>
        <v>7684658038</v>
      </c>
      <c r="F16" s="116">
        <f>SUM(F14:F15)</f>
        <v>3138505889</v>
      </c>
      <c r="G16" s="116">
        <f>SUM(G15)</f>
        <v>177333424</v>
      </c>
      <c r="H16" s="116">
        <f>SUM(H14:H15)</f>
        <v>213514224381</v>
      </c>
      <c r="J16" s="167"/>
    </row>
    <row r="17" spans="2:10" ht="12.95" customHeight="1" x14ac:dyDescent="0.2">
      <c r="C17" s="134"/>
      <c r="D17" s="134"/>
      <c r="E17" s="134"/>
      <c r="F17" s="134"/>
      <c r="G17" s="134"/>
      <c r="H17" s="150"/>
      <c r="J17" s="199"/>
    </row>
    <row r="18" spans="2:10" ht="12.95" customHeight="1" x14ac:dyDescent="0.2">
      <c r="C18" s="134"/>
      <c r="D18" s="134"/>
      <c r="E18" s="134"/>
      <c r="F18" s="134"/>
      <c r="G18" s="134"/>
      <c r="H18" s="104"/>
    </row>
    <row r="19" spans="2:10" ht="12.95" customHeight="1" x14ac:dyDescent="0.2">
      <c r="B19" s="74" t="s">
        <v>249</v>
      </c>
    </row>
    <row r="20" spans="2:10" ht="12.95" customHeight="1" x14ac:dyDescent="0.2">
      <c r="B20" s="74" t="s">
        <v>2</v>
      </c>
    </row>
    <row r="22" spans="2:10" ht="12.95" customHeight="1" x14ac:dyDescent="0.2">
      <c r="C22" s="146"/>
      <c r="D22" s="146"/>
      <c r="E22" s="146"/>
      <c r="F22" s="146"/>
    </row>
  </sheetData>
  <mergeCells count="1">
    <mergeCell ref="B12:G12"/>
  </mergeCells>
  <pageMargins left="0.25" right="0.25" top="0.75" bottom="0.75" header="0.3" footer="0.3"/>
  <pageSetup paperSize="9"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75"/>
  <sheetViews>
    <sheetView showGridLines="0" topLeftCell="A37" zoomScaleNormal="100" workbookViewId="0">
      <selection activeCell="B1" sqref="B1"/>
    </sheetView>
  </sheetViews>
  <sheetFormatPr defaultColWidth="19.33203125" defaultRowHeight="12.95" customHeight="1" x14ac:dyDescent="0.2"/>
  <cols>
    <col min="1" max="1" width="2.83203125" customWidth="1"/>
    <col min="3" max="3" width="22" customWidth="1"/>
    <col min="4" max="4" width="26" customWidth="1"/>
    <col min="5" max="5" width="22.83203125" customWidth="1"/>
    <col min="6" max="6" width="26.33203125" customWidth="1"/>
    <col min="8" max="8" width="24.1640625" customWidth="1"/>
  </cols>
  <sheetData>
    <row r="2" spans="2:8" ht="15.75" x14ac:dyDescent="0.25">
      <c r="B2" s="50" t="s">
        <v>193</v>
      </c>
    </row>
    <row r="5" spans="2:8" ht="33.75" x14ac:dyDescent="0.2">
      <c r="B5" s="9" t="s">
        <v>1</v>
      </c>
      <c r="C5" s="112" t="s">
        <v>129</v>
      </c>
      <c r="D5" s="112" t="s">
        <v>130</v>
      </c>
      <c r="E5" s="112" t="s">
        <v>131</v>
      </c>
      <c r="F5" s="112" t="s">
        <v>132</v>
      </c>
    </row>
    <row r="6" spans="2:8" ht="12.95" customHeight="1" x14ac:dyDescent="0.2">
      <c r="B6" s="20">
        <v>42736</v>
      </c>
      <c r="C6" s="7">
        <v>27031654</v>
      </c>
      <c r="D6" s="7">
        <v>9781216393</v>
      </c>
      <c r="E6" s="7">
        <v>866399</v>
      </c>
      <c r="F6" s="7">
        <v>529330668</v>
      </c>
      <c r="G6" s="7"/>
      <c r="H6" s="7"/>
    </row>
    <row r="7" spans="2:8" ht="12.95" customHeight="1" x14ac:dyDescent="0.2">
      <c r="B7" s="20">
        <v>42767</v>
      </c>
      <c r="C7" s="78">
        <v>27132868</v>
      </c>
      <c r="D7" s="78">
        <v>9895011020</v>
      </c>
      <c r="E7" s="78">
        <v>832435</v>
      </c>
      <c r="F7" s="78">
        <v>503480826</v>
      </c>
    </row>
    <row r="8" spans="2:8" ht="12.95" customHeight="1" x14ac:dyDescent="0.2">
      <c r="B8" s="20">
        <v>42795</v>
      </c>
      <c r="C8" s="7">
        <v>31211278</v>
      </c>
      <c r="D8" s="7">
        <v>11319301571</v>
      </c>
      <c r="E8" s="7">
        <v>1117586</v>
      </c>
      <c r="F8" s="7">
        <v>675467602</v>
      </c>
      <c r="G8" s="7"/>
    </row>
    <row r="9" spans="2:8" ht="12.95" customHeight="1" x14ac:dyDescent="0.2">
      <c r="B9" s="20">
        <v>42826</v>
      </c>
      <c r="C9" s="78">
        <v>29989093</v>
      </c>
      <c r="D9" s="78">
        <v>11145176506</v>
      </c>
      <c r="E9" s="7">
        <v>2140454</v>
      </c>
      <c r="F9" s="7">
        <v>1243470970</v>
      </c>
    </row>
    <row r="10" spans="2:8" ht="12.95" customHeight="1" x14ac:dyDescent="0.2">
      <c r="B10" s="20">
        <v>42856</v>
      </c>
      <c r="C10" s="78">
        <v>32111763</v>
      </c>
      <c r="D10" s="78">
        <v>11773923776</v>
      </c>
      <c r="E10" s="78">
        <v>3061490</v>
      </c>
      <c r="F10" s="78">
        <v>1858098682</v>
      </c>
    </row>
    <row r="11" spans="2:8" ht="12.95" customHeight="1" x14ac:dyDescent="0.2">
      <c r="B11" s="20">
        <v>42887</v>
      </c>
      <c r="C11" s="78">
        <v>31962920</v>
      </c>
      <c r="D11" s="78">
        <v>11805960086</v>
      </c>
      <c r="E11" s="78">
        <v>5790704</v>
      </c>
      <c r="F11" s="78">
        <v>3640275087</v>
      </c>
    </row>
    <row r="12" spans="2:8" ht="12.95" customHeight="1" x14ac:dyDescent="0.2">
      <c r="B12" s="20">
        <v>42917</v>
      </c>
      <c r="C12" s="7">
        <v>32128077</v>
      </c>
      <c r="D12" s="7">
        <v>12131026231</v>
      </c>
      <c r="E12" s="7">
        <v>11079910</v>
      </c>
      <c r="F12" s="7">
        <v>6666766323</v>
      </c>
    </row>
    <row r="13" spans="2:8" ht="12.95" customHeight="1" x14ac:dyDescent="0.2">
      <c r="B13" s="20">
        <v>42948</v>
      </c>
      <c r="C13" s="7">
        <v>31563814</v>
      </c>
      <c r="D13" s="7">
        <v>11896320391</v>
      </c>
      <c r="E13" s="7">
        <v>11759799</v>
      </c>
      <c r="F13" s="7">
        <v>7086538105</v>
      </c>
    </row>
    <row r="14" spans="2:8" ht="12.95" customHeight="1" x14ac:dyDescent="0.2">
      <c r="B14" s="20">
        <v>42979</v>
      </c>
      <c r="C14" s="78">
        <v>31422404</v>
      </c>
      <c r="D14" s="78">
        <v>11728853022</v>
      </c>
      <c r="E14" s="78">
        <v>5476736</v>
      </c>
      <c r="F14" s="78">
        <v>3215744763</v>
      </c>
    </row>
    <row r="15" spans="2:8" ht="12.95" customHeight="1" x14ac:dyDescent="0.2">
      <c r="B15" s="51">
        <v>43009</v>
      </c>
      <c r="C15" s="40">
        <v>32695834</v>
      </c>
      <c r="D15" s="40">
        <v>12009171220</v>
      </c>
      <c r="E15" s="40">
        <v>2506280</v>
      </c>
      <c r="F15" s="40">
        <v>1390350453</v>
      </c>
    </row>
    <row r="16" spans="2:8" ht="12.95" customHeight="1" x14ac:dyDescent="0.2">
      <c r="B16" s="20">
        <v>43040</v>
      </c>
      <c r="C16" s="7">
        <v>31145542</v>
      </c>
      <c r="D16" s="7">
        <v>11534666862</v>
      </c>
      <c r="E16" s="7">
        <v>1162038</v>
      </c>
      <c r="F16" s="7">
        <v>620958222</v>
      </c>
    </row>
    <row r="17" spans="2:9" ht="12.95" customHeight="1" x14ac:dyDescent="0.2">
      <c r="B17" s="131">
        <v>43070</v>
      </c>
      <c r="C17" s="40">
        <v>33914176</v>
      </c>
      <c r="D17" s="40">
        <v>12684067350</v>
      </c>
      <c r="E17" s="40">
        <v>1255871</v>
      </c>
      <c r="F17" s="40">
        <v>681553609</v>
      </c>
      <c r="G17" s="7"/>
      <c r="H17" s="7"/>
    </row>
    <row r="18" spans="2:9" ht="12.95" customHeight="1" x14ac:dyDescent="0.2">
      <c r="B18" s="51">
        <v>43101</v>
      </c>
      <c r="C18" s="7">
        <v>30014982</v>
      </c>
      <c r="D18" s="7">
        <v>10709711514</v>
      </c>
      <c r="E18" s="7">
        <v>1083512</v>
      </c>
      <c r="F18" s="7">
        <v>618243765</v>
      </c>
      <c r="G18" s="7"/>
      <c r="H18" s="7"/>
      <c r="I18" s="70"/>
    </row>
    <row r="19" spans="2:9" ht="12.95" customHeight="1" x14ac:dyDescent="0.2">
      <c r="B19" s="20">
        <v>43132</v>
      </c>
      <c r="C19" s="7">
        <v>28519502</v>
      </c>
      <c r="D19" s="7">
        <v>10117059082</v>
      </c>
      <c r="E19" s="7">
        <v>922794</v>
      </c>
      <c r="F19" s="7">
        <v>528007961</v>
      </c>
      <c r="G19" s="7"/>
      <c r="H19" s="7"/>
      <c r="I19" s="70"/>
    </row>
    <row r="20" spans="2:9" ht="12.95" customHeight="1" x14ac:dyDescent="0.2">
      <c r="B20" s="20">
        <v>43160</v>
      </c>
      <c r="C20" s="78">
        <v>33668907</v>
      </c>
      <c r="D20" s="78">
        <v>12000973469</v>
      </c>
      <c r="E20" s="78">
        <v>1389896</v>
      </c>
      <c r="F20" s="78">
        <v>787148459</v>
      </c>
      <c r="G20" s="66"/>
      <c r="H20" s="66"/>
    </row>
    <row r="21" spans="2:9" ht="12.95" customHeight="1" x14ac:dyDescent="0.2">
      <c r="B21" s="20">
        <v>43191</v>
      </c>
      <c r="C21" s="7">
        <v>32870713</v>
      </c>
      <c r="D21" s="7">
        <v>12081590304</v>
      </c>
      <c r="E21" s="7">
        <v>2445084</v>
      </c>
      <c r="F21" s="78">
        <v>1313997401</v>
      </c>
    </row>
    <row r="22" spans="2:9" ht="12.95" customHeight="1" x14ac:dyDescent="0.2">
      <c r="B22" s="20">
        <v>43221</v>
      </c>
      <c r="C22" s="7">
        <v>34919374</v>
      </c>
      <c r="D22" s="7">
        <v>12713805892</v>
      </c>
      <c r="E22" s="7">
        <v>4151513</v>
      </c>
      <c r="F22" s="7">
        <v>2414981001</v>
      </c>
    </row>
    <row r="23" spans="2:9" ht="12.95" customHeight="1" x14ac:dyDescent="0.2">
      <c r="B23" s="20">
        <v>43252</v>
      </c>
      <c r="C23" s="7">
        <v>34187116</v>
      </c>
      <c r="D23" s="7">
        <v>12594666713</v>
      </c>
      <c r="E23" s="7">
        <v>6522250</v>
      </c>
      <c r="F23" s="7">
        <v>3797479716</v>
      </c>
    </row>
    <row r="24" spans="2:9" ht="12.95" customHeight="1" x14ac:dyDescent="0.2">
      <c r="B24" s="20">
        <v>43282</v>
      </c>
      <c r="C24" s="7">
        <v>35164452</v>
      </c>
      <c r="D24" s="7">
        <v>13185004027</v>
      </c>
      <c r="E24" s="7">
        <v>13057349</v>
      </c>
      <c r="F24" s="7">
        <v>7546528379</v>
      </c>
      <c r="G24" s="7"/>
    </row>
    <row r="25" spans="2:9" ht="12.95" customHeight="1" x14ac:dyDescent="0.2">
      <c r="B25" s="20">
        <v>43313</v>
      </c>
      <c r="C25" s="7">
        <v>35035113</v>
      </c>
      <c r="D25" s="7">
        <v>13157775731</v>
      </c>
      <c r="E25" s="7">
        <v>13698383</v>
      </c>
      <c r="F25" s="7">
        <v>7945964838</v>
      </c>
      <c r="G25" s="7"/>
      <c r="H25" s="7"/>
    </row>
    <row r="26" spans="2:9" ht="12.95" customHeight="1" x14ac:dyDescent="0.2">
      <c r="B26" s="20">
        <v>43344</v>
      </c>
      <c r="C26" s="7">
        <v>34761805</v>
      </c>
      <c r="D26" s="7">
        <v>12836023765</v>
      </c>
      <c r="E26" s="7">
        <v>6731803</v>
      </c>
      <c r="F26" s="7">
        <v>3750047605</v>
      </c>
    </row>
    <row r="27" spans="2:9" ht="12.95" customHeight="1" x14ac:dyDescent="0.2">
      <c r="B27" s="20">
        <v>43374</v>
      </c>
      <c r="C27" s="7">
        <v>36168036</v>
      </c>
      <c r="D27" s="7">
        <v>13341712666</v>
      </c>
      <c r="E27" s="7">
        <v>2992073</v>
      </c>
      <c r="F27" s="7">
        <v>1546133091</v>
      </c>
    </row>
    <row r="28" spans="2:9" ht="12.95" customHeight="1" x14ac:dyDescent="0.2">
      <c r="B28" s="51">
        <v>43405</v>
      </c>
      <c r="C28" s="40">
        <v>34719112</v>
      </c>
      <c r="D28" s="40">
        <v>12874154228</v>
      </c>
      <c r="E28" s="40">
        <v>1415383</v>
      </c>
      <c r="F28" s="40">
        <v>688682409</v>
      </c>
    </row>
    <row r="29" spans="2:9" ht="12.95" customHeight="1" x14ac:dyDescent="0.2">
      <c r="B29" s="131">
        <v>43435</v>
      </c>
      <c r="C29" s="40">
        <v>36796977</v>
      </c>
      <c r="D29" s="40">
        <v>13720353038</v>
      </c>
      <c r="E29" s="40">
        <v>1533187</v>
      </c>
      <c r="F29" s="40">
        <v>756236735</v>
      </c>
      <c r="G29" s="7"/>
    </row>
    <row r="30" spans="2:9" ht="12.95" customHeight="1" x14ac:dyDescent="0.2">
      <c r="B30" s="20">
        <v>43466</v>
      </c>
      <c r="C30" s="7">
        <v>32561167</v>
      </c>
      <c r="D30" s="7">
        <v>11430961856</v>
      </c>
      <c r="E30" s="7">
        <v>1224529</v>
      </c>
      <c r="F30" s="7">
        <v>651874544</v>
      </c>
      <c r="G30" s="7"/>
      <c r="H30" s="7"/>
    </row>
    <row r="31" spans="2:9" ht="12.95" customHeight="1" x14ac:dyDescent="0.2">
      <c r="B31" s="20">
        <v>43497</v>
      </c>
      <c r="C31" s="38">
        <v>32301383</v>
      </c>
      <c r="D31" s="38">
        <v>11414718977</v>
      </c>
      <c r="E31" s="38">
        <v>1147861</v>
      </c>
      <c r="F31" s="38">
        <v>601782396</v>
      </c>
    </row>
    <row r="32" spans="2:9" ht="12.95" customHeight="1" x14ac:dyDescent="0.2">
      <c r="B32" s="20">
        <v>43525</v>
      </c>
      <c r="C32" s="7">
        <v>37089658</v>
      </c>
      <c r="D32" s="7">
        <v>13014399161</v>
      </c>
      <c r="E32" s="7">
        <v>1567059</v>
      </c>
      <c r="F32" s="7">
        <v>805219170</v>
      </c>
    </row>
    <row r="33" spans="2:13" ht="12.95" customHeight="1" x14ac:dyDescent="0.2">
      <c r="B33" s="20">
        <v>43556</v>
      </c>
      <c r="C33" s="78">
        <v>36292440</v>
      </c>
      <c r="D33" s="78">
        <v>13191260421</v>
      </c>
      <c r="E33" s="78">
        <v>3174709</v>
      </c>
      <c r="F33" s="7">
        <v>1598408777</v>
      </c>
      <c r="G33" s="70"/>
      <c r="H33" s="70"/>
    </row>
    <row r="34" spans="2:13" ht="12.95" customHeight="1" x14ac:dyDescent="0.2">
      <c r="B34" s="20">
        <v>43586</v>
      </c>
      <c r="C34" s="78">
        <v>37758857</v>
      </c>
      <c r="D34" s="78">
        <v>13580364900</v>
      </c>
      <c r="E34" s="7">
        <v>4340097</v>
      </c>
      <c r="F34" s="7">
        <v>2261956817</v>
      </c>
    </row>
    <row r="35" spans="2:13" ht="12.95" customHeight="1" x14ac:dyDescent="0.2">
      <c r="B35" s="20">
        <v>43617</v>
      </c>
      <c r="C35" s="7">
        <v>38442491</v>
      </c>
      <c r="D35" s="7">
        <v>13761363081</v>
      </c>
      <c r="E35" s="7">
        <v>8159986</v>
      </c>
      <c r="F35" s="7">
        <v>4476990759</v>
      </c>
    </row>
    <row r="36" spans="2:13" ht="12.95" customHeight="1" x14ac:dyDescent="0.2">
      <c r="B36" s="20">
        <v>43647</v>
      </c>
      <c r="C36" s="7">
        <v>39078819</v>
      </c>
      <c r="D36" s="7">
        <v>14088269414</v>
      </c>
      <c r="E36" s="7">
        <v>14060936</v>
      </c>
      <c r="F36" s="7">
        <v>7149142603</v>
      </c>
    </row>
    <row r="37" spans="2:13" ht="12.95" customHeight="1" x14ac:dyDescent="0.2">
      <c r="B37" s="20">
        <v>43678</v>
      </c>
      <c r="C37" s="78">
        <v>38148147</v>
      </c>
      <c r="D37" s="78">
        <v>14078608908</v>
      </c>
      <c r="E37" s="78">
        <v>15867753</v>
      </c>
      <c r="F37" s="78">
        <v>8359730082</v>
      </c>
    </row>
    <row r="38" spans="2:13" ht="12.95" customHeight="1" x14ac:dyDescent="0.2">
      <c r="B38" s="20">
        <v>43709</v>
      </c>
      <c r="C38" s="78">
        <v>38494398</v>
      </c>
      <c r="D38" s="78">
        <v>14072427523</v>
      </c>
      <c r="E38" s="78">
        <v>7813620</v>
      </c>
      <c r="F38" s="78">
        <v>3961960473</v>
      </c>
    </row>
    <row r="39" spans="2:13" ht="12.95" customHeight="1" x14ac:dyDescent="0.2">
      <c r="B39" s="20">
        <v>43739</v>
      </c>
      <c r="C39" s="7">
        <v>39583543</v>
      </c>
      <c r="D39" s="7">
        <v>14247219239</v>
      </c>
      <c r="E39" s="7">
        <v>3562141</v>
      </c>
      <c r="F39" s="7">
        <v>1659254244</v>
      </c>
    </row>
    <row r="40" spans="2:13" ht="12.95" customHeight="1" x14ac:dyDescent="0.2">
      <c r="B40" s="20">
        <v>43770</v>
      </c>
      <c r="C40" s="7">
        <v>37837908</v>
      </c>
      <c r="D40" s="7">
        <v>13732018595</v>
      </c>
      <c r="E40" s="7">
        <v>1638492</v>
      </c>
      <c r="F40" s="7">
        <v>710916631</v>
      </c>
      <c r="H40" s="181"/>
      <c r="I40" s="181"/>
      <c r="J40" s="181"/>
    </row>
    <row r="41" spans="2:13" ht="12.95" customHeight="1" x14ac:dyDescent="0.2">
      <c r="B41" s="51">
        <v>43800</v>
      </c>
      <c r="C41" s="40">
        <v>41159410</v>
      </c>
      <c r="D41" s="40">
        <v>15325515357</v>
      </c>
      <c r="E41" s="40">
        <v>1929587</v>
      </c>
      <c r="F41" s="40">
        <v>828086145</v>
      </c>
      <c r="H41" s="181"/>
      <c r="I41" s="182"/>
      <c r="J41" s="182"/>
    </row>
    <row r="42" spans="2:13" ht="12.95" customHeight="1" x14ac:dyDescent="0.2">
      <c r="B42" s="51">
        <v>43831</v>
      </c>
      <c r="C42" s="7">
        <v>36615959</v>
      </c>
      <c r="D42" s="7">
        <v>12787968816</v>
      </c>
      <c r="E42" s="7">
        <v>1511929</v>
      </c>
      <c r="F42" s="7">
        <v>701885312</v>
      </c>
      <c r="G42" s="58"/>
      <c r="H42" s="183"/>
      <c r="I42" s="184"/>
      <c r="J42" s="184"/>
    </row>
    <row r="43" spans="2:13" ht="12.95" customHeight="1" x14ac:dyDescent="0.2">
      <c r="B43" s="131">
        <v>43862</v>
      </c>
      <c r="C43" s="7">
        <v>37254919</v>
      </c>
      <c r="D43" s="7">
        <v>12952745874</v>
      </c>
      <c r="E43" s="7">
        <v>1406610</v>
      </c>
      <c r="F43" s="7">
        <v>640393636</v>
      </c>
      <c r="H43" s="181"/>
      <c r="I43" s="184"/>
      <c r="J43" s="184"/>
    </row>
    <row r="44" spans="2:13" ht="12.95" customHeight="1" x14ac:dyDescent="0.2">
      <c r="B44" s="20">
        <v>43891</v>
      </c>
      <c r="C44" s="7">
        <v>34321493</v>
      </c>
      <c r="D44" s="7">
        <v>12683902324</v>
      </c>
      <c r="E44" s="7">
        <v>910210</v>
      </c>
      <c r="F44" s="7">
        <v>422510481</v>
      </c>
      <c r="H44" s="181"/>
      <c r="I44" s="181"/>
      <c r="J44" s="181"/>
      <c r="M44" s="58"/>
    </row>
    <row r="45" spans="2:13" ht="12.95" customHeight="1" x14ac:dyDescent="0.2">
      <c r="B45" s="20">
        <v>43922</v>
      </c>
      <c r="C45" s="78">
        <v>27298465</v>
      </c>
      <c r="D45" s="78">
        <v>10305407524</v>
      </c>
      <c r="E45" s="78">
        <v>488223</v>
      </c>
      <c r="F45" s="78">
        <v>264509749</v>
      </c>
      <c r="H45" s="181"/>
      <c r="I45" s="184"/>
      <c r="J45" s="184"/>
      <c r="M45" s="58"/>
    </row>
    <row r="46" spans="2:13" ht="12.95" customHeight="1" x14ac:dyDescent="0.2">
      <c r="B46" s="20">
        <v>43952</v>
      </c>
      <c r="C46" s="7">
        <v>37277321</v>
      </c>
      <c r="D46" s="7">
        <v>13287223415</v>
      </c>
      <c r="E46" s="7">
        <v>892036</v>
      </c>
      <c r="F46" s="7">
        <v>444303649</v>
      </c>
      <c r="H46" s="181"/>
      <c r="I46" s="181"/>
      <c r="J46" s="181"/>
    </row>
    <row r="47" spans="2:13" ht="12.95" customHeight="1" x14ac:dyDescent="0.2">
      <c r="B47" s="20">
        <v>43983</v>
      </c>
      <c r="C47" s="7">
        <v>41209961</v>
      </c>
      <c r="D47" s="7">
        <v>14645164496</v>
      </c>
      <c r="E47" s="7">
        <v>3034555</v>
      </c>
      <c r="F47" s="7">
        <v>1525289649</v>
      </c>
      <c r="H47" s="181"/>
      <c r="I47" s="184"/>
      <c r="J47" s="184"/>
    </row>
    <row r="48" spans="2:13" ht="12.95" customHeight="1" x14ac:dyDescent="0.2">
      <c r="B48" s="20">
        <v>44013</v>
      </c>
      <c r="C48" s="7">
        <v>42651302</v>
      </c>
      <c r="D48" s="7">
        <v>15267977450</v>
      </c>
      <c r="E48" s="7">
        <v>8359246</v>
      </c>
      <c r="F48" s="7">
        <v>4173388524</v>
      </c>
    </row>
    <row r="49" spans="2:7" ht="12.95" customHeight="1" x14ac:dyDescent="0.2">
      <c r="B49" s="20">
        <v>44044</v>
      </c>
      <c r="C49" s="7">
        <v>40142967</v>
      </c>
      <c r="D49" s="7">
        <v>14362397361</v>
      </c>
      <c r="E49" s="7">
        <v>10175429</v>
      </c>
      <c r="F49" s="7">
        <v>4985377427</v>
      </c>
    </row>
    <row r="50" spans="2:7" ht="12.95" customHeight="1" x14ac:dyDescent="0.2">
      <c r="B50" s="20">
        <v>44075</v>
      </c>
      <c r="C50" s="78">
        <v>41319439</v>
      </c>
      <c r="D50" s="78">
        <v>14494659494</v>
      </c>
      <c r="E50" s="78">
        <v>3222298</v>
      </c>
      <c r="F50" s="78">
        <v>1454718337</v>
      </c>
    </row>
    <row r="51" spans="2:7" ht="12.95" customHeight="1" x14ac:dyDescent="0.2">
      <c r="B51" s="20">
        <v>44105</v>
      </c>
      <c r="C51" s="7">
        <v>41547859</v>
      </c>
      <c r="D51" s="7">
        <v>14614059699</v>
      </c>
      <c r="E51" s="7">
        <v>1620059</v>
      </c>
      <c r="F51" s="7">
        <v>700485949</v>
      </c>
    </row>
    <row r="52" spans="2:7" ht="12.95" customHeight="1" x14ac:dyDescent="0.2">
      <c r="B52" s="20">
        <v>44136</v>
      </c>
      <c r="C52" s="7">
        <v>38756098</v>
      </c>
      <c r="D52" s="7">
        <v>13777009716</v>
      </c>
      <c r="E52" s="7">
        <v>1154037</v>
      </c>
      <c r="F52" s="7">
        <v>477615413</v>
      </c>
    </row>
    <row r="53" spans="2:7" s="188" customFormat="1" ht="12.95" customHeight="1" x14ac:dyDescent="0.2">
      <c r="B53" s="131">
        <v>44166</v>
      </c>
      <c r="C53" s="40">
        <v>40827962</v>
      </c>
      <c r="D53" s="40">
        <v>14475413547</v>
      </c>
      <c r="E53" s="40">
        <v>1070527</v>
      </c>
      <c r="F53" s="40">
        <v>459983904</v>
      </c>
    </row>
    <row r="54" spans="2:7" s="188" customFormat="1" ht="12.95" customHeight="1" x14ac:dyDescent="0.2">
      <c r="B54" s="20">
        <v>44197</v>
      </c>
      <c r="C54" s="40">
        <v>37483067</v>
      </c>
      <c r="D54" s="40">
        <v>12509036964</v>
      </c>
      <c r="E54" s="40">
        <v>973897</v>
      </c>
      <c r="F54" s="40">
        <v>401793949</v>
      </c>
    </row>
    <row r="55" spans="2:7" s="188" customFormat="1" ht="12.95" customHeight="1" x14ac:dyDescent="0.2">
      <c r="B55" s="20">
        <v>44228</v>
      </c>
      <c r="C55" s="40">
        <v>38252060</v>
      </c>
      <c r="D55" s="40">
        <v>12798571789</v>
      </c>
      <c r="E55" s="40">
        <v>976922</v>
      </c>
      <c r="F55" s="40">
        <v>405540867</v>
      </c>
    </row>
    <row r="56" spans="2:7" s="188" customFormat="1" ht="12.95" customHeight="1" x14ac:dyDescent="0.2">
      <c r="B56" s="20">
        <v>44256</v>
      </c>
      <c r="C56" s="40">
        <v>43151426</v>
      </c>
      <c r="D56" s="40">
        <v>14801340215</v>
      </c>
      <c r="E56" s="40">
        <v>1268068</v>
      </c>
      <c r="F56" s="40">
        <v>555937729</v>
      </c>
      <c r="G56" s="7"/>
    </row>
    <row r="57" spans="2:7" s="188" customFormat="1" ht="12.95" customHeight="1" x14ac:dyDescent="0.2">
      <c r="B57" s="20">
        <v>44287</v>
      </c>
      <c r="C57" s="40">
        <v>40958805</v>
      </c>
      <c r="D57" s="40">
        <v>14070307259</v>
      </c>
      <c r="E57" s="40">
        <v>1655726</v>
      </c>
      <c r="F57" s="40">
        <v>731304887</v>
      </c>
    </row>
    <row r="58" spans="2:7" s="188" customFormat="1" ht="12.95" customHeight="1" x14ac:dyDescent="0.2">
      <c r="B58" s="20">
        <v>44317</v>
      </c>
      <c r="C58" s="40">
        <v>45234616</v>
      </c>
      <c r="D58" s="40">
        <v>15585076683</v>
      </c>
      <c r="E58" s="40">
        <v>2558426</v>
      </c>
      <c r="F58" s="40">
        <v>1186789534</v>
      </c>
    </row>
    <row r="59" spans="2:7" s="188" customFormat="1" ht="12.95" customHeight="1" x14ac:dyDescent="0.2">
      <c r="B59" s="20">
        <v>44348</v>
      </c>
      <c r="C59" s="40">
        <v>46202887</v>
      </c>
      <c r="D59" s="40">
        <v>15959926055</v>
      </c>
      <c r="E59" s="40">
        <v>5538925</v>
      </c>
      <c r="F59" s="40">
        <v>2697643850</v>
      </c>
    </row>
    <row r="60" spans="2:7" s="188" customFormat="1" ht="12.95" customHeight="1" x14ac:dyDescent="0.2">
      <c r="B60" s="51">
        <v>44378</v>
      </c>
      <c r="C60" s="40">
        <v>47027706</v>
      </c>
      <c r="D60" s="40">
        <v>16756382366</v>
      </c>
      <c r="E60" s="40">
        <v>14575688</v>
      </c>
      <c r="F60" s="40">
        <v>7132385021</v>
      </c>
    </row>
    <row r="61" spans="2:7" s="188" customFormat="1" ht="12.95" customHeight="1" x14ac:dyDescent="0.2">
      <c r="B61" s="131">
        <v>44409</v>
      </c>
      <c r="C61" s="40">
        <v>44971646</v>
      </c>
      <c r="D61" s="40">
        <v>16094111918</v>
      </c>
      <c r="E61" s="40">
        <v>19015909</v>
      </c>
      <c r="F61" s="40">
        <v>9566637938</v>
      </c>
    </row>
    <row r="62" spans="2:7" s="188" customFormat="1" ht="12.95" customHeight="1" x14ac:dyDescent="0.2">
      <c r="B62" s="20">
        <v>44440</v>
      </c>
      <c r="C62" s="40">
        <v>45377851</v>
      </c>
      <c r="D62" s="40">
        <v>15864844532</v>
      </c>
      <c r="E62" s="40">
        <v>9632606</v>
      </c>
      <c r="F62" s="40">
        <v>4565452465</v>
      </c>
    </row>
    <row r="63" spans="2:7" s="188" customFormat="1" ht="12.95" customHeight="1" x14ac:dyDescent="0.2">
      <c r="B63" s="20">
        <v>44470</v>
      </c>
      <c r="C63" s="40">
        <v>46449605</v>
      </c>
      <c r="D63" s="40">
        <v>16017242687</v>
      </c>
      <c r="E63" s="40">
        <v>3915788</v>
      </c>
      <c r="F63" s="40">
        <v>1646228061</v>
      </c>
    </row>
    <row r="64" spans="2:7" s="188" customFormat="1" ht="12.95" customHeight="1" x14ac:dyDescent="0.2">
      <c r="B64" s="20">
        <v>44501</v>
      </c>
      <c r="C64" s="40">
        <v>43937507</v>
      </c>
      <c r="D64" s="40">
        <v>15404717357</v>
      </c>
      <c r="E64" s="40">
        <v>1914832</v>
      </c>
      <c r="F64" s="40">
        <v>723109373</v>
      </c>
    </row>
    <row r="65" spans="2:8" s="188" customFormat="1" ht="12.95" customHeight="1" x14ac:dyDescent="0.2">
      <c r="B65" s="170">
        <v>44531</v>
      </c>
      <c r="C65" s="31">
        <v>48795955</v>
      </c>
      <c r="D65" s="31">
        <v>17207883171</v>
      </c>
      <c r="E65" s="31">
        <v>2145822</v>
      </c>
      <c r="F65" s="31">
        <v>831959711</v>
      </c>
    </row>
    <row r="66" spans="2:8" ht="12.95" customHeight="1" x14ac:dyDescent="0.2">
      <c r="C66" s="7"/>
      <c r="D66" s="7"/>
      <c r="E66" s="7"/>
      <c r="F66" s="7"/>
      <c r="G66" s="7"/>
      <c r="H66" s="7"/>
    </row>
    <row r="67" spans="2:8" ht="12.95" customHeight="1" x14ac:dyDescent="0.2">
      <c r="B67" t="s">
        <v>144</v>
      </c>
    </row>
    <row r="68" spans="2:8" ht="12.95" customHeight="1" x14ac:dyDescent="0.2">
      <c r="B68" t="s">
        <v>2</v>
      </c>
    </row>
    <row r="69" spans="2:8" ht="12.95" customHeight="1" x14ac:dyDescent="0.2">
      <c r="C69" s="34"/>
      <c r="D69" s="34"/>
      <c r="E69" s="34"/>
      <c r="F69" s="34"/>
    </row>
    <row r="70" spans="2:8" ht="12.95" customHeight="1" x14ac:dyDescent="0.2">
      <c r="C70" s="34"/>
      <c r="D70" s="34"/>
      <c r="E70" s="34"/>
      <c r="F70" s="34"/>
    </row>
    <row r="73" spans="2:8" ht="12.95" customHeight="1" x14ac:dyDescent="0.2">
      <c r="C73" s="7"/>
      <c r="D73" s="7"/>
      <c r="E73" s="7"/>
      <c r="F73" s="7"/>
      <c r="G73" s="7"/>
      <c r="H73" s="7"/>
    </row>
    <row r="74" spans="2:8" ht="12.95" customHeight="1" x14ac:dyDescent="0.2">
      <c r="C74" s="7"/>
      <c r="D74" s="7"/>
      <c r="E74" s="7"/>
      <c r="F74" s="7"/>
    </row>
    <row r="75" spans="2:8" ht="12.95" customHeight="1" x14ac:dyDescent="0.2">
      <c r="C75" s="66"/>
      <c r="D75" s="66"/>
      <c r="E75" s="66"/>
      <c r="F75" s="66"/>
    </row>
  </sheetData>
  <pageMargins left="0.25" right="0.25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3"/>
  <sheetViews>
    <sheetView showGridLines="0" zoomScale="140" zoomScaleNormal="140" workbookViewId="0">
      <selection activeCell="F5" sqref="F5"/>
    </sheetView>
  </sheetViews>
  <sheetFormatPr defaultColWidth="19.33203125" defaultRowHeight="12.95" customHeight="1" x14ac:dyDescent="0.2"/>
  <cols>
    <col min="1" max="1" width="2.83203125" style="91" customWidth="1"/>
    <col min="2" max="2" width="19.33203125" style="91"/>
    <col min="3" max="8" width="17.1640625" style="91" customWidth="1"/>
    <col min="9" max="16384" width="19.33203125" style="91"/>
  </cols>
  <sheetData>
    <row r="2" spans="2:8" ht="15.75" x14ac:dyDescent="0.25">
      <c r="B2" s="50" t="s">
        <v>195</v>
      </c>
    </row>
    <row r="5" spans="2:8" ht="30.75" customHeight="1" x14ac:dyDescent="0.2">
      <c r="B5" s="89" t="s">
        <v>1</v>
      </c>
      <c r="C5" s="110" t="s">
        <v>162</v>
      </c>
      <c r="D5" s="110" t="s">
        <v>163</v>
      </c>
      <c r="E5" s="110" t="s">
        <v>164</v>
      </c>
      <c r="F5" s="110" t="s">
        <v>165</v>
      </c>
      <c r="G5" s="110" t="s">
        <v>166</v>
      </c>
      <c r="H5" s="110" t="s">
        <v>167</v>
      </c>
    </row>
    <row r="6" spans="2:8" ht="12.95" customHeight="1" x14ac:dyDescent="0.2">
      <c r="B6" s="20">
        <v>44197</v>
      </c>
      <c r="C6" s="192">
        <v>36150406</v>
      </c>
      <c r="D6" s="7">
        <v>11317985173</v>
      </c>
      <c r="E6" s="7">
        <v>1332661</v>
      </c>
      <c r="F6" s="7">
        <v>1191051791</v>
      </c>
      <c r="G6" s="7">
        <f>C6+E6</f>
        <v>37483067</v>
      </c>
      <c r="H6" s="7">
        <f>D6+F6</f>
        <v>12509036964</v>
      </c>
    </row>
    <row r="7" spans="2:8" ht="12.95" customHeight="1" x14ac:dyDescent="0.2">
      <c r="B7" s="20">
        <v>44228</v>
      </c>
      <c r="C7" s="192">
        <v>36797607</v>
      </c>
      <c r="D7" s="7">
        <v>11478749607</v>
      </c>
      <c r="E7" s="7">
        <v>1454453</v>
      </c>
      <c r="F7" s="7">
        <v>1319822182</v>
      </c>
      <c r="G7" s="7">
        <f t="shared" ref="G7:G16" si="0">C7+E7</f>
        <v>38252060</v>
      </c>
      <c r="H7" s="7">
        <f t="shared" ref="H7:H17" si="1">D7+F7</f>
        <v>12798571789</v>
      </c>
    </row>
    <row r="8" spans="2:8" ht="12.95" customHeight="1" x14ac:dyDescent="0.2">
      <c r="B8" s="20">
        <v>44256</v>
      </c>
      <c r="C8" s="192">
        <v>41374312</v>
      </c>
      <c r="D8" s="7">
        <v>13145990264</v>
      </c>
      <c r="E8" s="7">
        <v>1777114</v>
      </c>
      <c r="F8" s="7">
        <v>1655349951</v>
      </c>
      <c r="G8" s="7">
        <f t="shared" si="0"/>
        <v>43151426</v>
      </c>
      <c r="H8" s="7">
        <f t="shared" si="1"/>
        <v>14801340215</v>
      </c>
    </row>
    <row r="9" spans="2:8" ht="12.95" customHeight="1" x14ac:dyDescent="0.2">
      <c r="B9" s="20">
        <v>44287</v>
      </c>
      <c r="C9" s="192">
        <v>39325055</v>
      </c>
      <c r="D9" s="7">
        <v>12486776990</v>
      </c>
      <c r="E9" s="7">
        <v>1633750</v>
      </c>
      <c r="F9" s="7">
        <v>1583530269</v>
      </c>
      <c r="G9" s="7">
        <f t="shared" si="0"/>
        <v>40958805</v>
      </c>
      <c r="H9" s="7">
        <f t="shared" si="1"/>
        <v>14070307259</v>
      </c>
    </row>
    <row r="10" spans="2:8" ht="12.95" customHeight="1" x14ac:dyDescent="0.2">
      <c r="B10" s="20">
        <v>44317</v>
      </c>
      <c r="C10" s="192">
        <v>43422462</v>
      </c>
      <c r="D10" s="7">
        <v>13787537064</v>
      </c>
      <c r="E10" s="7">
        <v>1812154</v>
      </c>
      <c r="F10" s="7">
        <v>1797539619</v>
      </c>
      <c r="G10" s="7">
        <f t="shared" si="0"/>
        <v>45234616</v>
      </c>
      <c r="H10" s="7">
        <f t="shared" si="1"/>
        <v>15585076683</v>
      </c>
    </row>
    <row r="11" spans="2:8" ht="12.95" customHeight="1" x14ac:dyDescent="0.2">
      <c r="B11" s="20">
        <v>44348</v>
      </c>
      <c r="C11" s="192">
        <v>44288834</v>
      </c>
      <c r="D11" s="7">
        <v>13990990559</v>
      </c>
      <c r="E11" s="7">
        <v>1914053</v>
      </c>
      <c r="F11" s="7">
        <v>1968935496</v>
      </c>
      <c r="G11" s="7">
        <f t="shared" si="0"/>
        <v>46202887</v>
      </c>
      <c r="H11" s="7">
        <f t="shared" si="1"/>
        <v>15959926055</v>
      </c>
    </row>
    <row r="12" spans="2:8" ht="12.95" customHeight="1" x14ac:dyDescent="0.2">
      <c r="B12" s="51">
        <v>44378</v>
      </c>
      <c r="C12" s="192">
        <v>44989810</v>
      </c>
      <c r="D12" s="7">
        <v>14465513150</v>
      </c>
      <c r="E12" s="7">
        <v>2037896</v>
      </c>
      <c r="F12" s="7">
        <v>2290869216</v>
      </c>
      <c r="G12" s="7">
        <f t="shared" si="0"/>
        <v>47027706</v>
      </c>
      <c r="H12" s="7">
        <f t="shared" si="1"/>
        <v>16756382366</v>
      </c>
    </row>
    <row r="13" spans="2:8" ht="12.95" customHeight="1" x14ac:dyDescent="0.2">
      <c r="B13" s="131">
        <v>44409</v>
      </c>
      <c r="C13" s="192">
        <v>43087117</v>
      </c>
      <c r="D13" s="7">
        <v>13828999134</v>
      </c>
      <c r="E13" s="7">
        <v>1884529</v>
      </c>
      <c r="F13" s="7">
        <v>2265112784</v>
      </c>
      <c r="G13" s="7">
        <f t="shared" si="0"/>
        <v>44971646</v>
      </c>
      <c r="H13" s="7">
        <f t="shared" si="1"/>
        <v>16094111918</v>
      </c>
    </row>
    <row r="14" spans="2:8" ht="12.95" customHeight="1" x14ac:dyDescent="0.2">
      <c r="B14" s="20">
        <v>44440</v>
      </c>
      <c r="C14" s="192">
        <v>43424920</v>
      </c>
      <c r="D14" s="7">
        <v>13744363759</v>
      </c>
      <c r="E14" s="7">
        <v>1952931</v>
      </c>
      <c r="F14" s="7">
        <v>2120480773</v>
      </c>
      <c r="G14" s="7">
        <f t="shared" si="0"/>
        <v>45377851</v>
      </c>
      <c r="H14" s="7">
        <f t="shared" si="1"/>
        <v>15864844532</v>
      </c>
    </row>
    <row r="15" spans="2:8" ht="12.95" customHeight="1" x14ac:dyDescent="0.2">
      <c r="B15" s="20">
        <v>44470</v>
      </c>
      <c r="C15" s="192">
        <v>44559525</v>
      </c>
      <c r="D15" s="7">
        <v>14035590688</v>
      </c>
      <c r="E15" s="7">
        <v>1890080</v>
      </c>
      <c r="F15" s="7">
        <v>1981651999</v>
      </c>
      <c r="G15" s="7">
        <f t="shared" si="0"/>
        <v>46449605</v>
      </c>
      <c r="H15" s="7">
        <f t="shared" si="1"/>
        <v>16017242687</v>
      </c>
    </row>
    <row r="16" spans="2:8" ht="12.95" customHeight="1" x14ac:dyDescent="0.2">
      <c r="B16" s="20">
        <v>44501</v>
      </c>
      <c r="C16" s="192">
        <v>42187694</v>
      </c>
      <c r="D16" s="7">
        <v>13575745737</v>
      </c>
      <c r="E16" s="7">
        <v>1749813</v>
      </c>
      <c r="F16" s="7">
        <v>1828971620</v>
      </c>
      <c r="G16" s="7">
        <f t="shared" si="0"/>
        <v>43937507</v>
      </c>
      <c r="H16" s="7">
        <f t="shared" si="1"/>
        <v>15404717357</v>
      </c>
    </row>
    <row r="17" spans="2:8" ht="12.95" customHeight="1" x14ac:dyDescent="0.2">
      <c r="B17" s="170">
        <v>44531</v>
      </c>
      <c r="C17" s="197">
        <v>46946701</v>
      </c>
      <c r="D17" s="31">
        <v>15171955373</v>
      </c>
      <c r="E17" s="31">
        <v>1849254</v>
      </c>
      <c r="F17" s="31">
        <v>2035927798</v>
      </c>
      <c r="G17" s="31">
        <f>C17+E17</f>
        <v>48795955</v>
      </c>
      <c r="H17" s="31">
        <f t="shared" si="1"/>
        <v>17207883171</v>
      </c>
    </row>
    <row r="18" spans="2:8" ht="12.95" customHeight="1" x14ac:dyDescent="0.2">
      <c r="B18" s="201" t="s">
        <v>0</v>
      </c>
      <c r="C18" s="202">
        <f>SUM(C6:C17)</f>
        <v>506554443</v>
      </c>
      <c r="D18" s="202">
        <f t="shared" ref="D18:F18" si="2">SUM(D6:D17)</f>
        <v>161030197498</v>
      </c>
      <c r="E18" s="202">
        <f t="shared" si="2"/>
        <v>21288688</v>
      </c>
      <c r="F18" s="202">
        <f t="shared" si="2"/>
        <v>22039243498</v>
      </c>
      <c r="G18" s="202">
        <f>SUM(G6:G17)</f>
        <v>527843131</v>
      </c>
      <c r="H18" s="202">
        <f>SUM(H6:H17)</f>
        <v>183069440996</v>
      </c>
    </row>
    <row r="19" spans="2:8" ht="12.95" customHeight="1" x14ac:dyDescent="0.2">
      <c r="B19" s="91" t="s">
        <v>194</v>
      </c>
    </row>
    <row r="20" spans="2:8" ht="12.95" customHeight="1" x14ac:dyDescent="0.2">
      <c r="B20" s="91" t="s">
        <v>2</v>
      </c>
    </row>
    <row r="21" spans="2:8" ht="12.95" customHeight="1" x14ac:dyDescent="0.2">
      <c r="C21" s="39"/>
      <c r="D21" s="39"/>
      <c r="E21" s="39"/>
      <c r="F21" s="39"/>
      <c r="G21" s="159"/>
      <c r="H21" s="159"/>
    </row>
    <row r="52" spans="3:6" ht="12.95" customHeight="1" x14ac:dyDescent="0.2">
      <c r="C52" s="95"/>
      <c r="D52" s="95"/>
      <c r="E52" s="95"/>
      <c r="F52" s="95"/>
    </row>
    <row r="53" spans="3:6" ht="12.95" customHeight="1" x14ac:dyDescent="0.2">
      <c r="C53" s="95"/>
      <c r="D53" s="95"/>
      <c r="E53" s="95"/>
      <c r="F53" s="95"/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6"/>
  <sheetViews>
    <sheetView showGridLines="0" zoomScale="145" zoomScaleNormal="145" workbookViewId="0">
      <selection activeCell="B1" sqref="B1"/>
    </sheetView>
  </sheetViews>
  <sheetFormatPr defaultColWidth="19.33203125" defaultRowHeight="12.95" customHeight="1" x14ac:dyDescent="0.2"/>
  <cols>
    <col min="1" max="1" width="2.83203125" style="91" customWidth="1"/>
    <col min="2" max="2" width="19.33203125" style="91"/>
    <col min="3" max="8" width="15.5" style="91" customWidth="1"/>
    <col min="9" max="16384" width="19.33203125" style="91"/>
  </cols>
  <sheetData>
    <row r="2" spans="2:8" ht="15.75" x14ac:dyDescent="0.25">
      <c r="B2" s="50" t="s">
        <v>196</v>
      </c>
    </row>
    <row r="5" spans="2:8" ht="45" x14ac:dyDescent="0.2">
      <c r="B5" s="89" t="s">
        <v>1</v>
      </c>
      <c r="C5" s="90" t="s">
        <v>162</v>
      </c>
      <c r="D5" s="90" t="s">
        <v>163</v>
      </c>
      <c r="E5" s="90" t="s">
        <v>164</v>
      </c>
      <c r="F5" s="90" t="s">
        <v>168</v>
      </c>
      <c r="G5" s="90" t="s">
        <v>166</v>
      </c>
      <c r="H5" s="90" t="s">
        <v>169</v>
      </c>
    </row>
    <row r="6" spans="2:8" ht="12.95" customHeight="1" x14ac:dyDescent="0.2">
      <c r="B6" s="20">
        <v>44197</v>
      </c>
      <c r="C6" s="7">
        <v>917346</v>
      </c>
      <c r="D6" s="7">
        <v>378273689</v>
      </c>
      <c r="E6" s="7">
        <v>56551</v>
      </c>
      <c r="F6" s="7">
        <v>23520260</v>
      </c>
      <c r="G6" s="7">
        <f>C6+E6</f>
        <v>973897</v>
      </c>
      <c r="H6" s="7">
        <f>D6+F6</f>
        <v>401793949</v>
      </c>
    </row>
    <row r="7" spans="2:8" ht="12.95" customHeight="1" x14ac:dyDescent="0.2">
      <c r="B7" s="20">
        <v>44228</v>
      </c>
      <c r="C7" s="7">
        <v>910610</v>
      </c>
      <c r="D7" s="7">
        <v>377676277</v>
      </c>
      <c r="E7" s="7">
        <v>66312</v>
      </c>
      <c r="F7" s="7">
        <v>27864590</v>
      </c>
      <c r="G7" s="7">
        <f t="shared" ref="G7:H16" si="0">C7+E7</f>
        <v>976922</v>
      </c>
      <c r="H7" s="7">
        <f t="shared" si="0"/>
        <v>405540867</v>
      </c>
    </row>
    <row r="8" spans="2:8" ht="12.95" customHeight="1" x14ac:dyDescent="0.2">
      <c r="B8" s="20">
        <v>44256</v>
      </c>
      <c r="C8" s="7">
        <v>1181625</v>
      </c>
      <c r="D8" s="7">
        <v>517933074</v>
      </c>
      <c r="E8" s="7">
        <v>86443</v>
      </c>
      <c r="F8" s="7">
        <v>38004655</v>
      </c>
      <c r="G8" s="7">
        <f t="shared" si="0"/>
        <v>1268068</v>
      </c>
      <c r="H8" s="7">
        <f t="shared" si="0"/>
        <v>555937729</v>
      </c>
    </row>
    <row r="9" spans="2:8" ht="12.95" customHeight="1" x14ac:dyDescent="0.2">
      <c r="B9" s="20">
        <v>44287</v>
      </c>
      <c r="C9" s="7">
        <v>1556857</v>
      </c>
      <c r="D9" s="7">
        <v>683045012</v>
      </c>
      <c r="E9" s="7">
        <v>98869</v>
      </c>
      <c r="F9" s="7">
        <v>48259875</v>
      </c>
      <c r="G9" s="7">
        <f t="shared" si="0"/>
        <v>1655726</v>
      </c>
      <c r="H9" s="7">
        <f t="shared" si="0"/>
        <v>731304887</v>
      </c>
    </row>
    <row r="10" spans="2:8" ht="12.95" customHeight="1" x14ac:dyDescent="0.2">
      <c r="B10" s="20">
        <v>44317</v>
      </c>
      <c r="C10" s="7">
        <v>2423542</v>
      </c>
      <c r="D10" s="7">
        <v>1112472557</v>
      </c>
      <c r="E10" s="7">
        <v>134884</v>
      </c>
      <c r="F10" s="7">
        <v>74316977</v>
      </c>
      <c r="G10" s="7">
        <f t="shared" si="0"/>
        <v>2558426</v>
      </c>
      <c r="H10" s="7">
        <f t="shared" si="0"/>
        <v>1186789534</v>
      </c>
    </row>
    <row r="11" spans="2:8" ht="12.95" customHeight="1" x14ac:dyDescent="0.2">
      <c r="B11" s="20">
        <v>44348</v>
      </c>
      <c r="C11" s="7">
        <v>5322147</v>
      </c>
      <c r="D11" s="7">
        <v>2555545635</v>
      </c>
      <c r="E11" s="7">
        <v>216778</v>
      </c>
      <c r="F11" s="7">
        <v>142098215</v>
      </c>
      <c r="G11" s="7">
        <f t="shared" si="0"/>
        <v>5538925</v>
      </c>
      <c r="H11" s="7">
        <f t="shared" si="0"/>
        <v>2697643850</v>
      </c>
    </row>
    <row r="12" spans="2:8" ht="12.95" customHeight="1" x14ac:dyDescent="0.2">
      <c r="B12" s="51">
        <v>44378</v>
      </c>
      <c r="C12" s="7">
        <v>14181429</v>
      </c>
      <c r="D12" s="7">
        <v>6805294363</v>
      </c>
      <c r="E12" s="7">
        <v>394259</v>
      </c>
      <c r="F12" s="7">
        <v>327090658</v>
      </c>
      <c r="G12" s="7">
        <f t="shared" si="0"/>
        <v>14575688</v>
      </c>
      <c r="H12" s="7">
        <f t="shared" si="0"/>
        <v>7132385021</v>
      </c>
    </row>
    <row r="13" spans="2:8" ht="12.95" customHeight="1" x14ac:dyDescent="0.2">
      <c r="B13" s="131">
        <v>44409</v>
      </c>
      <c r="C13" s="7">
        <v>18570921</v>
      </c>
      <c r="D13" s="7">
        <v>9132892789</v>
      </c>
      <c r="E13" s="7">
        <v>444988</v>
      </c>
      <c r="F13" s="7">
        <v>433745149</v>
      </c>
      <c r="G13" s="7">
        <f t="shared" si="0"/>
        <v>19015909</v>
      </c>
      <c r="H13" s="7">
        <f t="shared" si="0"/>
        <v>9566637938</v>
      </c>
    </row>
    <row r="14" spans="2:8" ht="12.95" customHeight="1" x14ac:dyDescent="0.2">
      <c r="B14" s="20">
        <v>44440</v>
      </c>
      <c r="C14" s="7">
        <v>9339354</v>
      </c>
      <c r="D14" s="7">
        <v>4326179593</v>
      </c>
      <c r="E14" s="7">
        <v>293252</v>
      </c>
      <c r="F14" s="7">
        <v>239272872</v>
      </c>
      <c r="G14" s="7">
        <f t="shared" si="0"/>
        <v>9632606</v>
      </c>
      <c r="H14" s="7">
        <f t="shared" si="0"/>
        <v>4565452465</v>
      </c>
    </row>
    <row r="15" spans="2:8" ht="12.95" customHeight="1" x14ac:dyDescent="0.2">
      <c r="B15" s="20">
        <v>44470</v>
      </c>
      <c r="C15" s="7">
        <v>3731276</v>
      </c>
      <c r="D15" s="7">
        <v>1534363257</v>
      </c>
      <c r="E15" s="7">
        <v>184512</v>
      </c>
      <c r="F15" s="7">
        <v>111864804</v>
      </c>
      <c r="G15" s="7">
        <f t="shared" si="0"/>
        <v>3915788</v>
      </c>
      <c r="H15" s="7">
        <f t="shared" si="0"/>
        <v>1646228061</v>
      </c>
    </row>
    <row r="16" spans="2:8" ht="12.95" customHeight="1" x14ac:dyDescent="0.2">
      <c r="B16" s="20">
        <v>44501</v>
      </c>
      <c r="C16" s="7">
        <v>1794272</v>
      </c>
      <c r="D16" s="7">
        <v>667005525</v>
      </c>
      <c r="E16" s="7">
        <v>120560</v>
      </c>
      <c r="F16" s="7">
        <v>56103848</v>
      </c>
      <c r="G16" s="7">
        <f t="shared" si="0"/>
        <v>1914832</v>
      </c>
      <c r="H16" s="7">
        <f t="shared" si="0"/>
        <v>723109373</v>
      </c>
    </row>
    <row r="17" spans="2:8" ht="12.95" customHeight="1" x14ac:dyDescent="0.2">
      <c r="B17" s="170">
        <v>44531</v>
      </c>
      <c r="C17" s="31">
        <v>2029995</v>
      </c>
      <c r="D17" s="31">
        <v>779737969</v>
      </c>
      <c r="E17" s="31">
        <v>115827</v>
      </c>
      <c r="F17" s="31">
        <v>52221742</v>
      </c>
      <c r="G17" s="31">
        <f>C17+E17</f>
        <v>2145822</v>
      </c>
      <c r="H17" s="31">
        <f>D17+F17</f>
        <v>831959711</v>
      </c>
    </row>
    <row r="18" spans="2:8" ht="12.95" customHeight="1" x14ac:dyDescent="0.2">
      <c r="B18" s="201" t="s">
        <v>0</v>
      </c>
      <c r="C18" s="202">
        <f>SUM(C6:C17)</f>
        <v>61959374</v>
      </c>
      <c r="D18" s="202">
        <f t="shared" ref="D18:F18" si="1">SUM(D6:D17)</f>
        <v>28870419740</v>
      </c>
      <c r="E18" s="202">
        <f t="shared" si="1"/>
        <v>2213235</v>
      </c>
      <c r="F18" s="202">
        <f t="shared" si="1"/>
        <v>1574363645</v>
      </c>
      <c r="G18" s="202">
        <f>SUM(G6:G17)</f>
        <v>64172609</v>
      </c>
      <c r="H18" s="202">
        <f>SUM(H6:H17)</f>
        <v>30444783385</v>
      </c>
    </row>
    <row r="19" spans="2:8" ht="12.95" customHeight="1" x14ac:dyDescent="0.2">
      <c r="B19" s="138" t="s">
        <v>197</v>
      </c>
    </row>
    <row r="20" spans="2:8" ht="12.95" customHeight="1" x14ac:dyDescent="0.2">
      <c r="B20" s="91" t="s">
        <v>2</v>
      </c>
    </row>
    <row r="21" spans="2:8" ht="12.95" customHeight="1" x14ac:dyDescent="0.2">
      <c r="G21" s="7"/>
      <c r="H21" s="7"/>
    </row>
    <row r="22" spans="2:8" ht="12.95" customHeight="1" x14ac:dyDescent="0.2">
      <c r="G22" s="7"/>
    </row>
    <row r="23" spans="2:8" ht="12.95" customHeight="1" x14ac:dyDescent="0.2">
      <c r="G23" s="34"/>
      <c r="H23" s="34"/>
    </row>
    <row r="65" spans="3:6" ht="12.95" customHeight="1" x14ac:dyDescent="0.2">
      <c r="C65" s="95"/>
      <c r="D65" s="95"/>
      <c r="E65" s="95"/>
      <c r="F65" s="95"/>
    </row>
    <row r="66" spans="3:6" ht="12.95" customHeight="1" x14ac:dyDescent="0.2">
      <c r="C66" s="95"/>
      <c r="D66" s="95"/>
      <c r="E66" s="95"/>
      <c r="F66" s="9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78"/>
  <sheetViews>
    <sheetView showGridLines="0" zoomScaleNormal="10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17" customWidth="1"/>
    <col min="3" max="3" width="15.33203125" customWidth="1"/>
    <col min="4" max="4" width="26.1640625" customWidth="1"/>
    <col min="5" max="5" width="13" customWidth="1"/>
  </cols>
  <sheetData>
    <row r="2" spans="2:6" ht="15.75" x14ac:dyDescent="0.25">
      <c r="B2" s="1" t="s">
        <v>256</v>
      </c>
    </row>
    <row r="5" spans="2:6" ht="22.5" x14ac:dyDescent="0.2">
      <c r="B5" s="9" t="s">
        <v>1</v>
      </c>
      <c r="C5" s="32" t="s">
        <v>77</v>
      </c>
      <c r="D5" s="33" t="s">
        <v>110</v>
      </c>
      <c r="E5" s="105" t="s">
        <v>0</v>
      </c>
    </row>
    <row r="6" spans="2:6" ht="12.95" customHeight="1" x14ac:dyDescent="0.2">
      <c r="B6" s="10">
        <v>43131</v>
      </c>
      <c r="C6" s="7">
        <v>4642</v>
      </c>
      <c r="D6">
        <v>290</v>
      </c>
      <c r="E6" s="17">
        <f t="shared" ref="E6:E20" si="0">SUM(C6:D6)</f>
        <v>4932</v>
      </c>
      <c r="F6" s="17"/>
    </row>
    <row r="7" spans="2:6" ht="12.95" customHeight="1" x14ac:dyDescent="0.2">
      <c r="B7" s="10">
        <v>43159</v>
      </c>
      <c r="C7" s="7">
        <v>4641</v>
      </c>
      <c r="D7">
        <v>300</v>
      </c>
      <c r="E7" s="17">
        <f t="shared" si="0"/>
        <v>4941</v>
      </c>
      <c r="F7" s="17"/>
    </row>
    <row r="8" spans="2:6" ht="12.95" customHeight="1" x14ac:dyDescent="0.2">
      <c r="B8" s="10">
        <v>43190</v>
      </c>
      <c r="C8" s="7">
        <v>4827</v>
      </c>
      <c r="D8">
        <v>318</v>
      </c>
      <c r="E8" s="17">
        <f t="shared" si="0"/>
        <v>5145</v>
      </c>
      <c r="F8" s="17"/>
    </row>
    <row r="9" spans="2:6" ht="12.95" customHeight="1" x14ac:dyDescent="0.2">
      <c r="B9" s="10">
        <v>43220</v>
      </c>
      <c r="C9" s="7">
        <v>5161</v>
      </c>
      <c r="D9">
        <v>331</v>
      </c>
      <c r="E9" s="17">
        <f t="shared" si="0"/>
        <v>5492</v>
      </c>
      <c r="F9" s="17"/>
    </row>
    <row r="10" spans="2:6" ht="12.95" customHeight="1" x14ac:dyDescent="0.2">
      <c r="B10" s="10">
        <v>43251</v>
      </c>
      <c r="C10" s="7">
        <v>5364</v>
      </c>
      <c r="D10">
        <v>392</v>
      </c>
      <c r="E10" s="17">
        <f t="shared" si="0"/>
        <v>5756</v>
      </c>
      <c r="F10" s="17"/>
    </row>
    <row r="11" spans="2:6" ht="12.95" customHeight="1" x14ac:dyDescent="0.2">
      <c r="B11" s="10">
        <v>43281</v>
      </c>
      <c r="C11" s="7">
        <v>5531</v>
      </c>
      <c r="D11">
        <v>355</v>
      </c>
      <c r="E11" s="17">
        <f t="shared" si="0"/>
        <v>5886</v>
      </c>
      <c r="F11" s="17"/>
    </row>
    <row r="12" spans="2:6" ht="12.95" customHeight="1" x14ac:dyDescent="0.2">
      <c r="B12" s="10">
        <v>43312</v>
      </c>
      <c r="C12" s="7">
        <v>5691</v>
      </c>
      <c r="D12" s="7">
        <v>344</v>
      </c>
      <c r="E12" s="17">
        <f t="shared" si="0"/>
        <v>6035</v>
      </c>
      <c r="F12" s="17"/>
    </row>
    <row r="13" spans="2:6" ht="12.95" customHeight="1" x14ac:dyDescent="0.2">
      <c r="B13" s="10">
        <v>43343</v>
      </c>
      <c r="C13" s="7">
        <v>5721</v>
      </c>
      <c r="D13" s="7">
        <v>354</v>
      </c>
      <c r="E13" s="17">
        <f t="shared" si="0"/>
        <v>6075</v>
      </c>
      <c r="F13" s="17"/>
    </row>
    <row r="14" spans="2:6" ht="12.95" customHeight="1" x14ac:dyDescent="0.2">
      <c r="B14" s="10">
        <v>43373</v>
      </c>
      <c r="C14" s="7">
        <v>5703</v>
      </c>
      <c r="D14" s="7">
        <v>363</v>
      </c>
      <c r="E14" s="17">
        <f t="shared" si="0"/>
        <v>6066</v>
      </c>
      <c r="F14" s="17"/>
    </row>
    <row r="15" spans="2:6" ht="12.95" customHeight="1" x14ac:dyDescent="0.2">
      <c r="B15" s="46">
        <v>43404</v>
      </c>
      <c r="C15" s="7">
        <v>5153</v>
      </c>
      <c r="D15" s="7">
        <v>393</v>
      </c>
      <c r="E15" s="17">
        <f t="shared" si="0"/>
        <v>5546</v>
      </c>
      <c r="F15" s="17"/>
    </row>
    <row r="16" spans="2:6" ht="12.95" customHeight="1" x14ac:dyDescent="0.2">
      <c r="B16" s="10">
        <v>43434</v>
      </c>
      <c r="C16" s="7">
        <v>4733</v>
      </c>
      <c r="D16" s="7">
        <v>436</v>
      </c>
      <c r="E16" s="17">
        <f t="shared" si="0"/>
        <v>5169</v>
      </c>
      <c r="F16" s="17"/>
    </row>
    <row r="17" spans="2:8" ht="12.95" customHeight="1" x14ac:dyDescent="0.2">
      <c r="B17" s="46">
        <v>43465</v>
      </c>
      <c r="C17" s="7">
        <v>4704</v>
      </c>
      <c r="D17" s="7">
        <v>476</v>
      </c>
      <c r="E17" s="17">
        <f t="shared" si="0"/>
        <v>5180</v>
      </c>
      <c r="F17" s="171"/>
    </row>
    <row r="18" spans="2:8" s="2" customFormat="1" ht="12.95" customHeight="1" x14ac:dyDescent="0.2">
      <c r="B18" s="10">
        <v>43496</v>
      </c>
      <c r="C18" s="7">
        <v>4585</v>
      </c>
      <c r="D18" s="102">
        <v>915</v>
      </c>
      <c r="E18" s="17">
        <f t="shared" si="0"/>
        <v>5500</v>
      </c>
    </row>
    <row r="19" spans="2:8" s="2" customFormat="1" ht="12.95" customHeight="1" x14ac:dyDescent="0.2">
      <c r="B19" s="10">
        <v>43524</v>
      </c>
      <c r="C19" s="7">
        <v>4600</v>
      </c>
      <c r="D19" s="7">
        <v>930</v>
      </c>
      <c r="E19" s="17">
        <f t="shared" si="0"/>
        <v>5530</v>
      </c>
      <c r="F19" s="7"/>
    </row>
    <row r="20" spans="2:8" ht="12.95" customHeight="1" x14ac:dyDescent="0.2">
      <c r="B20" s="10">
        <v>43555</v>
      </c>
      <c r="C20" s="7">
        <v>5035</v>
      </c>
      <c r="D20" s="7">
        <v>935</v>
      </c>
      <c r="E20" s="17">
        <f t="shared" si="0"/>
        <v>5970</v>
      </c>
      <c r="F20" s="7"/>
    </row>
    <row r="21" spans="2:8" ht="12.95" customHeight="1" x14ac:dyDescent="0.2">
      <c r="B21" s="10">
        <v>43585</v>
      </c>
      <c r="C21" s="7">
        <v>5456</v>
      </c>
      <c r="D21" s="7">
        <v>964</v>
      </c>
      <c r="E21" s="17">
        <f t="shared" ref="E21:E29" si="1">SUM(C21:D21)</f>
        <v>6420</v>
      </c>
      <c r="F21" s="7"/>
    </row>
    <row r="22" spans="2:8" ht="12.95" customHeight="1" x14ac:dyDescent="0.2">
      <c r="B22" s="10">
        <v>43616</v>
      </c>
      <c r="C22" s="7">
        <v>5672</v>
      </c>
      <c r="D22" s="7">
        <v>980</v>
      </c>
      <c r="E22" s="17">
        <f t="shared" si="1"/>
        <v>6652</v>
      </c>
      <c r="F22" s="7"/>
    </row>
    <row r="23" spans="2:8" ht="12.95" customHeight="1" x14ac:dyDescent="0.2">
      <c r="B23" s="10">
        <v>43646</v>
      </c>
      <c r="C23" s="7">
        <v>5777</v>
      </c>
      <c r="D23" s="7">
        <v>989</v>
      </c>
      <c r="E23" s="17">
        <f t="shared" si="1"/>
        <v>6766</v>
      </c>
      <c r="F23" s="7"/>
    </row>
    <row r="24" spans="2:8" ht="12.95" customHeight="1" x14ac:dyDescent="0.2">
      <c r="B24" s="10">
        <v>43677</v>
      </c>
      <c r="C24" s="7">
        <v>5866</v>
      </c>
      <c r="D24" s="7">
        <v>1011</v>
      </c>
      <c r="E24" s="17">
        <f t="shared" si="1"/>
        <v>6877</v>
      </c>
      <c r="F24" s="7"/>
    </row>
    <row r="25" spans="2:8" ht="12.95" customHeight="1" x14ac:dyDescent="0.2">
      <c r="B25" s="10">
        <v>43708</v>
      </c>
      <c r="C25" s="7">
        <v>5870</v>
      </c>
      <c r="D25" s="7">
        <v>1026</v>
      </c>
      <c r="E25" s="17">
        <f t="shared" si="1"/>
        <v>6896</v>
      </c>
      <c r="F25" s="7"/>
    </row>
    <row r="26" spans="2:8" ht="12.95" customHeight="1" x14ac:dyDescent="0.2">
      <c r="B26" s="10">
        <v>43738</v>
      </c>
      <c r="C26" s="7">
        <v>5751</v>
      </c>
      <c r="D26" s="7">
        <v>1062</v>
      </c>
      <c r="E26" s="17">
        <f t="shared" si="1"/>
        <v>6813</v>
      </c>
      <c r="F26" s="7"/>
    </row>
    <row r="27" spans="2:8" ht="12.95" customHeight="1" x14ac:dyDescent="0.2">
      <c r="B27" s="10">
        <v>43769</v>
      </c>
      <c r="C27" s="7">
        <v>5061</v>
      </c>
      <c r="D27" s="7">
        <v>1088</v>
      </c>
      <c r="E27" s="17">
        <f t="shared" si="1"/>
        <v>6149</v>
      </c>
      <c r="F27" s="7"/>
    </row>
    <row r="28" spans="2:8" ht="12.95" customHeight="1" x14ac:dyDescent="0.2">
      <c r="B28" s="10">
        <v>43799</v>
      </c>
      <c r="C28" s="7">
        <v>4467</v>
      </c>
      <c r="D28" s="7">
        <v>1096</v>
      </c>
      <c r="E28" s="17">
        <f t="shared" si="1"/>
        <v>5563</v>
      </c>
      <c r="F28" s="7"/>
      <c r="H28" s="34"/>
    </row>
    <row r="29" spans="2:8" ht="12.95" customHeight="1" x14ac:dyDescent="0.2">
      <c r="B29" s="45">
        <v>43830</v>
      </c>
      <c r="C29" s="7">
        <v>4349</v>
      </c>
      <c r="D29" s="7">
        <v>1097</v>
      </c>
      <c r="E29" s="17">
        <f t="shared" si="1"/>
        <v>5446</v>
      </c>
      <c r="F29" s="7"/>
    </row>
    <row r="30" spans="2:8" ht="12.95" customHeight="1" x14ac:dyDescent="0.2">
      <c r="B30" s="10">
        <v>43861</v>
      </c>
      <c r="C30" s="7">
        <v>4266</v>
      </c>
      <c r="D30" s="7">
        <v>1094</v>
      </c>
      <c r="E30" s="17">
        <f>SUM(C30:D30)</f>
        <v>5360</v>
      </c>
      <c r="F30" s="7"/>
      <c r="H30" s="34"/>
    </row>
    <row r="31" spans="2:8" ht="12.95" customHeight="1" x14ac:dyDescent="0.2">
      <c r="B31" s="10">
        <v>43890</v>
      </c>
      <c r="C31" s="7">
        <v>4387</v>
      </c>
      <c r="D31" s="7">
        <v>1092</v>
      </c>
      <c r="E31" s="17">
        <f t="shared" ref="E31:E40" si="2">SUM(C31:D31)</f>
        <v>5479</v>
      </c>
      <c r="F31" s="7"/>
    </row>
    <row r="32" spans="2:8" ht="12.95" customHeight="1" x14ac:dyDescent="0.2">
      <c r="B32" s="10">
        <v>43921</v>
      </c>
      <c r="C32" s="7">
        <v>4164</v>
      </c>
      <c r="D32" s="7">
        <v>1094</v>
      </c>
      <c r="E32" s="17">
        <f t="shared" si="2"/>
        <v>5258</v>
      </c>
      <c r="F32" s="7"/>
      <c r="H32" s="70"/>
    </row>
    <row r="33" spans="2:5" ht="12.95" customHeight="1" x14ac:dyDescent="0.2">
      <c r="B33" s="10">
        <v>43951</v>
      </c>
      <c r="C33" s="7">
        <v>3982</v>
      </c>
      <c r="D33" s="7">
        <v>1092</v>
      </c>
      <c r="E33" s="17">
        <f t="shared" si="2"/>
        <v>5074</v>
      </c>
    </row>
    <row r="34" spans="2:5" ht="12.95" customHeight="1" x14ac:dyDescent="0.2">
      <c r="B34" s="10">
        <v>43982</v>
      </c>
      <c r="C34" s="7">
        <v>4027</v>
      </c>
      <c r="D34" s="7">
        <v>1081</v>
      </c>
      <c r="E34" s="17">
        <f t="shared" si="2"/>
        <v>5108</v>
      </c>
    </row>
    <row r="35" spans="2:5" ht="12.95" customHeight="1" x14ac:dyDescent="0.2">
      <c r="B35" s="10">
        <v>44012</v>
      </c>
      <c r="C35" s="7">
        <v>5078</v>
      </c>
      <c r="D35" s="7">
        <v>1085</v>
      </c>
      <c r="E35" s="17">
        <f t="shared" si="2"/>
        <v>6163</v>
      </c>
    </row>
    <row r="36" spans="2:5" ht="12.95" customHeight="1" x14ac:dyDescent="0.2">
      <c r="B36" s="46">
        <v>44043</v>
      </c>
      <c r="C36" s="7">
        <v>5634</v>
      </c>
      <c r="D36" s="7">
        <v>1110</v>
      </c>
      <c r="E36" s="17">
        <f t="shared" si="2"/>
        <v>6744</v>
      </c>
    </row>
    <row r="37" spans="2:5" ht="12.95" customHeight="1" x14ac:dyDescent="0.2">
      <c r="B37" s="10">
        <v>44074</v>
      </c>
      <c r="C37" s="7">
        <v>5620</v>
      </c>
      <c r="D37" s="7">
        <v>1106</v>
      </c>
      <c r="E37" s="17">
        <f t="shared" si="2"/>
        <v>6726</v>
      </c>
    </row>
    <row r="38" spans="2:5" ht="12.95" customHeight="1" x14ac:dyDescent="0.2">
      <c r="B38" s="46">
        <v>44104</v>
      </c>
      <c r="C38" s="7">
        <v>4925</v>
      </c>
      <c r="D38" s="7">
        <v>1089</v>
      </c>
      <c r="E38" s="17">
        <f t="shared" si="2"/>
        <v>6014</v>
      </c>
    </row>
    <row r="39" spans="2:5" ht="12.95" customHeight="1" x14ac:dyDescent="0.2">
      <c r="B39" s="10">
        <v>44135</v>
      </c>
      <c r="C39" s="7">
        <v>4002</v>
      </c>
      <c r="D39" s="7">
        <v>1089</v>
      </c>
      <c r="E39" s="17">
        <f t="shared" si="2"/>
        <v>5091</v>
      </c>
    </row>
    <row r="40" spans="2:5" ht="12.95" customHeight="1" x14ac:dyDescent="0.2">
      <c r="B40" s="10">
        <v>44165</v>
      </c>
      <c r="C40" s="7">
        <v>3831</v>
      </c>
      <c r="D40" s="7">
        <v>1102</v>
      </c>
      <c r="E40" s="17">
        <f t="shared" si="2"/>
        <v>4933</v>
      </c>
    </row>
    <row r="41" spans="2:5" s="188" customFormat="1" ht="12.95" customHeight="1" x14ac:dyDescent="0.2">
      <c r="B41" s="46">
        <v>44196</v>
      </c>
      <c r="C41" s="40">
        <v>3782</v>
      </c>
      <c r="D41" s="40">
        <v>1112</v>
      </c>
      <c r="E41" s="171">
        <f t="shared" ref="E41:E53" si="3">SUM(C41:D41)</f>
        <v>4894</v>
      </c>
    </row>
    <row r="42" spans="2:5" s="188" customFormat="1" ht="12.95" customHeight="1" x14ac:dyDescent="0.2">
      <c r="B42" s="10">
        <v>44227</v>
      </c>
      <c r="C42" s="40">
        <v>3536</v>
      </c>
      <c r="D42" s="40">
        <v>1113</v>
      </c>
      <c r="E42" s="171">
        <f t="shared" si="3"/>
        <v>4649</v>
      </c>
    </row>
    <row r="43" spans="2:5" s="188" customFormat="1" ht="12.95" customHeight="1" x14ac:dyDescent="0.2">
      <c r="B43" s="10" t="s">
        <v>255</v>
      </c>
      <c r="C43" s="40">
        <v>3506</v>
      </c>
      <c r="D43" s="40">
        <v>1141</v>
      </c>
      <c r="E43" s="171">
        <f t="shared" si="3"/>
        <v>4647</v>
      </c>
    </row>
    <row r="44" spans="2:5" s="188" customFormat="1" ht="12.95" customHeight="1" x14ac:dyDescent="0.2">
      <c r="B44" s="10">
        <v>44286</v>
      </c>
      <c r="C44" s="40">
        <v>3568</v>
      </c>
      <c r="D44" s="40">
        <v>1143</v>
      </c>
      <c r="E44" s="171">
        <f t="shared" si="3"/>
        <v>4711</v>
      </c>
    </row>
    <row r="45" spans="2:5" s="188" customFormat="1" ht="12.95" customHeight="1" x14ac:dyDescent="0.2">
      <c r="B45" s="10">
        <v>44316</v>
      </c>
      <c r="C45" s="40">
        <v>3990</v>
      </c>
      <c r="D45" s="40">
        <v>1142</v>
      </c>
      <c r="E45" s="171">
        <f t="shared" si="3"/>
        <v>5132</v>
      </c>
    </row>
    <row r="46" spans="2:5" s="188" customFormat="1" ht="12.95" customHeight="1" x14ac:dyDescent="0.2">
      <c r="B46" s="10">
        <v>44347</v>
      </c>
      <c r="C46" s="40">
        <v>4827</v>
      </c>
      <c r="D46" s="40">
        <v>1156</v>
      </c>
      <c r="E46" s="171">
        <f t="shared" si="3"/>
        <v>5983</v>
      </c>
    </row>
    <row r="47" spans="2:5" s="188" customFormat="1" ht="12.95" customHeight="1" x14ac:dyDescent="0.2">
      <c r="B47" s="10">
        <v>44377</v>
      </c>
      <c r="C47" s="40">
        <v>5246</v>
      </c>
      <c r="D47" s="40">
        <v>1153</v>
      </c>
      <c r="E47" s="171">
        <f t="shared" si="3"/>
        <v>6399</v>
      </c>
    </row>
    <row r="48" spans="2:5" s="188" customFormat="1" ht="12.95" customHeight="1" x14ac:dyDescent="0.2">
      <c r="B48" s="46">
        <v>44408</v>
      </c>
      <c r="C48" s="40">
        <v>5325</v>
      </c>
      <c r="D48" s="40">
        <v>1152</v>
      </c>
      <c r="E48" s="171">
        <f t="shared" si="3"/>
        <v>6477</v>
      </c>
    </row>
    <row r="49" spans="2:6" s="188" customFormat="1" ht="12.95" customHeight="1" x14ac:dyDescent="0.2">
      <c r="B49" s="10">
        <v>44439</v>
      </c>
      <c r="C49" s="40">
        <v>5338</v>
      </c>
      <c r="D49" s="40">
        <v>1154</v>
      </c>
      <c r="E49" s="171">
        <f t="shared" si="3"/>
        <v>6492</v>
      </c>
    </row>
    <row r="50" spans="2:6" s="188" customFormat="1" ht="12.95" customHeight="1" x14ac:dyDescent="0.2">
      <c r="B50" s="46">
        <v>44469</v>
      </c>
      <c r="C50" s="40">
        <v>5114</v>
      </c>
      <c r="D50" s="40">
        <v>1155</v>
      </c>
      <c r="E50" s="171">
        <f t="shared" si="3"/>
        <v>6269</v>
      </c>
    </row>
    <row r="51" spans="2:6" s="188" customFormat="1" ht="12.95" customHeight="1" x14ac:dyDescent="0.2">
      <c r="B51" s="10">
        <v>44500</v>
      </c>
      <c r="C51" s="40">
        <v>4357</v>
      </c>
      <c r="D51" s="40">
        <v>1151</v>
      </c>
      <c r="E51" s="171">
        <f t="shared" si="3"/>
        <v>5508</v>
      </c>
    </row>
    <row r="52" spans="2:6" s="188" customFormat="1" ht="12.95" customHeight="1" x14ac:dyDescent="0.2">
      <c r="B52" s="10">
        <v>44530</v>
      </c>
      <c r="C52" s="40">
        <v>3628</v>
      </c>
      <c r="D52" s="40">
        <v>1145</v>
      </c>
      <c r="E52" s="171">
        <f t="shared" si="3"/>
        <v>4773</v>
      </c>
    </row>
    <row r="53" spans="2:6" s="188" customFormat="1" ht="12.95" customHeight="1" x14ac:dyDescent="0.2">
      <c r="B53" s="30">
        <v>44561</v>
      </c>
      <c r="C53" s="31">
        <v>3544</v>
      </c>
      <c r="D53" s="31">
        <v>1148</v>
      </c>
      <c r="E53" s="83">
        <f t="shared" si="3"/>
        <v>4692</v>
      </c>
      <c r="F53" s="34"/>
    </row>
    <row r="55" spans="2:6" ht="12.95" customHeight="1" x14ac:dyDescent="0.2">
      <c r="B55" s="169" t="s">
        <v>111</v>
      </c>
    </row>
    <row r="56" spans="2:6" ht="12.95" customHeight="1" x14ac:dyDescent="0.2">
      <c r="B56" s="169" t="s">
        <v>2</v>
      </c>
    </row>
    <row r="77" spans="3:4" ht="12.95" customHeight="1" x14ac:dyDescent="0.2">
      <c r="C77" s="95"/>
      <c r="D77" s="95"/>
    </row>
    <row r="78" spans="3:4" ht="12.95" customHeight="1" x14ac:dyDescent="0.2">
      <c r="C78" s="95"/>
      <c r="D78" s="95"/>
    </row>
  </sheetData>
  <pageMargins left="0.25" right="0.25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3"/>
  <sheetViews>
    <sheetView showGridLines="0" topLeftCell="A46" zoomScale="115" zoomScaleNormal="115" workbookViewId="0">
      <selection activeCell="B67" sqref="B67"/>
    </sheetView>
  </sheetViews>
  <sheetFormatPr defaultRowHeight="12.95" customHeight="1" x14ac:dyDescent="0.2"/>
  <cols>
    <col min="1" max="1" width="2.83203125" customWidth="1"/>
    <col min="2" max="2" width="18.1640625" customWidth="1"/>
    <col min="3" max="3" width="26.33203125" customWidth="1"/>
    <col min="4" max="4" width="26.5" customWidth="1"/>
    <col min="5" max="5" width="19.83203125" customWidth="1"/>
    <col min="6" max="6" width="26.6640625" customWidth="1"/>
    <col min="7" max="7" width="16.6640625" customWidth="1"/>
    <col min="8" max="9" width="13.33203125" customWidth="1"/>
  </cols>
  <sheetData>
    <row r="2" spans="1:7" ht="15.75" x14ac:dyDescent="0.25">
      <c r="B2" s="1" t="s">
        <v>218</v>
      </c>
    </row>
    <row r="5" spans="1:7" ht="33.75" x14ac:dyDescent="0.2">
      <c r="B5" s="9" t="s">
        <v>1</v>
      </c>
      <c r="C5" s="67" t="s">
        <v>133</v>
      </c>
      <c r="D5" s="67" t="s">
        <v>134</v>
      </c>
      <c r="E5" s="67" t="s">
        <v>135</v>
      </c>
      <c r="F5" s="67" t="s">
        <v>136</v>
      </c>
    </row>
    <row r="6" spans="1:7" ht="12.95" customHeight="1" x14ac:dyDescent="0.2">
      <c r="B6" s="20">
        <v>42736</v>
      </c>
      <c r="C6" s="7">
        <v>14510494</v>
      </c>
      <c r="D6" s="7">
        <v>12521160</v>
      </c>
      <c r="E6" s="7">
        <v>7591025836</v>
      </c>
      <c r="F6" s="7">
        <v>2190190557</v>
      </c>
      <c r="G6" s="7"/>
    </row>
    <row r="7" spans="1:7" ht="12.95" customHeight="1" x14ac:dyDescent="0.2">
      <c r="B7" s="20">
        <v>42767</v>
      </c>
      <c r="C7" s="7">
        <v>14909855</v>
      </c>
      <c r="D7" s="7">
        <v>12223013</v>
      </c>
      <c r="E7" s="7">
        <v>7792091469</v>
      </c>
      <c r="F7" s="7">
        <v>2102919551</v>
      </c>
    </row>
    <row r="8" spans="1:7" ht="12.95" customHeight="1" x14ac:dyDescent="0.2">
      <c r="B8" s="20">
        <v>42795</v>
      </c>
      <c r="C8" s="7">
        <v>17071755</v>
      </c>
      <c r="D8" s="7">
        <v>14139523</v>
      </c>
      <c r="E8" s="7">
        <v>8848645928</v>
      </c>
      <c r="F8" s="7">
        <v>2470655643</v>
      </c>
    </row>
    <row r="9" spans="1:7" ht="12.95" customHeight="1" x14ac:dyDescent="0.2">
      <c r="B9" s="20">
        <v>42826</v>
      </c>
      <c r="C9" s="7">
        <v>16251436</v>
      </c>
      <c r="D9" s="7">
        <v>13737657</v>
      </c>
      <c r="E9" s="7">
        <v>8654763470</v>
      </c>
      <c r="F9" s="7">
        <v>2490413036</v>
      </c>
      <c r="G9" s="7"/>
    </row>
    <row r="10" spans="1:7" ht="12.95" customHeight="1" x14ac:dyDescent="0.2">
      <c r="B10" s="20">
        <v>42856</v>
      </c>
      <c r="C10" s="7">
        <v>17333675</v>
      </c>
      <c r="D10" s="7">
        <v>14778088</v>
      </c>
      <c r="E10" s="7">
        <v>9126642889</v>
      </c>
      <c r="F10" s="7">
        <v>2647280887</v>
      </c>
    </row>
    <row r="11" spans="1:7" ht="12.95" customHeight="1" x14ac:dyDescent="0.2">
      <c r="B11" s="20">
        <v>42887</v>
      </c>
      <c r="C11" s="7">
        <v>16957850</v>
      </c>
      <c r="D11" s="7">
        <v>15005070</v>
      </c>
      <c r="E11" s="7">
        <v>9071446663</v>
      </c>
      <c r="F11" s="7">
        <v>2734513423</v>
      </c>
    </row>
    <row r="12" spans="1:7" ht="12.95" customHeight="1" x14ac:dyDescent="0.2">
      <c r="B12" s="20">
        <v>42917</v>
      </c>
      <c r="C12" s="7">
        <v>16943782</v>
      </c>
      <c r="D12" s="7">
        <v>15184295</v>
      </c>
      <c r="E12" s="7">
        <v>9341412109</v>
      </c>
      <c r="F12" s="7">
        <v>2789614122</v>
      </c>
    </row>
    <row r="13" spans="1:7" ht="12.95" customHeight="1" x14ac:dyDescent="0.2">
      <c r="A13" s="39"/>
      <c r="B13" s="51">
        <v>42948</v>
      </c>
      <c r="C13" s="7">
        <v>16387124</v>
      </c>
      <c r="D13" s="7">
        <v>15176690</v>
      </c>
      <c r="E13" s="7">
        <v>9092498823</v>
      </c>
      <c r="F13" s="7">
        <v>2803821568</v>
      </c>
    </row>
    <row r="14" spans="1:7" ht="12.95" customHeight="1" x14ac:dyDescent="0.2">
      <c r="B14" s="20">
        <v>42979</v>
      </c>
      <c r="C14" s="7">
        <v>16215612</v>
      </c>
      <c r="D14" s="7">
        <v>15206792</v>
      </c>
      <c r="E14" s="7">
        <v>8934029593</v>
      </c>
      <c r="F14" s="7">
        <v>2794823429</v>
      </c>
    </row>
    <row r="15" spans="1:7" ht="12.95" customHeight="1" x14ac:dyDescent="0.2">
      <c r="B15" s="20">
        <v>43009</v>
      </c>
      <c r="C15" s="78">
        <v>16910242</v>
      </c>
      <c r="D15" s="78">
        <v>15785592</v>
      </c>
      <c r="E15" s="78">
        <v>9146073082</v>
      </c>
      <c r="F15" s="7">
        <v>2863098138</v>
      </c>
    </row>
    <row r="16" spans="1:7" ht="12.95" customHeight="1" x14ac:dyDescent="0.2">
      <c r="B16" s="20">
        <v>43040</v>
      </c>
      <c r="C16" s="7">
        <v>16047262</v>
      </c>
      <c r="D16" s="7">
        <v>15098280</v>
      </c>
      <c r="E16" s="7">
        <v>8773453563</v>
      </c>
      <c r="F16" s="7">
        <v>2761213299</v>
      </c>
    </row>
    <row r="17" spans="2:8" ht="12.95" customHeight="1" x14ac:dyDescent="0.2">
      <c r="B17" s="131">
        <v>43070</v>
      </c>
      <c r="C17" s="40">
        <v>17303825</v>
      </c>
      <c r="D17" s="40">
        <v>16610351</v>
      </c>
      <c r="E17" s="40">
        <v>9531190603</v>
      </c>
      <c r="F17" s="40">
        <v>3152876747</v>
      </c>
      <c r="G17" s="7"/>
    </row>
    <row r="18" spans="2:8" ht="12.95" customHeight="1" x14ac:dyDescent="0.2">
      <c r="B18" s="20">
        <v>43101</v>
      </c>
      <c r="C18" s="7">
        <v>15269787</v>
      </c>
      <c r="D18" s="7">
        <v>14746494</v>
      </c>
      <c r="E18" s="7">
        <v>8168175334</v>
      </c>
      <c r="F18" s="7">
        <v>2542574875</v>
      </c>
      <c r="G18" s="7"/>
      <c r="H18" s="7"/>
    </row>
    <row r="19" spans="2:8" ht="12.95" customHeight="1" x14ac:dyDescent="0.2">
      <c r="B19" s="20">
        <v>43132</v>
      </c>
      <c r="C19" s="7">
        <v>14434439</v>
      </c>
      <c r="D19" s="7">
        <v>14085063</v>
      </c>
      <c r="E19" s="7">
        <v>7725941801</v>
      </c>
      <c r="F19" s="7">
        <v>2391117281</v>
      </c>
    </row>
    <row r="20" spans="2:8" ht="12.95" customHeight="1" x14ac:dyDescent="0.2">
      <c r="B20" s="20">
        <v>43160</v>
      </c>
      <c r="C20" s="7">
        <v>16943502</v>
      </c>
      <c r="D20" s="7">
        <v>16725405</v>
      </c>
      <c r="E20" s="7">
        <v>9086640838</v>
      </c>
      <c r="F20" s="7">
        <v>2914332631</v>
      </c>
    </row>
    <row r="21" spans="2:8" ht="12.95" customHeight="1" x14ac:dyDescent="0.2">
      <c r="B21" s="20">
        <v>43191</v>
      </c>
      <c r="C21" s="7">
        <v>16541957</v>
      </c>
      <c r="D21" s="7">
        <v>16328756</v>
      </c>
      <c r="E21" s="7">
        <v>9115284060</v>
      </c>
      <c r="F21" s="7">
        <v>2966306244</v>
      </c>
      <c r="G21" s="7"/>
      <c r="H21" s="7"/>
    </row>
    <row r="22" spans="2:8" ht="12.95" customHeight="1" x14ac:dyDescent="0.2">
      <c r="B22" s="20">
        <v>43221</v>
      </c>
      <c r="C22" s="7">
        <v>17527795</v>
      </c>
      <c r="D22" s="7">
        <v>17391572</v>
      </c>
      <c r="E22" s="7">
        <v>9527954881</v>
      </c>
      <c r="F22" s="7">
        <v>3185636011</v>
      </c>
      <c r="G22" s="70"/>
      <c r="H22" s="70"/>
    </row>
    <row r="23" spans="2:8" ht="12.95" customHeight="1" x14ac:dyDescent="0.2">
      <c r="B23" s="20">
        <v>43252</v>
      </c>
      <c r="C23" s="7">
        <v>16779347</v>
      </c>
      <c r="D23" s="7">
        <v>17407769</v>
      </c>
      <c r="E23" s="7">
        <v>9280524587</v>
      </c>
      <c r="F23" s="7">
        <v>3314142126</v>
      </c>
      <c r="G23" s="34"/>
    </row>
    <row r="24" spans="2:8" ht="12.95" customHeight="1" x14ac:dyDescent="0.2">
      <c r="B24" s="20">
        <v>43282</v>
      </c>
      <c r="C24" s="7">
        <v>17169773</v>
      </c>
      <c r="D24" s="7">
        <v>17994677</v>
      </c>
      <c r="E24" s="7">
        <v>9696345600</v>
      </c>
      <c r="F24" s="7">
        <v>3488598427</v>
      </c>
    </row>
    <row r="25" spans="2:8" ht="12.95" customHeight="1" x14ac:dyDescent="0.2">
      <c r="B25" s="51">
        <v>43313</v>
      </c>
      <c r="C25" s="7">
        <v>16833937</v>
      </c>
      <c r="D25" s="7">
        <v>18201176</v>
      </c>
      <c r="E25" s="7">
        <v>9614295639</v>
      </c>
      <c r="F25" s="7">
        <v>3543480093</v>
      </c>
    </row>
    <row r="26" spans="2:8" ht="12.95" customHeight="1" x14ac:dyDescent="0.2">
      <c r="B26" s="20">
        <v>43344</v>
      </c>
      <c r="C26" s="7">
        <v>17004701</v>
      </c>
      <c r="D26" s="7">
        <v>17757090</v>
      </c>
      <c r="E26" s="7">
        <v>9431237907</v>
      </c>
      <c r="F26" s="7">
        <v>3404262357</v>
      </c>
    </row>
    <row r="27" spans="2:8" ht="12.95" customHeight="1" x14ac:dyDescent="0.2">
      <c r="B27" s="20">
        <v>43374</v>
      </c>
      <c r="C27" s="7">
        <v>17727154</v>
      </c>
      <c r="D27" s="7">
        <v>18440881</v>
      </c>
      <c r="E27" s="7">
        <v>9805876605</v>
      </c>
      <c r="F27" s="7">
        <v>3535796062</v>
      </c>
    </row>
    <row r="28" spans="2:8" ht="12.95" customHeight="1" x14ac:dyDescent="0.2">
      <c r="B28" s="20">
        <v>43405</v>
      </c>
      <c r="C28" s="7">
        <v>16951297</v>
      </c>
      <c r="D28" s="7">
        <v>17767815</v>
      </c>
      <c r="E28" s="7">
        <v>9454012098</v>
      </c>
      <c r="F28" s="7">
        <v>3420077230</v>
      </c>
    </row>
    <row r="29" spans="2:8" ht="12.95" customHeight="1" x14ac:dyDescent="0.2">
      <c r="B29" s="131">
        <v>43435</v>
      </c>
      <c r="C29" s="40">
        <v>18034852</v>
      </c>
      <c r="D29" s="40">
        <v>18762135</v>
      </c>
      <c r="E29" s="40">
        <v>10187270578</v>
      </c>
      <c r="F29" s="40">
        <v>3533090860</v>
      </c>
    </row>
    <row r="30" spans="2:8" ht="12.95" customHeight="1" x14ac:dyDescent="0.2">
      <c r="B30" s="20">
        <v>43466</v>
      </c>
      <c r="C30" s="38">
        <v>15859474</v>
      </c>
      <c r="D30" s="38">
        <v>16701454</v>
      </c>
      <c r="E30" s="38">
        <v>8594592220</v>
      </c>
      <c r="F30" s="38">
        <v>2836141446</v>
      </c>
      <c r="G30" s="7"/>
      <c r="H30" s="7"/>
    </row>
    <row r="31" spans="2:8" ht="12.95" customHeight="1" x14ac:dyDescent="0.2">
      <c r="B31" s="20">
        <v>43497</v>
      </c>
      <c r="C31" s="38">
        <v>15886515</v>
      </c>
      <c r="D31" s="38">
        <v>16414451</v>
      </c>
      <c r="E31" s="38">
        <v>8647096820</v>
      </c>
      <c r="F31" s="38">
        <v>2767304477</v>
      </c>
    </row>
    <row r="32" spans="2:8" ht="12.95" customHeight="1" x14ac:dyDescent="0.2">
      <c r="B32" s="20">
        <v>43525</v>
      </c>
      <c r="C32" s="7">
        <v>18128340</v>
      </c>
      <c r="D32" s="7">
        <v>18948886</v>
      </c>
      <c r="E32" s="7">
        <v>9736761363</v>
      </c>
      <c r="F32" s="7">
        <v>3229660568</v>
      </c>
      <c r="G32" s="7"/>
    </row>
    <row r="33" spans="2:13" ht="12.95" customHeight="1" x14ac:dyDescent="0.2">
      <c r="B33" s="20">
        <v>43556</v>
      </c>
      <c r="C33" s="7">
        <v>17594693</v>
      </c>
      <c r="D33" s="7">
        <v>18696736</v>
      </c>
      <c r="E33" s="7">
        <v>9877345789</v>
      </c>
      <c r="F33" s="7">
        <v>3313084092</v>
      </c>
      <c r="G33" s="7"/>
      <c r="H33" s="7"/>
    </row>
    <row r="34" spans="2:13" ht="12.95" customHeight="1" x14ac:dyDescent="0.2">
      <c r="B34" s="20">
        <v>43586</v>
      </c>
      <c r="C34" s="7">
        <v>18256540</v>
      </c>
      <c r="D34" s="7">
        <v>19502317</v>
      </c>
      <c r="E34" s="7">
        <v>10182036882</v>
      </c>
      <c r="F34" s="7">
        <v>3398328018</v>
      </c>
    </row>
    <row r="35" spans="2:13" ht="12.95" customHeight="1" x14ac:dyDescent="0.2">
      <c r="B35" s="20">
        <v>43617</v>
      </c>
      <c r="C35" s="7">
        <v>18058925</v>
      </c>
      <c r="D35" s="7">
        <v>20383566</v>
      </c>
      <c r="E35" s="7">
        <v>10176486842</v>
      </c>
      <c r="F35" s="7">
        <v>3584876239</v>
      </c>
      <c r="G35" s="66"/>
    </row>
    <row r="36" spans="2:13" ht="12.95" customHeight="1" x14ac:dyDescent="0.2">
      <c r="B36" s="20">
        <v>43647</v>
      </c>
      <c r="C36" s="7">
        <v>18147205</v>
      </c>
      <c r="D36" s="7">
        <v>20931614</v>
      </c>
      <c r="E36" s="7">
        <v>10407918601</v>
      </c>
      <c r="F36" s="7">
        <v>3680350813</v>
      </c>
    </row>
    <row r="37" spans="2:13" ht="12.95" customHeight="1" x14ac:dyDescent="0.2">
      <c r="B37" s="20">
        <v>43678</v>
      </c>
      <c r="C37" s="7">
        <v>17610689</v>
      </c>
      <c r="D37" s="7">
        <v>20537458</v>
      </c>
      <c r="E37" s="7">
        <v>10419305536</v>
      </c>
      <c r="F37" s="7">
        <v>3659303372</v>
      </c>
    </row>
    <row r="38" spans="2:13" ht="12.95" customHeight="1" x14ac:dyDescent="0.2">
      <c r="B38" s="20">
        <v>43709</v>
      </c>
      <c r="C38" s="7">
        <v>17873620</v>
      </c>
      <c r="D38" s="7">
        <v>20620778</v>
      </c>
      <c r="E38" s="7">
        <v>10368012809</v>
      </c>
      <c r="F38" s="7">
        <v>3704414714</v>
      </c>
    </row>
    <row r="39" spans="2:13" ht="12.95" customHeight="1" x14ac:dyDescent="0.2">
      <c r="B39" s="20">
        <v>43739</v>
      </c>
      <c r="C39" s="7">
        <v>17993701</v>
      </c>
      <c r="D39" s="7">
        <v>21589842</v>
      </c>
      <c r="E39" s="7">
        <v>10426377072</v>
      </c>
      <c r="F39" s="7">
        <v>3820842167</v>
      </c>
    </row>
    <row r="40" spans="2:13" ht="12.95" customHeight="1" x14ac:dyDescent="0.2">
      <c r="B40" s="20">
        <v>43770</v>
      </c>
      <c r="C40" s="7">
        <v>17177401</v>
      </c>
      <c r="D40" s="7">
        <v>20660507</v>
      </c>
      <c r="E40" s="7">
        <v>9939836838</v>
      </c>
      <c r="F40" s="7">
        <v>3792181757</v>
      </c>
    </row>
    <row r="41" spans="2:13" ht="12.95" customHeight="1" x14ac:dyDescent="0.2">
      <c r="B41" s="51">
        <v>43800</v>
      </c>
      <c r="C41" s="40">
        <v>18462499</v>
      </c>
      <c r="D41" s="40">
        <v>22696911</v>
      </c>
      <c r="E41" s="40">
        <v>10995454054</v>
      </c>
      <c r="F41" s="40">
        <v>4330061303</v>
      </c>
      <c r="G41" s="7"/>
      <c r="H41" s="7"/>
      <c r="I41" s="7"/>
      <c r="J41" s="7"/>
      <c r="K41" s="7"/>
      <c r="L41" s="7"/>
      <c r="M41" s="7"/>
    </row>
    <row r="42" spans="2:13" ht="12.95" customHeight="1" x14ac:dyDescent="0.2">
      <c r="B42" s="20">
        <v>43831</v>
      </c>
      <c r="C42" s="178">
        <v>16536618</v>
      </c>
      <c r="D42" s="178">
        <v>20079341</v>
      </c>
      <c r="E42" s="178">
        <v>9392971071</v>
      </c>
      <c r="F42" s="178">
        <v>3394997745</v>
      </c>
    </row>
    <row r="43" spans="2:13" ht="12.95" customHeight="1" x14ac:dyDescent="0.2">
      <c r="B43" s="51">
        <v>43862</v>
      </c>
      <c r="C43" s="178">
        <v>17061211</v>
      </c>
      <c r="D43" s="178">
        <v>20193708</v>
      </c>
      <c r="E43" s="178">
        <v>9596343289</v>
      </c>
      <c r="F43" s="178">
        <v>3356402585</v>
      </c>
    </row>
    <row r="44" spans="2:13" ht="12.95" customHeight="1" x14ac:dyDescent="0.2">
      <c r="B44" s="20">
        <v>43891</v>
      </c>
      <c r="C44" s="178">
        <v>15146520</v>
      </c>
      <c r="D44" s="178">
        <v>19174973</v>
      </c>
      <c r="E44" s="178">
        <v>9270311681</v>
      </c>
      <c r="F44" s="178">
        <v>3413590643</v>
      </c>
    </row>
    <row r="45" spans="2:13" ht="12.95" customHeight="1" x14ac:dyDescent="0.2">
      <c r="B45" s="20">
        <v>43922</v>
      </c>
      <c r="C45" s="178">
        <v>11282592</v>
      </c>
      <c r="D45" s="178">
        <v>16015873</v>
      </c>
      <c r="E45" s="178">
        <v>7241288338</v>
      </c>
      <c r="F45" s="178">
        <v>3064119186</v>
      </c>
    </row>
    <row r="46" spans="2:13" ht="12.95" customHeight="1" x14ac:dyDescent="0.2">
      <c r="B46" s="20">
        <v>43952</v>
      </c>
      <c r="C46" s="178">
        <v>15991851</v>
      </c>
      <c r="D46" s="178">
        <v>21285470</v>
      </c>
      <c r="E46" s="178">
        <v>9384051642</v>
      </c>
      <c r="F46" s="178">
        <v>3903171773</v>
      </c>
    </row>
    <row r="47" spans="2:13" ht="12.95" customHeight="1" x14ac:dyDescent="0.2">
      <c r="B47" s="131">
        <v>43983</v>
      </c>
      <c r="C47" s="178">
        <v>17959865</v>
      </c>
      <c r="D47" s="178">
        <v>23250096</v>
      </c>
      <c r="E47" s="178">
        <v>10410842157</v>
      </c>
      <c r="F47" s="178">
        <v>4234322339</v>
      </c>
    </row>
    <row r="48" spans="2:13" ht="12.95" customHeight="1" x14ac:dyDescent="0.2">
      <c r="B48" s="20">
        <v>44013</v>
      </c>
      <c r="C48" s="178">
        <v>18678386</v>
      </c>
      <c r="D48" s="178">
        <v>23972916</v>
      </c>
      <c r="E48" s="178">
        <v>10984235161</v>
      </c>
      <c r="F48" s="178">
        <v>4283742289</v>
      </c>
    </row>
    <row r="49" spans="2:7" ht="12.95" customHeight="1" x14ac:dyDescent="0.2">
      <c r="B49" s="20">
        <v>44044</v>
      </c>
      <c r="C49" s="178">
        <v>17628207</v>
      </c>
      <c r="D49" s="178">
        <v>22514760</v>
      </c>
      <c r="E49" s="178">
        <v>10303895284</v>
      </c>
      <c r="F49" s="178">
        <v>4058502077</v>
      </c>
    </row>
    <row r="50" spans="2:7" ht="12.95" customHeight="1" x14ac:dyDescent="0.2">
      <c r="B50" s="20">
        <v>44075</v>
      </c>
      <c r="C50" s="179">
        <v>18441383</v>
      </c>
      <c r="D50" s="179">
        <v>22878056</v>
      </c>
      <c r="E50" s="179">
        <v>10524852031</v>
      </c>
      <c r="F50" s="179">
        <v>3969807463</v>
      </c>
    </row>
    <row r="51" spans="2:7" ht="12.95" customHeight="1" x14ac:dyDescent="0.2">
      <c r="B51" s="20">
        <v>44105</v>
      </c>
      <c r="C51" s="178">
        <v>18716907</v>
      </c>
      <c r="D51" s="178">
        <v>22830952</v>
      </c>
      <c r="E51" s="178">
        <v>10643592973</v>
      </c>
      <c r="F51" s="178">
        <v>3970466726</v>
      </c>
    </row>
    <row r="52" spans="2:7" ht="12.95" customHeight="1" x14ac:dyDescent="0.2">
      <c r="B52" s="20">
        <v>44136</v>
      </c>
      <c r="C52" s="178">
        <v>17554113</v>
      </c>
      <c r="D52" s="178">
        <v>21201985</v>
      </c>
      <c r="E52" s="178">
        <v>10037266927</v>
      </c>
      <c r="F52" s="178">
        <v>3739742789</v>
      </c>
    </row>
    <row r="53" spans="2:7" ht="12.95" customHeight="1" x14ac:dyDescent="0.2">
      <c r="B53" s="131">
        <v>44166</v>
      </c>
      <c r="C53" s="198">
        <v>18222642</v>
      </c>
      <c r="D53" s="198">
        <v>22605320</v>
      </c>
      <c r="E53" s="198">
        <v>10421426619</v>
      </c>
      <c r="F53" s="198">
        <v>4053986928</v>
      </c>
    </row>
    <row r="54" spans="2:7" ht="12.95" customHeight="1" x14ac:dyDescent="0.2">
      <c r="B54" s="20">
        <v>44197</v>
      </c>
      <c r="C54" s="7">
        <v>16695396</v>
      </c>
      <c r="D54" s="7">
        <v>20787671</v>
      </c>
      <c r="E54" s="7">
        <v>8971205316</v>
      </c>
      <c r="F54" s="7">
        <v>3537831648</v>
      </c>
      <c r="G54" s="7"/>
    </row>
    <row r="55" spans="2:7" ht="12.95" customHeight="1" x14ac:dyDescent="0.2">
      <c r="B55" s="20">
        <v>44228</v>
      </c>
      <c r="C55" s="7">
        <v>17215434</v>
      </c>
      <c r="D55" s="7">
        <v>21036626</v>
      </c>
      <c r="E55" s="7">
        <v>9329792847</v>
      </c>
      <c r="F55" s="7">
        <v>3468778942</v>
      </c>
      <c r="G55" s="7"/>
    </row>
    <row r="56" spans="2:7" ht="12.95" customHeight="1" x14ac:dyDescent="0.2">
      <c r="B56" s="20">
        <v>44256</v>
      </c>
      <c r="C56" s="78">
        <v>19660128</v>
      </c>
      <c r="D56" s="78">
        <v>23491298</v>
      </c>
      <c r="E56" s="78">
        <v>10796161581</v>
      </c>
      <c r="F56" s="78">
        <v>4005178634</v>
      </c>
    </row>
    <row r="57" spans="2:7" ht="12.95" customHeight="1" x14ac:dyDescent="0.2">
      <c r="B57" s="131">
        <v>44287</v>
      </c>
      <c r="C57" s="7">
        <v>18829496</v>
      </c>
      <c r="D57" s="7">
        <v>22129309</v>
      </c>
      <c r="E57" s="7">
        <v>10220606120</v>
      </c>
      <c r="F57" s="7">
        <v>3849701139</v>
      </c>
      <c r="G57" s="7"/>
    </row>
    <row r="58" spans="2:7" ht="12.95" customHeight="1" x14ac:dyDescent="0.2">
      <c r="B58" s="20">
        <v>44317</v>
      </c>
      <c r="C58" s="7">
        <v>20915250</v>
      </c>
      <c r="D58" s="7">
        <v>24319366</v>
      </c>
      <c r="E58" s="7">
        <v>11293997525</v>
      </c>
      <c r="F58" s="7">
        <v>4291079158</v>
      </c>
      <c r="G58" s="7"/>
    </row>
    <row r="59" spans="2:7" ht="12.95" customHeight="1" x14ac:dyDescent="0.2">
      <c r="B59" s="20">
        <v>44348</v>
      </c>
      <c r="C59" s="78">
        <v>20954759</v>
      </c>
      <c r="D59" s="78">
        <v>25248128</v>
      </c>
      <c r="E59" s="78">
        <v>11394793340</v>
      </c>
      <c r="F59" s="78">
        <v>4565132715</v>
      </c>
      <c r="G59" s="70"/>
    </row>
    <row r="60" spans="2:7" ht="12.95" customHeight="1" x14ac:dyDescent="0.2">
      <c r="B60" s="20">
        <v>44378</v>
      </c>
      <c r="C60" s="7">
        <v>21258234</v>
      </c>
      <c r="D60" s="7">
        <v>25769472</v>
      </c>
      <c r="E60" s="7">
        <v>12032451909</v>
      </c>
      <c r="F60" s="7">
        <v>4723930457</v>
      </c>
      <c r="G60" s="70"/>
    </row>
    <row r="61" spans="2:7" ht="12.95" customHeight="1" x14ac:dyDescent="0.2">
      <c r="B61" s="20">
        <v>44409</v>
      </c>
      <c r="C61" s="7">
        <v>20039712</v>
      </c>
      <c r="D61" s="7">
        <v>24931934</v>
      </c>
      <c r="E61" s="7">
        <v>11444823105</v>
      </c>
      <c r="F61" s="7">
        <v>4649288813</v>
      </c>
    </row>
    <row r="62" spans="2:7" ht="12.95" customHeight="1" x14ac:dyDescent="0.2">
      <c r="B62" s="131">
        <v>44440</v>
      </c>
      <c r="C62" s="7">
        <v>20165878</v>
      </c>
      <c r="D62" s="7">
        <v>25211973</v>
      </c>
      <c r="E62" s="7">
        <v>11381075855</v>
      </c>
      <c r="F62" s="7">
        <v>4483768677</v>
      </c>
    </row>
    <row r="63" spans="2:7" ht="12.95" customHeight="1" x14ac:dyDescent="0.2">
      <c r="B63" s="20">
        <v>44470</v>
      </c>
      <c r="C63" s="7">
        <v>20475674</v>
      </c>
      <c r="D63" s="7">
        <v>25973931</v>
      </c>
      <c r="E63" s="7">
        <v>11383106608</v>
      </c>
      <c r="F63" s="7">
        <v>4634136079</v>
      </c>
    </row>
    <row r="64" spans="2:7" ht="12.95" customHeight="1" x14ac:dyDescent="0.2">
      <c r="B64" s="20">
        <v>44501</v>
      </c>
      <c r="C64" s="7">
        <v>19359814</v>
      </c>
      <c r="D64" s="7">
        <v>24577693</v>
      </c>
      <c r="E64" s="7">
        <v>10958620637</v>
      </c>
      <c r="F64" s="7">
        <v>4446096720</v>
      </c>
    </row>
    <row r="65" spans="2:6" ht="12.95" customHeight="1" x14ac:dyDescent="0.2">
      <c r="B65" s="170">
        <v>44531</v>
      </c>
      <c r="C65" s="31">
        <v>21276969</v>
      </c>
      <c r="D65" s="31">
        <v>27518986</v>
      </c>
      <c r="E65" s="31">
        <v>12114808822</v>
      </c>
      <c r="F65" s="31">
        <v>5093074349</v>
      </c>
    </row>
    <row r="66" spans="2:6" ht="12.95" customHeight="1" x14ac:dyDescent="0.2">
      <c r="C66" s="7"/>
      <c r="D66" s="7"/>
      <c r="E66" s="7"/>
      <c r="F66" s="7"/>
    </row>
    <row r="67" spans="2:6" ht="12.95" customHeight="1" x14ac:dyDescent="0.2">
      <c r="B67" t="s">
        <v>276</v>
      </c>
    </row>
    <row r="68" spans="2:6" ht="12.95" customHeight="1" x14ac:dyDescent="0.2">
      <c r="B68" t="s">
        <v>2</v>
      </c>
      <c r="C68" s="7"/>
      <c r="D68" s="7"/>
      <c r="E68" s="7"/>
      <c r="F68" s="7"/>
    </row>
    <row r="69" spans="2:6" ht="12.95" customHeight="1" x14ac:dyDescent="0.2">
      <c r="D69" s="7"/>
      <c r="F69" s="7"/>
    </row>
    <row r="70" spans="2:6" ht="12.95" customHeight="1" x14ac:dyDescent="0.2">
      <c r="D70" s="55"/>
      <c r="F70" s="55"/>
    </row>
    <row r="72" spans="2:6" ht="12.95" customHeight="1" x14ac:dyDescent="0.2">
      <c r="D72" s="7"/>
      <c r="F72" s="7"/>
    </row>
    <row r="73" spans="2:6" ht="12.95" customHeight="1" x14ac:dyDescent="0.2">
      <c r="D73" s="34"/>
      <c r="F73" s="34"/>
    </row>
  </sheetData>
  <pageMargins left="0.25" right="0.25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9"/>
  <sheetViews>
    <sheetView showGridLines="0" topLeftCell="A37" zoomScaleNormal="100" workbookViewId="0">
      <selection activeCell="B67" sqref="B67"/>
    </sheetView>
  </sheetViews>
  <sheetFormatPr defaultRowHeight="12.95" customHeight="1" x14ac:dyDescent="0.2"/>
  <cols>
    <col min="1" max="1" width="2.83203125" customWidth="1"/>
    <col min="2" max="2" width="16.83203125" customWidth="1"/>
    <col min="3" max="3" width="15.83203125" customWidth="1"/>
    <col min="4" max="4" width="17.1640625" customWidth="1"/>
    <col min="5" max="5" width="17.5" customWidth="1"/>
    <col min="6" max="6" width="16.5" customWidth="1"/>
    <col min="7" max="7" width="12.83203125" customWidth="1"/>
  </cols>
  <sheetData>
    <row r="2" spans="2:6" ht="15.75" x14ac:dyDescent="0.25">
      <c r="B2" s="1" t="s">
        <v>219</v>
      </c>
    </row>
    <row r="5" spans="2:6" ht="22.5" x14ac:dyDescent="0.2">
      <c r="B5" s="110" t="s">
        <v>1</v>
      </c>
      <c r="C5" s="110" t="s">
        <v>46</v>
      </c>
      <c r="D5" s="110" t="s">
        <v>47</v>
      </c>
      <c r="E5" s="110" t="s">
        <v>48</v>
      </c>
      <c r="F5" s="110" t="s">
        <v>0</v>
      </c>
    </row>
    <row r="6" spans="2:6" ht="12.95" customHeight="1" x14ac:dyDescent="0.2">
      <c r="B6" s="20">
        <v>42736</v>
      </c>
      <c r="C6" s="7">
        <v>19049740</v>
      </c>
      <c r="D6" s="7">
        <v>7716439</v>
      </c>
      <c r="E6" s="7">
        <v>265475</v>
      </c>
      <c r="F6" s="40">
        <f t="shared" ref="F6:F53" si="0">SUM(C6:E6)</f>
        <v>27031654</v>
      </c>
    </row>
    <row r="7" spans="2:6" ht="12.95" customHeight="1" x14ac:dyDescent="0.2">
      <c r="B7" s="20">
        <v>42767</v>
      </c>
      <c r="C7" s="78">
        <v>18785910</v>
      </c>
      <c r="D7" s="78">
        <v>8081647</v>
      </c>
      <c r="E7" s="78">
        <v>265311</v>
      </c>
      <c r="F7" s="40">
        <f t="shared" si="0"/>
        <v>27132868</v>
      </c>
    </row>
    <row r="8" spans="2:6" ht="12.95" customHeight="1" x14ac:dyDescent="0.2">
      <c r="B8" s="20">
        <v>42795</v>
      </c>
      <c r="C8" s="7">
        <v>21801248</v>
      </c>
      <c r="D8" s="7">
        <v>9107151</v>
      </c>
      <c r="E8" s="7">
        <v>302879</v>
      </c>
      <c r="F8" s="40">
        <f t="shared" si="0"/>
        <v>31211278</v>
      </c>
    </row>
    <row r="9" spans="2:6" ht="12.95" customHeight="1" x14ac:dyDescent="0.2">
      <c r="B9" s="20">
        <v>42826</v>
      </c>
      <c r="C9" s="7">
        <v>21129812</v>
      </c>
      <c r="D9" s="7">
        <v>8571202</v>
      </c>
      <c r="E9" s="7">
        <v>288079</v>
      </c>
      <c r="F9" s="40">
        <f t="shared" si="0"/>
        <v>29989093</v>
      </c>
    </row>
    <row r="10" spans="2:6" ht="12.95" customHeight="1" x14ac:dyDescent="0.2">
      <c r="B10" s="20">
        <v>42856</v>
      </c>
      <c r="C10" s="7">
        <v>22511452</v>
      </c>
      <c r="D10" s="7">
        <v>9294160</v>
      </c>
      <c r="E10" s="7">
        <v>306151</v>
      </c>
      <c r="F10" s="40">
        <f t="shared" si="0"/>
        <v>32111763</v>
      </c>
    </row>
    <row r="11" spans="2:6" ht="12.95" customHeight="1" x14ac:dyDescent="0.2">
      <c r="B11" s="20">
        <v>42887</v>
      </c>
      <c r="C11" s="7">
        <v>22715590</v>
      </c>
      <c r="D11" s="7">
        <v>8951156</v>
      </c>
      <c r="E11" s="7">
        <v>296174</v>
      </c>
      <c r="F11" s="40">
        <f t="shared" si="0"/>
        <v>31962920</v>
      </c>
    </row>
    <row r="12" spans="2:6" ht="12.95" customHeight="1" x14ac:dyDescent="0.2">
      <c r="B12" s="20">
        <v>42917</v>
      </c>
      <c r="C12" s="7">
        <v>22914007</v>
      </c>
      <c r="D12" s="7">
        <v>8905597</v>
      </c>
      <c r="E12" s="7">
        <v>308473</v>
      </c>
      <c r="F12" s="40">
        <f t="shared" si="0"/>
        <v>32128077</v>
      </c>
    </row>
    <row r="13" spans="2:6" ht="12.95" customHeight="1" x14ac:dyDescent="0.2">
      <c r="B13" s="20">
        <v>42948</v>
      </c>
      <c r="C13" s="7">
        <v>22481726</v>
      </c>
      <c r="D13" s="7">
        <v>8794295</v>
      </c>
      <c r="E13" s="7">
        <v>287793</v>
      </c>
      <c r="F13" s="40">
        <f t="shared" si="0"/>
        <v>31563814</v>
      </c>
    </row>
    <row r="14" spans="2:6" ht="12.95" customHeight="1" x14ac:dyDescent="0.2">
      <c r="B14" s="51">
        <v>42979</v>
      </c>
      <c r="C14" s="78">
        <v>22509349</v>
      </c>
      <c r="D14" s="78">
        <v>8620457</v>
      </c>
      <c r="E14" s="78">
        <v>292598</v>
      </c>
      <c r="F14" s="40">
        <f t="shared" si="0"/>
        <v>31422404</v>
      </c>
    </row>
    <row r="15" spans="2:6" ht="12.95" customHeight="1" x14ac:dyDescent="0.2">
      <c r="B15" s="20">
        <v>43009</v>
      </c>
      <c r="C15" s="7">
        <v>23273782</v>
      </c>
      <c r="D15" s="7">
        <v>9107770</v>
      </c>
      <c r="E15" s="7">
        <v>314282</v>
      </c>
      <c r="F15" s="40">
        <f t="shared" si="0"/>
        <v>32695834</v>
      </c>
    </row>
    <row r="16" spans="2:6" ht="12.95" customHeight="1" x14ac:dyDescent="0.2">
      <c r="B16" s="20">
        <v>43040</v>
      </c>
      <c r="C16" s="7">
        <v>22326676</v>
      </c>
      <c r="D16" s="7">
        <v>8521273</v>
      </c>
      <c r="E16" s="7">
        <v>297593</v>
      </c>
      <c r="F16" s="40">
        <f t="shared" si="0"/>
        <v>31145542</v>
      </c>
    </row>
    <row r="17" spans="2:6" ht="12.95" customHeight="1" x14ac:dyDescent="0.2">
      <c r="B17" s="131">
        <v>43070</v>
      </c>
      <c r="C17" s="40">
        <v>24603928</v>
      </c>
      <c r="D17" s="40">
        <v>9011798</v>
      </c>
      <c r="E17" s="40">
        <v>298450</v>
      </c>
      <c r="F17" s="40">
        <f t="shared" si="0"/>
        <v>33914176</v>
      </c>
    </row>
    <row r="18" spans="2:6" ht="12.95" customHeight="1" x14ac:dyDescent="0.2">
      <c r="B18" s="20">
        <v>43101</v>
      </c>
      <c r="C18" s="7">
        <v>21396290</v>
      </c>
      <c r="D18" s="7">
        <v>8314259</v>
      </c>
      <c r="E18" s="7">
        <v>305732</v>
      </c>
      <c r="F18" s="40">
        <f t="shared" si="0"/>
        <v>30016281</v>
      </c>
    </row>
    <row r="19" spans="2:6" ht="12.95" customHeight="1" x14ac:dyDescent="0.2">
      <c r="B19" s="20">
        <v>43132</v>
      </c>
      <c r="C19" s="7">
        <v>20491901</v>
      </c>
      <c r="D19" s="7">
        <v>7749190</v>
      </c>
      <c r="E19" s="7">
        <v>278411</v>
      </c>
      <c r="F19" s="40">
        <f t="shared" si="0"/>
        <v>28519502</v>
      </c>
    </row>
    <row r="20" spans="2:6" ht="12.95" customHeight="1" x14ac:dyDescent="0.2">
      <c r="B20" s="20">
        <v>43160</v>
      </c>
      <c r="C20" s="7">
        <v>24296065</v>
      </c>
      <c r="D20" s="7">
        <v>9056018</v>
      </c>
      <c r="E20" s="7">
        <v>316824</v>
      </c>
      <c r="F20" s="40">
        <f t="shared" si="0"/>
        <v>33668907</v>
      </c>
    </row>
    <row r="21" spans="2:6" ht="12.95" customHeight="1" x14ac:dyDescent="0.2">
      <c r="B21" s="20">
        <v>43191</v>
      </c>
      <c r="C21" s="7">
        <v>23700086</v>
      </c>
      <c r="D21" s="7">
        <v>8856107</v>
      </c>
      <c r="E21" s="7">
        <v>314520</v>
      </c>
      <c r="F21" s="40">
        <f t="shared" si="0"/>
        <v>32870713</v>
      </c>
    </row>
    <row r="22" spans="2:6" ht="12.95" customHeight="1" x14ac:dyDescent="0.2">
      <c r="B22" s="20">
        <v>43221</v>
      </c>
      <c r="C22" s="7">
        <v>25302064</v>
      </c>
      <c r="D22" s="7">
        <v>9282489</v>
      </c>
      <c r="E22" s="7">
        <v>334814</v>
      </c>
      <c r="F22" s="40">
        <f t="shared" si="0"/>
        <v>34919367</v>
      </c>
    </row>
    <row r="23" spans="2:6" ht="12.95" customHeight="1" x14ac:dyDescent="0.2">
      <c r="B23" s="20">
        <v>43252</v>
      </c>
      <c r="C23" s="7">
        <v>24948705</v>
      </c>
      <c r="D23" s="7">
        <v>8910680</v>
      </c>
      <c r="E23" s="7">
        <v>327731</v>
      </c>
      <c r="F23" s="40">
        <f t="shared" si="0"/>
        <v>34187116</v>
      </c>
    </row>
    <row r="24" spans="2:6" ht="12.95" customHeight="1" x14ac:dyDescent="0.2">
      <c r="B24" s="20">
        <v>43282</v>
      </c>
      <c r="C24" s="7">
        <v>25594455</v>
      </c>
      <c r="D24" s="7">
        <v>9224908</v>
      </c>
      <c r="E24" s="7">
        <v>345087</v>
      </c>
      <c r="F24" s="40">
        <f t="shared" si="0"/>
        <v>35164450</v>
      </c>
    </row>
    <row r="25" spans="2:6" ht="12.95" customHeight="1" x14ac:dyDescent="0.2">
      <c r="B25" s="51">
        <v>43313</v>
      </c>
      <c r="C25" s="7">
        <v>25571707</v>
      </c>
      <c r="D25" s="7">
        <v>9136840</v>
      </c>
      <c r="E25" s="7">
        <v>326566</v>
      </c>
      <c r="F25" s="40">
        <f t="shared" si="0"/>
        <v>35035113</v>
      </c>
    </row>
    <row r="26" spans="2:6" ht="12.95" customHeight="1" x14ac:dyDescent="0.2">
      <c r="B26" s="20">
        <v>43344</v>
      </c>
      <c r="C26" s="7">
        <v>25329990</v>
      </c>
      <c r="D26" s="7">
        <v>9093823</v>
      </c>
      <c r="E26" s="7">
        <v>337978</v>
      </c>
      <c r="F26" s="40">
        <f t="shared" si="0"/>
        <v>34761791</v>
      </c>
    </row>
    <row r="27" spans="2:6" ht="12.95" customHeight="1" x14ac:dyDescent="0.2">
      <c r="B27" s="20">
        <v>43374</v>
      </c>
      <c r="C27" s="7">
        <v>26139693</v>
      </c>
      <c r="D27" s="7">
        <v>9657377</v>
      </c>
      <c r="E27" s="7">
        <v>370965</v>
      </c>
      <c r="F27" s="40">
        <f t="shared" si="0"/>
        <v>36168035</v>
      </c>
    </row>
    <row r="28" spans="2:6" ht="12.95" customHeight="1" x14ac:dyDescent="0.2">
      <c r="B28" s="20">
        <v>43405</v>
      </c>
      <c r="C28" s="7">
        <v>25358722</v>
      </c>
      <c r="D28" s="7">
        <v>9011008</v>
      </c>
      <c r="E28" s="7">
        <v>349382</v>
      </c>
      <c r="F28" s="40">
        <f t="shared" si="0"/>
        <v>34719112</v>
      </c>
    </row>
    <row r="29" spans="2:6" ht="12.95" customHeight="1" x14ac:dyDescent="0.2">
      <c r="B29" s="131">
        <v>43435</v>
      </c>
      <c r="C29" s="40">
        <v>27366263</v>
      </c>
      <c r="D29" s="40">
        <v>9079602</v>
      </c>
      <c r="E29" s="40">
        <v>351122</v>
      </c>
      <c r="F29" s="40">
        <f t="shared" si="0"/>
        <v>36796987</v>
      </c>
    </row>
    <row r="30" spans="2:6" ht="12.95" customHeight="1" x14ac:dyDescent="0.2">
      <c r="B30" s="20">
        <v>43466</v>
      </c>
      <c r="C30" s="38">
        <v>24146356</v>
      </c>
      <c r="D30" s="38">
        <v>8064158</v>
      </c>
      <c r="E30" s="38">
        <v>350414</v>
      </c>
      <c r="F30" s="40">
        <f t="shared" si="0"/>
        <v>32560928</v>
      </c>
    </row>
    <row r="31" spans="2:6" ht="12.95" customHeight="1" x14ac:dyDescent="0.2">
      <c r="B31" s="20">
        <v>43497</v>
      </c>
      <c r="C31" s="78">
        <v>23738333</v>
      </c>
      <c r="D31" s="78">
        <v>8215912</v>
      </c>
      <c r="E31" s="78">
        <v>346721</v>
      </c>
      <c r="F31" s="40">
        <f t="shared" si="0"/>
        <v>32300966</v>
      </c>
    </row>
    <row r="32" spans="2:6" ht="12.95" customHeight="1" x14ac:dyDescent="0.2">
      <c r="B32" s="20">
        <v>43525</v>
      </c>
      <c r="C32" s="7">
        <v>27590008</v>
      </c>
      <c r="D32" s="7">
        <v>9105578</v>
      </c>
      <c r="E32" s="7">
        <v>381640</v>
      </c>
      <c r="F32" s="40">
        <f t="shared" si="0"/>
        <v>37077226</v>
      </c>
    </row>
    <row r="33" spans="2:6" ht="12.95" customHeight="1" x14ac:dyDescent="0.2">
      <c r="B33" s="20">
        <v>43556</v>
      </c>
      <c r="C33" s="7">
        <v>26971169</v>
      </c>
      <c r="D33" s="7">
        <v>8915705</v>
      </c>
      <c r="E33" s="7">
        <v>404555</v>
      </c>
      <c r="F33" s="40">
        <f t="shared" si="0"/>
        <v>36291429</v>
      </c>
    </row>
    <row r="34" spans="2:6" ht="12.95" customHeight="1" x14ac:dyDescent="0.2">
      <c r="B34" s="20">
        <v>43586</v>
      </c>
      <c r="C34" s="7">
        <v>28133460</v>
      </c>
      <c r="D34" s="7">
        <v>9207026</v>
      </c>
      <c r="E34" s="7">
        <v>418371</v>
      </c>
      <c r="F34" s="40">
        <f t="shared" si="0"/>
        <v>37758857</v>
      </c>
    </row>
    <row r="35" spans="2:6" ht="12.95" customHeight="1" x14ac:dyDescent="0.2">
      <c r="B35" s="20">
        <v>43617</v>
      </c>
      <c r="C35" s="7">
        <v>29138551</v>
      </c>
      <c r="D35" s="7">
        <v>8897073</v>
      </c>
      <c r="E35" s="7">
        <v>406867</v>
      </c>
      <c r="F35" s="40">
        <f t="shared" si="0"/>
        <v>38442491</v>
      </c>
    </row>
    <row r="36" spans="2:6" ht="12.95" customHeight="1" x14ac:dyDescent="0.2">
      <c r="B36" s="20">
        <v>43647</v>
      </c>
      <c r="C36" s="78">
        <v>29867201</v>
      </c>
      <c r="D36" s="78">
        <v>8744389</v>
      </c>
      <c r="E36" s="78">
        <v>467229</v>
      </c>
      <c r="F36" s="40">
        <f t="shared" si="0"/>
        <v>39078819</v>
      </c>
    </row>
    <row r="37" spans="2:6" ht="12.95" customHeight="1" x14ac:dyDescent="0.2">
      <c r="B37" s="20">
        <v>43678</v>
      </c>
      <c r="C37" s="7">
        <v>28755040</v>
      </c>
      <c r="D37" s="7">
        <v>8960968</v>
      </c>
      <c r="E37" s="7">
        <v>432139</v>
      </c>
      <c r="F37" s="40">
        <f t="shared" si="0"/>
        <v>38148147</v>
      </c>
    </row>
    <row r="38" spans="2:6" ht="12.95" customHeight="1" x14ac:dyDescent="0.2">
      <c r="B38" s="20">
        <v>43709</v>
      </c>
      <c r="C38" s="7">
        <v>29050955</v>
      </c>
      <c r="D38" s="7">
        <v>8985078</v>
      </c>
      <c r="E38" s="7">
        <v>458365</v>
      </c>
      <c r="F38" s="40">
        <f t="shared" si="0"/>
        <v>38494398</v>
      </c>
    </row>
    <row r="39" spans="2:6" ht="12.95" customHeight="1" x14ac:dyDescent="0.2">
      <c r="B39" s="20">
        <v>43739</v>
      </c>
      <c r="C39" s="78">
        <v>29778371</v>
      </c>
      <c r="D39" s="78">
        <v>9328480</v>
      </c>
      <c r="E39" s="7">
        <v>476692</v>
      </c>
      <c r="F39" s="40">
        <f t="shared" si="0"/>
        <v>39583543</v>
      </c>
    </row>
    <row r="40" spans="2:6" ht="12.95" customHeight="1" x14ac:dyDescent="0.2">
      <c r="B40" s="20">
        <v>43770</v>
      </c>
      <c r="C40" s="7">
        <v>28702400</v>
      </c>
      <c r="D40" s="7">
        <v>8686035</v>
      </c>
      <c r="E40" s="7">
        <v>449473</v>
      </c>
      <c r="F40" s="40">
        <f t="shared" si="0"/>
        <v>37837908</v>
      </c>
    </row>
    <row r="41" spans="2:6" ht="12.95" customHeight="1" x14ac:dyDescent="0.2">
      <c r="B41" s="51">
        <v>43800</v>
      </c>
      <c r="C41" s="40">
        <v>31322325</v>
      </c>
      <c r="D41" s="40">
        <v>9376124</v>
      </c>
      <c r="E41" s="40">
        <v>460961</v>
      </c>
      <c r="F41" s="40">
        <f t="shared" si="0"/>
        <v>41159410</v>
      </c>
    </row>
    <row r="42" spans="2:6" ht="12.95" customHeight="1" x14ac:dyDescent="0.2">
      <c r="B42" s="20">
        <v>43831</v>
      </c>
      <c r="C42" s="7">
        <v>27832713</v>
      </c>
      <c r="D42" s="7">
        <v>8332368</v>
      </c>
      <c r="E42" s="7">
        <v>450878</v>
      </c>
      <c r="F42" s="40">
        <f t="shared" si="0"/>
        <v>36615959</v>
      </c>
    </row>
    <row r="43" spans="2:6" ht="12.95" customHeight="1" x14ac:dyDescent="0.2">
      <c r="B43" s="20">
        <v>43862</v>
      </c>
      <c r="C43" s="7">
        <v>28324162</v>
      </c>
      <c r="D43" s="7">
        <v>8482987</v>
      </c>
      <c r="E43" s="7">
        <v>447770</v>
      </c>
      <c r="F43" s="40">
        <f t="shared" si="0"/>
        <v>37254919</v>
      </c>
    </row>
    <row r="44" spans="2:6" ht="12.95" customHeight="1" x14ac:dyDescent="0.2">
      <c r="B44" s="20">
        <v>43891</v>
      </c>
      <c r="C44" s="78">
        <v>27028800</v>
      </c>
      <c r="D44" s="78">
        <v>6881927</v>
      </c>
      <c r="E44" s="78">
        <v>410766</v>
      </c>
      <c r="F44" s="40">
        <f t="shared" si="0"/>
        <v>34321493</v>
      </c>
    </row>
    <row r="45" spans="2:6" ht="12.95" customHeight="1" x14ac:dyDescent="0.2">
      <c r="B45" s="131">
        <v>43922</v>
      </c>
      <c r="C45" s="7">
        <v>21988750</v>
      </c>
      <c r="D45" s="7">
        <v>4973853</v>
      </c>
      <c r="E45" s="7">
        <v>335862</v>
      </c>
      <c r="F45" s="40">
        <f t="shared" si="0"/>
        <v>27298465</v>
      </c>
    </row>
    <row r="46" spans="2:6" ht="12.95" customHeight="1" x14ac:dyDescent="0.2">
      <c r="B46" s="20">
        <v>43952</v>
      </c>
      <c r="C46" s="7">
        <v>29693146</v>
      </c>
      <c r="D46" s="7">
        <v>7174272</v>
      </c>
      <c r="E46" s="7">
        <v>409903</v>
      </c>
      <c r="F46" s="40">
        <f t="shared" si="0"/>
        <v>37277321</v>
      </c>
    </row>
    <row r="47" spans="2:6" ht="12.95" customHeight="1" x14ac:dyDescent="0.2">
      <c r="B47" s="20">
        <v>43983</v>
      </c>
      <c r="C47" s="7">
        <v>32350132</v>
      </c>
      <c r="D47" s="7">
        <v>8407235</v>
      </c>
      <c r="E47" s="7">
        <v>452594</v>
      </c>
      <c r="F47" s="40">
        <f t="shared" si="0"/>
        <v>41209961</v>
      </c>
    </row>
    <row r="48" spans="2:6" ht="12.95" customHeight="1" x14ac:dyDescent="0.2">
      <c r="B48" s="20">
        <v>44013</v>
      </c>
      <c r="C48" s="7">
        <v>33663077</v>
      </c>
      <c r="D48" s="7">
        <v>8474647</v>
      </c>
      <c r="E48" s="7">
        <v>513578</v>
      </c>
      <c r="F48" s="40">
        <f t="shared" si="0"/>
        <v>42651302</v>
      </c>
    </row>
    <row r="49" spans="2:6" ht="12.95" customHeight="1" x14ac:dyDescent="0.2">
      <c r="B49" s="20">
        <v>44044</v>
      </c>
      <c r="C49" s="7">
        <v>31706352</v>
      </c>
      <c r="D49" s="7">
        <v>7950573</v>
      </c>
      <c r="E49" s="7">
        <v>486042</v>
      </c>
      <c r="F49" s="40">
        <f t="shared" si="0"/>
        <v>40142967</v>
      </c>
    </row>
    <row r="50" spans="2:6" ht="12.95" customHeight="1" x14ac:dyDescent="0.2">
      <c r="B50" s="20">
        <v>44075</v>
      </c>
      <c r="C50" s="7">
        <v>32599708</v>
      </c>
      <c r="D50" s="7">
        <v>8196347</v>
      </c>
      <c r="E50" s="7">
        <v>523384</v>
      </c>
      <c r="F50" s="40">
        <f t="shared" si="0"/>
        <v>41319439</v>
      </c>
    </row>
    <row r="51" spans="2:6" ht="12.95" customHeight="1" x14ac:dyDescent="0.2">
      <c r="B51" s="20">
        <v>44105</v>
      </c>
      <c r="C51" s="7">
        <v>32809206</v>
      </c>
      <c r="D51" s="7">
        <v>8206682</v>
      </c>
      <c r="E51" s="7">
        <v>531971</v>
      </c>
      <c r="F51" s="40">
        <f t="shared" si="0"/>
        <v>41547859</v>
      </c>
    </row>
    <row r="52" spans="2:6" ht="12.95" customHeight="1" x14ac:dyDescent="0.2">
      <c r="B52" s="20">
        <v>44136</v>
      </c>
      <c r="C52" s="7">
        <v>30900514</v>
      </c>
      <c r="D52" s="7">
        <v>7356371</v>
      </c>
      <c r="E52" s="7">
        <v>499213</v>
      </c>
      <c r="F52" s="40">
        <f t="shared" si="0"/>
        <v>38756098</v>
      </c>
    </row>
    <row r="53" spans="2:6" ht="12.95" customHeight="1" x14ac:dyDescent="0.2">
      <c r="B53" s="131">
        <v>44166</v>
      </c>
      <c r="C53" s="40">
        <v>33392978</v>
      </c>
      <c r="D53" s="40">
        <v>6952764</v>
      </c>
      <c r="E53" s="40">
        <v>482220</v>
      </c>
      <c r="F53" s="40">
        <f t="shared" si="0"/>
        <v>40827962</v>
      </c>
    </row>
    <row r="54" spans="2:6" ht="12.95" customHeight="1" x14ac:dyDescent="0.2">
      <c r="B54" s="20">
        <v>44197</v>
      </c>
      <c r="C54" s="7">
        <v>30772056</v>
      </c>
      <c r="D54" s="7">
        <v>6263389</v>
      </c>
      <c r="E54" s="7">
        <v>447622</v>
      </c>
      <c r="F54" s="7">
        <v>37483067</v>
      </c>
    </row>
    <row r="55" spans="2:6" ht="12.95" customHeight="1" x14ac:dyDescent="0.2">
      <c r="B55" s="20">
        <v>44228</v>
      </c>
      <c r="C55" s="7">
        <v>31115190</v>
      </c>
      <c r="D55" s="7">
        <v>6682115</v>
      </c>
      <c r="E55" s="7">
        <v>454755</v>
      </c>
      <c r="F55" s="7">
        <v>38252060</v>
      </c>
    </row>
    <row r="56" spans="2:6" ht="12.95" customHeight="1" x14ac:dyDescent="0.2">
      <c r="B56" s="20">
        <v>44256</v>
      </c>
      <c r="C56" s="78">
        <v>34601367</v>
      </c>
      <c r="D56" s="78">
        <v>8025336</v>
      </c>
      <c r="E56" s="78">
        <v>524723</v>
      </c>
      <c r="F56" s="78">
        <v>43151426</v>
      </c>
    </row>
    <row r="57" spans="2:6" ht="12.95" customHeight="1" x14ac:dyDescent="0.2">
      <c r="B57" s="131">
        <v>44287</v>
      </c>
      <c r="C57" s="7">
        <v>32984704</v>
      </c>
      <c r="D57" s="7">
        <v>7476350</v>
      </c>
      <c r="E57" s="7">
        <v>497751</v>
      </c>
      <c r="F57" s="7">
        <v>40958805</v>
      </c>
    </row>
    <row r="58" spans="2:6" ht="12.95" customHeight="1" x14ac:dyDescent="0.2">
      <c r="B58" s="20">
        <v>44317</v>
      </c>
      <c r="C58" s="7">
        <v>36306414</v>
      </c>
      <c r="D58" s="7">
        <v>8414533</v>
      </c>
      <c r="E58" s="7">
        <v>513669</v>
      </c>
      <c r="F58" s="7">
        <v>45234616</v>
      </c>
    </row>
    <row r="59" spans="2:6" ht="12.95" customHeight="1" x14ac:dyDescent="0.2">
      <c r="B59" s="20">
        <v>44348</v>
      </c>
      <c r="C59" s="78">
        <v>37241317</v>
      </c>
      <c r="D59" s="78">
        <v>8451137</v>
      </c>
      <c r="E59" s="78">
        <v>510433</v>
      </c>
      <c r="F59" s="78">
        <v>46202887</v>
      </c>
    </row>
    <row r="60" spans="2:6" ht="12.95" customHeight="1" x14ac:dyDescent="0.2">
      <c r="B60" s="20">
        <v>44378</v>
      </c>
      <c r="C60" s="7">
        <v>37904786</v>
      </c>
      <c r="D60" s="7">
        <v>8557835</v>
      </c>
      <c r="E60" s="7">
        <v>565085</v>
      </c>
      <c r="F60" s="7">
        <v>47027706</v>
      </c>
    </row>
    <row r="61" spans="2:6" ht="12.95" customHeight="1" x14ac:dyDescent="0.2">
      <c r="B61" s="20">
        <v>44409</v>
      </c>
      <c r="C61" s="7">
        <v>36321222</v>
      </c>
      <c r="D61" s="7">
        <v>8108194</v>
      </c>
      <c r="E61" s="7">
        <v>542230</v>
      </c>
      <c r="F61" s="7">
        <v>44971646</v>
      </c>
    </row>
    <row r="62" spans="2:6" ht="12.95" customHeight="1" x14ac:dyDescent="0.2">
      <c r="B62" s="131">
        <v>44440</v>
      </c>
      <c r="C62" s="7">
        <v>36559420</v>
      </c>
      <c r="D62" s="7">
        <v>8254372</v>
      </c>
      <c r="E62" s="7">
        <v>564059</v>
      </c>
      <c r="F62" s="7">
        <v>45377851</v>
      </c>
    </row>
    <row r="63" spans="2:6" ht="12.95" customHeight="1" x14ac:dyDescent="0.2">
      <c r="B63" s="20">
        <v>44470</v>
      </c>
      <c r="C63" s="7">
        <v>37644541</v>
      </c>
      <c r="D63" s="7">
        <v>8253416</v>
      </c>
      <c r="E63" s="7">
        <v>551648</v>
      </c>
      <c r="F63" s="7">
        <v>46449605</v>
      </c>
    </row>
    <row r="64" spans="2:6" ht="12.95" customHeight="1" x14ac:dyDescent="0.2">
      <c r="B64" s="20">
        <v>44501</v>
      </c>
      <c r="C64" s="7">
        <v>35687517</v>
      </c>
      <c r="D64" s="7">
        <v>7721530</v>
      </c>
      <c r="E64" s="7">
        <v>528460</v>
      </c>
      <c r="F64" s="7">
        <v>43937507</v>
      </c>
    </row>
    <row r="65" spans="2:7" ht="12.95" customHeight="1" x14ac:dyDescent="0.2">
      <c r="B65" s="170">
        <v>44531</v>
      </c>
      <c r="C65" s="31">
        <v>39670305</v>
      </c>
      <c r="D65" s="31">
        <v>8580700</v>
      </c>
      <c r="E65" s="31">
        <v>544950</v>
      </c>
      <c r="F65" s="31">
        <v>48795955</v>
      </c>
      <c r="G65" s="7"/>
    </row>
    <row r="66" spans="2:7" ht="12.95" customHeight="1" x14ac:dyDescent="0.2">
      <c r="B66" s="191"/>
      <c r="C66" s="7"/>
      <c r="D66" s="7"/>
      <c r="E66" s="7"/>
      <c r="F66" s="7"/>
    </row>
    <row r="67" spans="2:7" ht="12.95" customHeight="1" x14ac:dyDescent="0.2">
      <c r="B67" s="191" t="s">
        <v>276</v>
      </c>
      <c r="C67" s="191"/>
      <c r="D67" s="191"/>
      <c r="E67" s="191"/>
      <c r="F67" s="191"/>
    </row>
    <row r="68" spans="2:7" ht="12.95" customHeight="1" x14ac:dyDescent="0.2">
      <c r="B68" s="191" t="s">
        <v>2</v>
      </c>
      <c r="C68" s="191"/>
      <c r="D68" s="191"/>
      <c r="E68" s="191"/>
      <c r="F68" s="191"/>
    </row>
    <row r="69" spans="2:7" ht="12.95" customHeight="1" x14ac:dyDescent="0.2">
      <c r="C69" s="34"/>
      <c r="D69" s="34"/>
      <c r="E69" s="34"/>
      <c r="F69" s="34"/>
    </row>
  </sheetData>
  <pageMargins left="0.25" right="0.25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9"/>
  <sheetViews>
    <sheetView showGridLines="0" topLeftCell="A37" zoomScaleNormal="100" workbookViewId="0">
      <selection activeCell="B67" sqref="B67"/>
    </sheetView>
  </sheetViews>
  <sheetFormatPr defaultRowHeight="12.95" customHeight="1" x14ac:dyDescent="0.2"/>
  <cols>
    <col min="1" max="1" width="2.83203125" customWidth="1"/>
    <col min="2" max="2" width="16.83203125" customWidth="1"/>
    <col min="3" max="3" width="16.5" customWidth="1"/>
    <col min="4" max="4" width="18" customWidth="1"/>
    <col min="5" max="5" width="18.33203125" customWidth="1"/>
    <col min="6" max="6" width="17.6640625" customWidth="1"/>
    <col min="7" max="7" width="12.83203125" customWidth="1"/>
  </cols>
  <sheetData>
    <row r="2" spans="2:9" ht="15.75" x14ac:dyDescent="0.25">
      <c r="B2" s="1" t="s">
        <v>222</v>
      </c>
    </row>
    <row r="5" spans="2:9" ht="22.5" x14ac:dyDescent="0.2">
      <c r="B5" s="9" t="s">
        <v>1</v>
      </c>
      <c r="C5" s="110" t="s">
        <v>46</v>
      </c>
      <c r="D5" s="110" t="s">
        <v>47</v>
      </c>
      <c r="E5" s="110" t="s">
        <v>48</v>
      </c>
      <c r="F5" s="110" t="s">
        <v>0</v>
      </c>
    </row>
    <row r="6" spans="2:9" ht="12.95" customHeight="1" x14ac:dyDescent="0.2">
      <c r="B6" s="20">
        <v>42736</v>
      </c>
      <c r="C6" s="7">
        <v>3579431859</v>
      </c>
      <c r="D6" s="7">
        <v>5695813057</v>
      </c>
      <c r="E6" s="7">
        <v>505971477</v>
      </c>
      <c r="F6" s="7">
        <f t="shared" ref="F6:F53" si="0">SUM(C6:E6)</f>
        <v>9781216393</v>
      </c>
      <c r="H6" s="77"/>
      <c r="I6" s="77"/>
    </row>
    <row r="7" spans="2:9" ht="12.95" customHeight="1" x14ac:dyDescent="0.2">
      <c r="B7" s="20">
        <v>42767</v>
      </c>
      <c r="C7" s="78">
        <v>3465062471</v>
      </c>
      <c r="D7" s="78">
        <v>5905650526</v>
      </c>
      <c r="E7" s="78">
        <v>524298023</v>
      </c>
      <c r="F7" s="7">
        <f t="shared" si="0"/>
        <v>9895011020</v>
      </c>
      <c r="H7" s="77"/>
      <c r="I7" s="77"/>
    </row>
    <row r="8" spans="2:9" ht="12.95" customHeight="1" x14ac:dyDescent="0.2">
      <c r="B8" s="20">
        <v>42795</v>
      </c>
      <c r="C8" s="7">
        <v>4132110078</v>
      </c>
      <c r="D8" s="7">
        <v>6576518594</v>
      </c>
      <c r="E8" s="7">
        <v>610672899</v>
      </c>
      <c r="F8" s="7">
        <f t="shared" si="0"/>
        <v>11319301571</v>
      </c>
      <c r="H8" s="77"/>
      <c r="I8" s="77"/>
    </row>
    <row r="9" spans="2:9" ht="12.95" customHeight="1" x14ac:dyDescent="0.2">
      <c r="B9" s="20">
        <v>42826</v>
      </c>
      <c r="C9" s="7">
        <v>4146194627</v>
      </c>
      <c r="D9" s="7">
        <v>6405698115</v>
      </c>
      <c r="E9" s="7">
        <v>593283764</v>
      </c>
      <c r="F9" s="7">
        <f t="shared" si="0"/>
        <v>11145176506</v>
      </c>
      <c r="H9" s="77"/>
      <c r="I9" s="77"/>
    </row>
    <row r="10" spans="2:9" ht="12.95" customHeight="1" x14ac:dyDescent="0.2">
      <c r="B10" s="20">
        <v>42856</v>
      </c>
      <c r="C10" s="7">
        <v>4331545466</v>
      </c>
      <c r="D10" s="7">
        <v>6786132607</v>
      </c>
      <c r="E10" s="7">
        <v>656245703</v>
      </c>
      <c r="F10" s="7">
        <f t="shared" si="0"/>
        <v>11773923776</v>
      </c>
      <c r="H10" s="77"/>
      <c r="I10" s="77"/>
    </row>
    <row r="11" spans="2:9" ht="12.95" customHeight="1" x14ac:dyDescent="0.2">
      <c r="B11" s="20">
        <v>42887</v>
      </c>
      <c r="C11" s="7">
        <v>4420401084</v>
      </c>
      <c r="D11" s="7">
        <v>6720272792</v>
      </c>
      <c r="E11" s="7">
        <v>665286210</v>
      </c>
      <c r="F11" s="7">
        <f t="shared" si="0"/>
        <v>11805960086</v>
      </c>
      <c r="H11" s="77"/>
      <c r="I11" s="77"/>
    </row>
    <row r="12" spans="2:9" ht="12.95" customHeight="1" x14ac:dyDescent="0.2">
      <c r="B12" s="20">
        <v>42917</v>
      </c>
      <c r="C12" s="78">
        <v>4454191914</v>
      </c>
      <c r="D12" s="78">
        <v>6928847609</v>
      </c>
      <c r="E12" s="78">
        <v>747986708</v>
      </c>
      <c r="F12" s="7">
        <f t="shared" si="0"/>
        <v>12131026231</v>
      </c>
      <c r="H12" s="77"/>
      <c r="I12" s="77"/>
    </row>
    <row r="13" spans="2:9" ht="12.95" customHeight="1" x14ac:dyDescent="0.2">
      <c r="B13" s="20">
        <v>42948</v>
      </c>
      <c r="C13" s="7">
        <v>4303812338</v>
      </c>
      <c r="D13" s="7">
        <v>6870895799</v>
      </c>
      <c r="E13" s="7">
        <v>721612254</v>
      </c>
      <c r="F13" s="7">
        <f t="shared" si="0"/>
        <v>11896320391</v>
      </c>
      <c r="H13" s="77"/>
      <c r="I13" s="77"/>
    </row>
    <row r="14" spans="2:9" ht="12.95" customHeight="1" x14ac:dyDescent="0.2">
      <c r="B14" s="51">
        <v>42979</v>
      </c>
      <c r="C14" s="7">
        <v>4466017428</v>
      </c>
      <c r="D14" s="7">
        <v>6596491946</v>
      </c>
      <c r="E14" s="7">
        <v>666343648</v>
      </c>
      <c r="F14" s="7">
        <f t="shared" si="0"/>
        <v>11728853022</v>
      </c>
      <c r="H14" s="77"/>
      <c r="I14" s="77"/>
    </row>
    <row r="15" spans="2:9" ht="12.95" customHeight="1" x14ac:dyDescent="0.2">
      <c r="B15" s="20">
        <v>43009</v>
      </c>
      <c r="C15" s="7">
        <v>4562095306</v>
      </c>
      <c r="D15" s="7">
        <v>6775597691</v>
      </c>
      <c r="E15" s="7">
        <v>671478223</v>
      </c>
      <c r="F15" s="7">
        <f t="shared" si="0"/>
        <v>12009171220</v>
      </c>
    </row>
    <row r="16" spans="2:9" ht="12.95" customHeight="1" x14ac:dyDescent="0.2">
      <c r="B16" s="20">
        <v>43040</v>
      </c>
      <c r="C16" s="7">
        <v>4472506453</v>
      </c>
      <c r="D16" s="7">
        <v>6447912948</v>
      </c>
      <c r="E16" s="7">
        <v>614247461</v>
      </c>
      <c r="F16" s="7">
        <f t="shared" si="0"/>
        <v>11534666862</v>
      </c>
    </row>
    <row r="17" spans="2:6" ht="12.95" customHeight="1" x14ac:dyDescent="0.2">
      <c r="B17" s="131">
        <v>43070</v>
      </c>
      <c r="C17" s="40">
        <v>5070421627</v>
      </c>
      <c r="D17" s="40">
        <v>6983850032</v>
      </c>
      <c r="E17" s="40">
        <v>629795691</v>
      </c>
      <c r="F17" s="7">
        <f t="shared" si="0"/>
        <v>12684067350</v>
      </c>
    </row>
    <row r="18" spans="2:6" ht="12.95" customHeight="1" x14ac:dyDescent="0.2">
      <c r="B18" s="20">
        <v>43101</v>
      </c>
      <c r="C18" s="7">
        <v>3970761857</v>
      </c>
      <c r="D18" s="7">
        <v>6150362166</v>
      </c>
      <c r="E18" s="7">
        <v>589626186</v>
      </c>
      <c r="F18" s="7">
        <f t="shared" si="0"/>
        <v>10710750209</v>
      </c>
    </row>
    <row r="19" spans="2:6" ht="12.95" customHeight="1" x14ac:dyDescent="0.2">
      <c r="B19" s="20">
        <v>43132</v>
      </c>
      <c r="C19" s="7">
        <v>3733864233</v>
      </c>
      <c r="D19" s="7">
        <v>5839573308</v>
      </c>
      <c r="E19" s="7">
        <v>543621541</v>
      </c>
      <c r="F19" s="7">
        <f t="shared" si="0"/>
        <v>10117059082</v>
      </c>
    </row>
    <row r="20" spans="2:6" ht="12.95" customHeight="1" x14ac:dyDescent="0.2">
      <c r="B20" s="20">
        <v>43160</v>
      </c>
      <c r="C20" s="7">
        <v>4601099257</v>
      </c>
      <c r="D20" s="7">
        <v>6763550284</v>
      </c>
      <c r="E20" s="7">
        <v>636323928</v>
      </c>
      <c r="F20" s="7">
        <f t="shared" si="0"/>
        <v>12000973469</v>
      </c>
    </row>
    <row r="21" spans="2:6" ht="12.95" customHeight="1" x14ac:dyDescent="0.2">
      <c r="B21" s="20">
        <v>43191</v>
      </c>
      <c r="C21" s="7">
        <v>4656855796</v>
      </c>
      <c r="D21" s="7">
        <v>6758416318</v>
      </c>
      <c r="E21" s="7">
        <v>666318190</v>
      </c>
      <c r="F21" s="7">
        <f t="shared" si="0"/>
        <v>12081590304</v>
      </c>
    </row>
    <row r="22" spans="2:6" ht="12.95" customHeight="1" x14ac:dyDescent="0.2">
      <c r="B22" s="20">
        <v>43221</v>
      </c>
      <c r="C22" s="7">
        <v>4939643042</v>
      </c>
      <c r="D22" s="7">
        <v>7046946339</v>
      </c>
      <c r="E22" s="7">
        <v>727001511</v>
      </c>
      <c r="F22" s="7">
        <f t="shared" si="0"/>
        <v>12713590892</v>
      </c>
    </row>
    <row r="23" spans="2:6" ht="12.95" customHeight="1" x14ac:dyDescent="0.2">
      <c r="B23" s="20">
        <v>43252</v>
      </c>
      <c r="C23" s="7">
        <v>4893590961</v>
      </c>
      <c r="D23" s="7">
        <v>6958546377</v>
      </c>
      <c r="E23" s="7">
        <v>742529375</v>
      </c>
      <c r="F23" s="7">
        <f t="shared" si="0"/>
        <v>12594666713</v>
      </c>
    </row>
    <row r="24" spans="2:6" ht="12.95" customHeight="1" x14ac:dyDescent="0.2">
      <c r="B24" s="20">
        <v>43282</v>
      </c>
      <c r="C24" s="7">
        <v>4972659540</v>
      </c>
      <c r="D24" s="7">
        <v>7371645378</v>
      </c>
      <c r="E24" s="7">
        <v>840639109</v>
      </c>
      <c r="F24" s="7">
        <f t="shared" si="0"/>
        <v>13184944027</v>
      </c>
    </row>
    <row r="25" spans="2:6" ht="12.95" customHeight="1" x14ac:dyDescent="0.2">
      <c r="B25" s="51">
        <v>43313</v>
      </c>
      <c r="C25" s="7">
        <v>4926174170</v>
      </c>
      <c r="D25" s="7">
        <v>7398539225</v>
      </c>
      <c r="E25" s="7">
        <v>833062337</v>
      </c>
      <c r="F25" s="7">
        <f t="shared" si="0"/>
        <v>13157775732</v>
      </c>
    </row>
    <row r="26" spans="2:6" ht="12.95" customHeight="1" x14ac:dyDescent="0.2">
      <c r="B26" s="20">
        <v>43344</v>
      </c>
      <c r="C26" s="7">
        <v>4951898400</v>
      </c>
      <c r="D26" s="7">
        <v>7103767194</v>
      </c>
      <c r="E26" s="7">
        <v>779834670</v>
      </c>
      <c r="F26" s="7">
        <f t="shared" si="0"/>
        <v>12835500264</v>
      </c>
    </row>
    <row r="27" spans="2:6" ht="12.95" customHeight="1" x14ac:dyDescent="0.2">
      <c r="B27" s="20">
        <v>43374</v>
      </c>
      <c r="C27" s="7">
        <v>5105376765</v>
      </c>
      <c r="D27" s="7">
        <v>7425052401</v>
      </c>
      <c r="E27" s="7">
        <v>811243501</v>
      </c>
      <c r="F27" s="7">
        <f t="shared" si="0"/>
        <v>13341672667</v>
      </c>
    </row>
    <row r="28" spans="2:6" ht="12.95" customHeight="1" x14ac:dyDescent="0.2">
      <c r="B28" s="20">
        <v>43405</v>
      </c>
      <c r="C28" s="7">
        <v>5091284082</v>
      </c>
      <c r="D28" s="7">
        <v>7038340122</v>
      </c>
      <c r="E28" s="7">
        <v>744465124</v>
      </c>
      <c r="F28" s="7">
        <f t="shared" si="0"/>
        <v>12874089328</v>
      </c>
    </row>
    <row r="29" spans="2:6" ht="12.95" customHeight="1" x14ac:dyDescent="0.2">
      <c r="B29" s="131">
        <v>43435</v>
      </c>
      <c r="C29" s="40">
        <v>5567481107</v>
      </c>
      <c r="D29" s="40">
        <v>7376065076</v>
      </c>
      <c r="E29" s="40">
        <v>776815255</v>
      </c>
      <c r="F29" s="7">
        <f t="shared" si="0"/>
        <v>13720361438</v>
      </c>
    </row>
    <row r="30" spans="2:6" ht="12.95" customHeight="1" x14ac:dyDescent="0.2">
      <c r="B30" s="20">
        <v>43466</v>
      </c>
      <c r="C30" s="38">
        <v>4442907364</v>
      </c>
      <c r="D30" s="38">
        <v>6275899917</v>
      </c>
      <c r="E30" s="38">
        <v>711926385</v>
      </c>
      <c r="F30" s="7">
        <f t="shared" si="0"/>
        <v>11430733666</v>
      </c>
    </row>
    <row r="31" spans="2:6" ht="12.95" customHeight="1" x14ac:dyDescent="0.2">
      <c r="B31" s="20">
        <v>43497</v>
      </c>
      <c r="C31" s="78">
        <v>4320140350</v>
      </c>
      <c r="D31" s="78">
        <v>6362058436</v>
      </c>
      <c r="E31" s="78">
        <v>732202511</v>
      </c>
      <c r="F31" s="7">
        <f t="shared" si="0"/>
        <v>11414401297</v>
      </c>
    </row>
    <row r="32" spans="2:6" ht="12.95" customHeight="1" x14ac:dyDescent="0.2">
      <c r="B32" s="20">
        <v>43525</v>
      </c>
      <c r="C32" s="7">
        <v>5140700342</v>
      </c>
      <c r="D32" s="7">
        <v>7015376109</v>
      </c>
      <c r="E32" s="7">
        <v>810345480</v>
      </c>
      <c r="F32" s="7">
        <f t="shared" si="0"/>
        <v>12966421931</v>
      </c>
    </row>
    <row r="33" spans="2:6" ht="12.95" customHeight="1" x14ac:dyDescent="0.2">
      <c r="B33" s="20">
        <v>43556</v>
      </c>
      <c r="C33" s="7">
        <v>5200880169</v>
      </c>
      <c r="D33" s="7">
        <v>7071002942</v>
      </c>
      <c r="E33" s="7">
        <v>918546770</v>
      </c>
      <c r="F33" s="7">
        <f t="shared" si="0"/>
        <v>13190429881</v>
      </c>
    </row>
    <row r="34" spans="2:6" ht="12.95" customHeight="1" x14ac:dyDescent="0.2">
      <c r="B34" s="20">
        <v>43586</v>
      </c>
      <c r="C34" s="7">
        <v>5335825539</v>
      </c>
      <c r="D34" s="7">
        <v>7273046006</v>
      </c>
      <c r="E34" s="7">
        <v>971493355</v>
      </c>
      <c r="F34" s="7">
        <f t="shared" si="0"/>
        <v>13580364900</v>
      </c>
    </row>
    <row r="35" spans="2:6" ht="12.95" customHeight="1" x14ac:dyDescent="0.2">
      <c r="B35" s="20">
        <v>43617</v>
      </c>
      <c r="C35" s="7">
        <v>5574421491</v>
      </c>
      <c r="D35" s="7">
        <v>7149231768</v>
      </c>
      <c r="E35" s="7">
        <v>1037709822</v>
      </c>
      <c r="F35" s="7">
        <f t="shared" si="0"/>
        <v>13761363081</v>
      </c>
    </row>
    <row r="36" spans="2:6" ht="12.95" customHeight="1" x14ac:dyDescent="0.2">
      <c r="B36" s="20">
        <v>43647</v>
      </c>
      <c r="C36" s="78">
        <v>5630367051</v>
      </c>
      <c r="D36" s="78">
        <v>7178062210</v>
      </c>
      <c r="E36" s="78">
        <v>1279840153</v>
      </c>
      <c r="F36" s="7">
        <f t="shared" si="0"/>
        <v>14088269414</v>
      </c>
    </row>
    <row r="37" spans="2:6" ht="12.95" customHeight="1" x14ac:dyDescent="0.2">
      <c r="B37" s="20">
        <v>43678</v>
      </c>
      <c r="C37" s="7">
        <v>5380446332</v>
      </c>
      <c r="D37" s="7">
        <v>7462486991</v>
      </c>
      <c r="E37" s="7">
        <v>1235675585</v>
      </c>
      <c r="F37" s="7">
        <f t="shared" si="0"/>
        <v>14078608908</v>
      </c>
    </row>
    <row r="38" spans="2:6" ht="12.95" customHeight="1" x14ac:dyDescent="0.2">
      <c r="B38" s="20">
        <v>43709</v>
      </c>
      <c r="C38" s="7">
        <v>5554968525</v>
      </c>
      <c r="D38" s="7">
        <v>7308487837</v>
      </c>
      <c r="E38" s="7">
        <v>1208971161</v>
      </c>
      <c r="F38" s="7">
        <f t="shared" si="0"/>
        <v>14072427523</v>
      </c>
    </row>
    <row r="39" spans="2:6" ht="12.95" customHeight="1" x14ac:dyDescent="0.2">
      <c r="B39" s="20">
        <v>43739</v>
      </c>
      <c r="C39" s="78">
        <v>5618367099</v>
      </c>
      <c r="D39" s="78">
        <v>7443204522</v>
      </c>
      <c r="E39" s="7">
        <v>1185647618</v>
      </c>
      <c r="F39" s="7">
        <f t="shared" si="0"/>
        <v>14247219239</v>
      </c>
    </row>
    <row r="40" spans="2:6" ht="12.95" customHeight="1" x14ac:dyDescent="0.2">
      <c r="B40" s="20">
        <v>43770</v>
      </c>
      <c r="C40" s="7">
        <v>5576230333</v>
      </c>
      <c r="D40" s="7">
        <v>7062691220</v>
      </c>
      <c r="E40" s="7">
        <v>1093097042</v>
      </c>
      <c r="F40" s="7">
        <f t="shared" si="0"/>
        <v>13732018595</v>
      </c>
    </row>
    <row r="41" spans="2:6" ht="12.95" customHeight="1" x14ac:dyDescent="0.2">
      <c r="B41" s="51">
        <v>43800</v>
      </c>
      <c r="C41" s="40">
        <v>6259150208</v>
      </c>
      <c r="D41" s="40">
        <v>7883134692</v>
      </c>
      <c r="E41" s="40">
        <v>1183230457</v>
      </c>
      <c r="F41" s="7">
        <f t="shared" si="0"/>
        <v>15325515357</v>
      </c>
    </row>
    <row r="42" spans="2:6" ht="12.95" customHeight="1" x14ac:dyDescent="0.2">
      <c r="B42" s="20">
        <v>43831</v>
      </c>
      <c r="C42" s="7">
        <v>5018727938</v>
      </c>
      <c r="D42" s="7">
        <v>6699897228</v>
      </c>
      <c r="E42" s="7">
        <v>1069343650</v>
      </c>
      <c r="F42" s="7">
        <f>SUM(C42:E42)</f>
        <v>12787968816</v>
      </c>
    </row>
    <row r="43" spans="2:6" ht="12.95" customHeight="1" x14ac:dyDescent="0.2">
      <c r="B43" s="20">
        <v>43862</v>
      </c>
      <c r="C43" s="7">
        <v>5004372294</v>
      </c>
      <c r="D43" s="7">
        <v>6851937184</v>
      </c>
      <c r="E43" s="7">
        <v>1096436396</v>
      </c>
      <c r="F43" s="7">
        <f t="shared" si="0"/>
        <v>12952745874</v>
      </c>
    </row>
    <row r="44" spans="2:6" ht="12.95" customHeight="1" x14ac:dyDescent="0.2">
      <c r="B44" s="20">
        <v>43891</v>
      </c>
      <c r="C44" s="78">
        <v>5025958668</v>
      </c>
      <c r="D44" s="78">
        <v>6617821862</v>
      </c>
      <c r="E44" s="78">
        <v>1040121794</v>
      </c>
      <c r="F44" s="7">
        <f t="shared" si="0"/>
        <v>12683902324</v>
      </c>
    </row>
    <row r="45" spans="2:6" ht="12.95" customHeight="1" x14ac:dyDescent="0.2">
      <c r="B45" s="131">
        <v>43922</v>
      </c>
      <c r="C45" s="7">
        <v>4153664385</v>
      </c>
      <c r="D45" s="7">
        <v>5330943234</v>
      </c>
      <c r="E45" s="7">
        <v>820799905</v>
      </c>
      <c r="F45" s="7">
        <f t="shared" si="0"/>
        <v>10305407524</v>
      </c>
    </row>
    <row r="46" spans="2:6" ht="12.95" customHeight="1" x14ac:dyDescent="0.2">
      <c r="B46" s="20">
        <v>43952</v>
      </c>
      <c r="C46" s="7">
        <v>5643947112</v>
      </c>
      <c r="D46" s="7">
        <v>6578274915</v>
      </c>
      <c r="E46" s="7">
        <v>1065001388</v>
      </c>
      <c r="F46" s="7">
        <f t="shared" si="0"/>
        <v>13287223415</v>
      </c>
    </row>
    <row r="47" spans="2:6" ht="12.95" customHeight="1" x14ac:dyDescent="0.2">
      <c r="B47" s="20">
        <v>43983</v>
      </c>
      <c r="C47" s="7">
        <v>6075241804</v>
      </c>
      <c r="D47" s="7">
        <v>7326012542</v>
      </c>
      <c r="E47" s="7">
        <v>1243910150</v>
      </c>
      <c r="F47" s="7">
        <f t="shared" si="0"/>
        <v>14645164496</v>
      </c>
    </row>
    <row r="48" spans="2:6" ht="12.95" customHeight="1" x14ac:dyDescent="0.2">
      <c r="B48" s="20">
        <v>44013</v>
      </c>
      <c r="C48" s="7">
        <v>6159193196</v>
      </c>
      <c r="D48" s="7">
        <v>7631600828</v>
      </c>
      <c r="E48" s="7">
        <v>1477183426</v>
      </c>
      <c r="F48" s="7">
        <f t="shared" si="0"/>
        <v>15267977450</v>
      </c>
    </row>
    <row r="49" spans="2:6" ht="12.95" customHeight="1" x14ac:dyDescent="0.2">
      <c r="B49" s="20">
        <v>44044</v>
      </c>
      <c r="C49" s="7">
        <v>5768657876</v>
      </c>
      <c r="D49" s="7">
        <v>7176491381</v>
      </c>
      <c r="E49" s="7">
        <v>1417248104</v>
      </c>
      <c r="F49" s="7">
        <f t="shared" si="0"/>
        <v>14362397361</v>
      </c>
    </row>
    <row r="50" spans="2:6" ht="12.95" customHeight="1" x14ac:dyDescent="0.2">
      <c r="B50" s="20">
        <v>44075</v>
      </c>
      <c r="C50" s="7">
        <v>5876724832</v>
      </c>
      <c r="D50" s="7">
        <v>7195986179</v>
      </c>
      <c r="E50" s="7">
        <v>1421948483</v>
      </c>
      <c r="F50" s="7">
        <f t="shared" si="0"/>
        <v>14494659494</v>
      </c>
    </row>
    <row r="51" spans="2:6" ht="12.95" customHeight="1" x14ac:dyDescent="0.2">
      <c r="B51" s="20">
        <v>44105</v>
      </c>
      <c r="C51" s="7">
        <v>5974550525</v>
      </c>
      <c r="D51" s="7">
        <v>7253249955</v>
      </c>
      <c r="E51" s="7">
        <v>1386259219</v>
      </c>
      <c r="F51" s="7">
        <f t="shared" si="0"/>
        <v>14614059699</v>
      </c>
    </row>
    <row r="52" spans="2:6" ht="12.95" customHeight="1" x14ac:dyDescent="0.2">
      <c r="B52" s="20">
        <v>44136</v>
      </c>
      <c r="C52" s="7">
        <v>5781314069</v>
      </c>
      <c r="D52" s="7">
        <v>6723548470</v>
      </c>
      <c r="E52" s="7">
        <v>1272147177</v>
      </c>
      <c r="F52" s="7">
        <f t="shared" si="0"/>
        <v>13777009716</v>
      </c>
    </row>
    <row r="53" spans="2:6" ht="12.95" customHeight="1" x14ac:dyDescent="0.2">
      <c r="B53" s="131">
        <v>44166</v>
      </c>
      <c r="C53" s="40">
        <v>6250512362</v>
      </c>
      <c r="D53" s="40">
        <v>7003078018</v>
      </c>
      <c r="E53" s="40">
        <v>1221823167</v>
      </c>
      <c r="F53" s="40">
        <f t="shared" si="0"/>
        <v>14475413547</v>
      </c>
    </row>
    <row r="54" spans="2:6" ht="12.95" customHeight="1" x14ac:dyDescent="0.2">
      <c r="B54" s="20">
        <v>44197</v>
      </c>
      <c r="C54" s="7">
        <v>5410519053</v>
      </c>
      <c r="D54" s="7">
        <v>6023599673</v>
      </c>
      <c r="E54" s="7">
        <v>1074918238</v>
      </c>
      <c r="F54" s="7">
        <v>12509036964</v>
      </c>
    </row>
    <row r="55" spans="2:6" ht="12.95" customHeight="1" x14ac:dyDescent="0.2">
      <c r="B55" s="20">
        <v>44228</v>
      </c>
      <c r="C55" s="7">
        <v>5345877666</v>
      </c>
      <c r="D55" s="7">
        <v>6324507274</v>
      </c>
      <c r="E55" s="7">
        <v>1128186849</v>
      </c>
      <c r="F55" s="7">
        <v>12798571789</v>
      </c>
    </row>
    <row r="56" spans="2:6" ht="12.95" customHeight="1" x14ac:dyDescent="0.2">
      <c r="B56" s="20">
        <v>44256</v>
      </c>
      <c r="C56" s="78">
        <v>6127361404</v>
      </c>
      <c r="D56" s="78">
        <v>7303648583</v>
      </c>
      <c r="E56" s="78">
        <v>1370330228</v>
      </c>
      <c r="F56" s="78">
        <v>14801340215</v>
      </c>
    </row>
    <row r="57" spans="2:6" ht="12.95" customHeight="1" x14ac:dyDescent="0.2">
      <c r="B57" s="131">
        <v>44287</v>
      </c>
      <c r="C57" s="7">
        <v>5898688311</v>
      </c>
      <c r="D57" s="7">
        <v>6842989019</v>
      </c>
      <c r="E57" s="7">
        <v>1328629929</v>
      </c>
      <c r="F57" s="7">
        <v>14070307259</v>
      </c>
    </row>
    <row r="58" spans="2:6" ht="12.95" customHeight="1" x14ac:dyDescent="0.2">
      <c r="B58" s="20">
        <v>44317</v>
      </c>
      <c r="C58" s="7">
        <v>6590727130</v>
      </c>
      <c r="D58" s="7">
        <v>7551912483</v>
      </c>
      <c r="E58" s="7">
        <v>1442437070</v>
      </c>
      <c r="F58" s="7">
        <v>15585076683</v>
      </c>
    </row>
    <row r="59" spans="2:6" ht="12.95" customHeight="1" x14ac:dyDescent="0.2">
      <c r="B59" s="20">
        <v>44348</v>
      </c>
      <c r="C59" s="78">
        <v>6897085395</v>
      </c>
      <c r="D59" s="78">
        <v>7548750032</v>
      </c>
      <c r="E59" s="78">
        <v>1514090628</v>
      </c>
      <c r="F59" s="78">
        <v>15959926055</v>
      </c>
    </row>
    <row r="60" spans="2:6" ht="12.95" customHeight="1" x14ac:dyDescent="0.2">
      <c r="B60" s="20">
        <v>44378</v>
      </c>
      <c r="C60" s="7">
        <v>6994050641</v>
      </c>
      <c r="D60" s="7">
        <v>7972693318</v>
      </c>
      <c r="E60" s="7">
        <v>1789638407</v>
      </c>
      <c r="F60" s="7">
        <v>16756382366</v>
      </c>
    </row>
    <row r="61" spans="2:6" ht="12.95" customHeight="1" x14ac:dyDescent="0.2">
      <c r="B61" s="20">
        <v>44409</v>
      </c>
      <c r="C61" s="7">
        <v>6736761317</v>
      </c>
      <c r="D61" s="7">
        <v>7558196003</v>
      </c>
      <c r="E61" s="7">
        <v>1799154598</v>
      </c>
      <c r="F61" s="7">
        <v>16094111918</v>
      </c>
    </row>
    <row r="62" spans="2:6" ht="12.95" customHeight="1" x14ac:dyDescent="0.2">
      <c r="B62" s="131">
        <v>44440</v>
      </c>
      <c r="C62" s="7">
        <v>6646259816</v>
      </c>
      <c r="D62" s="7">
        <v>7463560938</v>
      </c>
      <c r="E62" s="7">
        <v>1755023778</v>
      </c>
      <c r="F62" s="7">
        <v>15864844532</v>
      </c>
    </row>
    <row r="63" spans="2:6" ht="12.95" customHeight="1" x14ac:dyDescent="0.2">
      <c r="B63" s="20">
        <v>44470</v>
      </c>
      <c r="C63" s="7">
        <v>6948346608</v>
      </c>
      <c r="D63" s="7">
        <v>7438604068</v>
      </c>
      <c r="E63" s="7">
        <v>1630292011</v>
      </c>
      <c r="F63" s="7">
        <v>16017242687</v>
      </c>
    </row>
    <row r="64" spans="2:6" ht="12.95" customHeight="1" x14ac:dyDescent="0.2">
      <c r="B64" s="20">
        <v>44501</v>
      </c>
      <c r="C64" s="7">
        <v>6756908190</v>
      </c>
      <c r="D64" s="7">
        <v>7115619573</v>
      </c>
      <c r="E64" s="7">
        <v>1532189594</v>
      </c>
      <c r="F64" s="7">
        <v>15404717357</v>
      </c>
    </row>
    <row r="65" spans="2:6" ht="12.95" customHeight="1" x14ac:dyDescent="0.2">
      <c r="B65" s="170">
        <v>44531</v>
      </c>
      <c r="C65" s="31">
        <v>7566925545</v>
      </c>
      <c r="D65" s="31">
        <v>8012797510</v>
      </c>
      <c r="E65" s="31">
        <v>1628160116</v>
      </c>
      <c r="F65" s="31">
        <v>17207883171</v>
      </c>
    </row>
    <row r="66" spans="2:6" ht="12.95" customHeight="1" x14ac:dyDescent="0.2">
      <c r="B66" s="191"/>
      <c r="C66" s="7"/>
      <c r="D66" s="7"/>
      <c r="E66" s="7"/>
      <c r="F66" s="7"/>
    </row>
    <row r="67" spans="2:6" ht="12.95" customHeight="1" x14ac:dyDescent="0.2">
      <c r="B67" s="191" t="s">
        <v>276</v>
      </c>
      <c r="C67" s="191"/>
      <c r="D67" s="191"/>
      <c r="E67" s="191"/>
      <c r="F67" s="191"/>
    </row>
    <row r="68" spans="2:6" ht="12.95" customHeight="1" x14ac:dyDescent="0.2">
      <c r="B68" s="191" t="s">
        <v>2</v>
      </c>
      <c r="C68" s="191"/>
      <c r="D68" s="191"/>
      <c r="E68" s="191"/>
      <c r="F68" s="191"/>
    </row>
    <row r="69" spans="2:6" ht="12.95" customHeight="1" x14ac:dyDescent="0.2">
      <c r="C69" s="34"/>
      <c r="D69" s="34"/>
      <c r="E69" s="34"/>
    </row>
  </sheetData>
  <pageMargins left="0.25" right="0.25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topLeftCell="D1" zoomScaleNormal="100" workbookViewId="0">
      <selection activeCell="H5" sqref="H5"/>
    </sheetView>
  </sheetViews>
  <sheetFormatPr defaultColWidth="19.33203125" defaultRowHeight="12.95" customHeight="1" x14ac:dyDescent="0.2"/>
  <cols>
    <col min="1" max="1" width="2.83203125" style="91" customWidth="1"/>
    <col min="2" max="2" width="19.33203125" style="91"/>
    <col min="3" max="8" width="17.5" style="91" customWidth="1"/>
    <col min="9" max="16384" width="19.33203125" style="91"/>
  </cols>
  <sheetData>
    <row r="2" spans="2:8" ht="15.75" x14ac:dyDescent="0.25">
      <c r="B2" s="50" t="s">
        <v>152</v>
      </c>
    </row>
    <row r="5" spans="2:8" ht="30.75" customHeight="1" x14ac:dyDescent="0.2">
      <c r="B5" s="89" t="s">
        <v>1</v>
      </c>
      <c r="C5" s="90" t="s">
        <v>170</v>
      </c>
      <c r="D5" s="90" t="s">
        <v>163</v>
      </c>
      <c r="E5" s="90" t="s">
        <v>164</v>
      </c>
      <c r="F5" s="90" t="s">
        <v>165</v>
      </c>
      <c r="G5" s="90" t="s">
        <v>171</v>
      </c>
      <c r="H5" s="90" t="s">
        <v>172</v>
      </c>
    </row>
    <row r="6" spans="2:8" ht="12.95" customHeight="1" x14ac:dyDescent="0.2">
      <c r="B6" s="20">
        <v>44197</v>
      </c>
      <c r="C6" s="7">
        <v>29749852</v>
      </c>
      <c r="D6" s="7">
        <v>5007307123</v>
      </c>
      <c r="E6" s="7">
        <v>1022204</v>
      </c>
      <c r="F6" s="7">
        <v>403211930</v>
      </c>
      <c r="G6" s="7">
        <f>C6+E6</f>
        <v>30772056</v>
      </c>
      <c r="H6" s="7">
        <f>D6+F6</f>
        <v>5410519053</v>
      </c>
    </row>
    <row r="7" spans="2:8" ht="12.95" customHeight="1" x14ac:dyDescent="0.2">
      <c r="B7" s="20">
        <v>44228</v>
      </c>
      <c r="C7" s="7">
        <v>30000012</v>
      </c>
      <c r="D7" s="7">
        <v>4908657459</v>
      </c>
      <c r="E7" s="7">
        <v>1115178</v>
      </c>
      <c r="F7" s="7">
        <v>437220207</v>
      </c>
      <c r="G7" s="7">
        <f t="shared" ref="G7:H16" si="0">C7+E7</f>
        <v>31115190</v>
      </c>
      <c r="H7" s="7">
        <f t="shared" si="0"/>
        <v>5345877666</v>
      </c>
    </row>
    <row r="8" spans="2:8" ht="12.95" customHeight="1" x14ac:dyDescent="0.2">
      <c r="B8" s="20">
        <v>44256</v>
      </c>
      <c r="C8" s="7">
        <v>33235542</v>
      </c>
      <c r="D8" s="7">
        <v>5580896543</v>
      </c>
      <c r="E8" s="7">
        <v>1365825</v>
      </c>
      <c r="F8" s="7">
        <v>546464861</v>
      </c>
      <c r="G8" s="7">
        <f t="shared" si="0"/>
        <v>34601367</v>
      </c>
      <c r="H8" s="7">
        <f t="shared" si="0"/>
        <v>6127361404</v>
      </c>
    </row>
    <row r="9" spans="2:8" ht="12.95" customHeight="1" x14ac:dyDescent="0.2">
      <c r="B9" s="131">
        <v>44287</v>
      </c>
      <c r="C9" s="7">
        <v>31734367</v>
      </c>
      <c r="D9" s="7">
        <v>5393152894</v>
      </c>
      <c r="E9" s="7">
        <v>1250337</v>
      </c>
      <c r="F9" s="7">
        <v>505535417</v>
      </c>
      <c r="G9" s="7">
        <f t="shared" si="0"/>
        <v>32984704</v>
      </c>
      <c r="H9" s="7">
        <f t="shared" si="0"/>
        <v>5898688311</v>
      </c>
    </row>
    <row r="10" spans="2:8" ht="12.95" customHeight="1" x14ac:dyDescent="0.2">
      <c r="B10" s="20">
        <v>44317</v>
      </c>
      <c r="C10" s="7">
        <v>34920287</v>
      </c>
      <c r="D10" s="7">
        <v>6004165849</v>
      </c>
      <c r="E10" s="7">
        <v>1386127</v>
      </c>
      <c r="F10" s="7">
        <v>586561281</v>
      </c>
      <c r="G10" s="7">
        <f t="shared" si="0"/>
        <v>36306414</v>
      </c>
      <c r="H10" s="7">
        <f t="shared" si="0"/>
        <v>6590727130</v>
      </c>
    </row>
    <row r="11" spans="2:8" ht="12.95" customHeight="1" x14ac:dyDescent="0.2">
      <c r="B11" s="20">
        <v>44348</v>
      </c>
      <c r="C11" s="7">
        <v>35766747</v>
      </c>
      <c r="D11" s="7">
        <v>6244910718</v>
      </c>
      <c r="E11" s="7">
        <v>1474570</v>
      </c>
      <c r="F11" s="7">
        <v>652174677</v>
      </c>
      <c r="G11" s="7">
        <f t="shared" si="0"/>
        <v>37241317</v>
      </c>
      <c r="H11" s="7">
        <f t="shared" si="0"/>
        <v>6897085395</v>
      </c>
    </row>
    <row r="12" spans="2:8" ht="12.95" customHeight="1" x14ac:dyDescent="0.2">
      <c r="B12" s="20">
        <v>44378</v>
      </c>
      <c r="C12" s="7">
        <v>36347364</v>
      </c>
      <c r="D12" s="7">
        <v>6287373723</v>
      </c>
      <c r="E12" s="7">
        <v>1557422</v>
      </c>
      <c r="F12" s="7">
        <v>706676918</v>
      </c>
      <c r="G12" s="7">
        <f t="shared" si="0"/>
        <v>37904786</v>
      </c>
      <c r="H12" s="7">
        <f t="shared" si="0"/>
        <v>6994050641</v>
      </c>
    </row>
    <row r="13" spans="2:8" ht="12.95" customHeight="1" x14ac:dyDescent="0.2">
      <c r="B13" s="20">
        <v>44409</v>
      </c>
      <c r="C13" s="7">
        <v>34893202</v>
      </c>
      <c r="D13" s="7">
        <v>6071682571</v>
      </c>
      <c r="E13" s="7">
        <v>1428020</v>
      </c>
      <c r="F13" s="7">
        <v>665078746</v>
      </c>
      <c r="G13" s="7">
        <f t="shared" si="0"/>
        <v>36321222</v>
      </c>
      <c r="H13" s="7">
        <f t="shared" si="0"/>
        <v>6736761317</v>
      </c>
    </row>
    <row r="14" spans="2:8" ht="12.95" customHeight="1" x14ac:dyDescent="0.2">
      <c r="B14" s="131">
        <v>44440</v>
      </c>
      <c r="C14" s="7">
        <v>35063583</v>
      </c>
      <c r="D14" s="7">
        <v>5975715061</v>
      </c>
      <c r="E14" s="7">
        <v>1495837</v>
      </c>
      <c r="F14" s="7">
        <v>670544755</v>
      </c>
      <c r="G14" s="7">
        <f t="shared" si="0"/>
        <v>36559420</v>
      </c>
      <c r="H14" s="7">
        <f t="shared" si="0"/>
        <v>6646259816</v>
      </c>
    </row>
    <row r="15" spans="2:8" ht="12.95" customHeight="1" x14ac:dyDescent="0.2">
      <c r="B15" s="20">
        <v>44470</v>
      </c>
      <c r="C15" s="7">
        <v>36196875</v>
      </c>
      <c r="D15" s="7">
        <v>6304206953</v>
      </c>
      <c r="E15" s="7">
        <v>1447666</v>
      </c>
      <c r="F15" s="7">
        <v>644139655</v>
      </c>
      <c r="G15" s="7">
        <f t="shared" si="0"/>
        <v>37644541</v>
      </c>
      <c r="H15" s="7">
        <f t="shared" si="0"/>
        <v>6948346608</v>
      </c>
    </row>
    <row r="16" spans="2:8" ht="12.95" customHeight="1" x14ac:dyDescent="0.2">
      <c r="B16" s="20">
        <v>44501</v>
      </c>
      <c r="C16" s="7">
        <v>34355341</v>
      </c>
      <c r="D16" s="7">
        <v>6164338184</v>
      </c>
      <c r="E16" s="7">
        <v>1332176</v>
      </c>
      <c r="F16" s="7">
        <v>592570006</v>
      </c>
      <c r="G16" s="7">
        <f t="shared" si="0"/>
        <v>35687517</v>
      </c>
      <c r="H16" s="7">
        <f t="shared" si="0"/>
        <v>6756908190</v>
      </c>
    </row>
    <row r="17" spans="2:8" ht="12.95" customHeight="1" x14ac:dyDescent="0.2">
      <c r="B17" s="180">
        <v>44531</v>
      </c>
      <c r="C17" s="31">
        <v>38274445</v>
      </c>
      <c r="D17" s="31">
        <v>6919193507</v>
      </c>
      <c r="E17" s="31">
        <v>1395860</v>
      </c>
      <c r="F17" s="31">
        <v>647732038</v>
      </c>
      <c r="G17" s="31">
        <f>C17+E17</f>
        <v>39670305</v>
      </c>
      <c r="H17" s="31">
        <f>D17+F17</f>
        <v>7566925545</v>
      </c>
    </row>
    <row r="18" spans="2:8" ht="12.95" customHeight="1" x14ac:dyDescent="0.2">
      <c r="B18" s="93" t="s">
        <v>153</v>
      </c>
      <c r="C18" s="31">
        <f>SUM(C6:C17)</f>
        <v>410537617</v>
      </c>
      <c r="D18" s="85">
        <f t="shared" ref="D18:G18" si="1">SUM(D6:D17)</f>
        <v>70861600585</v>
      </c>
      <c r="E18" s="85">
        <f t="shared" si="1"/>
        <v>16271222</v>
      </c>
      <c r="F18" s="31">
        <f t="shared" si="1"/>
        <v>7057910491</v>
      </c>
      <c r="G18" s="31">
        <f t="shared" si="1"/>
        <v>426808839</v>
      </c>
      <c r="H18" s="31">
        <f>SUM(H6:H17)</f>
        <v>77919511076</v>
      </c>
    </row>
    <row r="19" spans="2:8" ht="12.95" customHeight="1" x14ac:dyDescent="0.2">
      <c r="C19" s="34"/>
      <c r="D19" s="34"/>
      <c r="E19" s="34"/>
      <c r="F19" s="34"/>
    </row>
    <row r="20" spans="2:8" ht="12.95" customHeight="1" x14ac:dyDescent="0.2">
      <c r="B20" s="91" t="s">
        <v>182</v>
      </c>
    </row>
    <row r="21" spans="2:8" ht="12.95" customHeight="1" x14ac:dyDescent="0.2">
      <c r="B21" s="91" t="s">
        <v>2</v>
      </c>
    </row>
    <row r="22" spans="2:8" ht="12.95" customHeight="1" x14ac:dyDescent="0.2">
      <c r="C22" s="34"/>
      <c r="D22" s="34"/>
      <c r="E22" s="34"/>
      <c r="F22" s="34"/>
    </row>
    <row r="23" spans="2:8" ht="12.95" customHeight="1" x14ac:dyDescent="0.2">
      <c r="C23" s="70"/>
      <c r="D23" s="70"/>
      <c r="E23" s="70"/>
      <c r="F23" s="70"/>
    </row>
    <row r="29" spans="2:8" ht="12.95" customHeight="1" x14ac:dyDescent="0.2">
      <c r="G29" s="158"/>
    </row>
    <row r="30" spans="2:8" ht="12.95" customHeight="1" x14ac:dyDescent="0.2">
      <c r="D30" s="66"/>
      <c r="F30" s="66"/>
    </row>
    <row r="31" spans="2:8" ht="12.95" customHeight="1" x14ac:dyDescent="0.2">
      <c r="D31" s="66"/>
      <c r="F31" s="66"/>
    </row>
    <row r="32" spans="2:8" ht="12.95" customHeight="1" x14ac:dyDescent="0.2">
      <c r="D32" s="66"/>
      <c r="E32" s="139"/>
      <c r="F32" s="66"/>
      <c r="G32" s="139"/>
    </row>
    <row r="66" spans="3:6" ht="12.95" customHeight="1" x14ac:dyDescent="0.2">
      <c r="C66" s="95"/>
      <c r="D66" s="95"/>
      <c r="E66" s="95"/>
      <c r="F66" s="95"/>
    </row>
    <row r="67" spans="3:6" ht="12.95" customHeight="1" x14ac:dyDescent="0.2">
      <c r="C67" s="95"/>
      <c r="D67" s="95"/>
      <c r="E67" s="95"/>
      <c r="F67" s="95"/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Normal="100" workbookViewId="0">
      <selection activeCell="B1" sqref="B1"/>
    </sheetView>
  </sheetViews>
  <sheetFormatPr defaultColWidth="19.33203125" defaultRowHeight="12.95" customHeight="1" x14ac:dyDescent="0.2"/>
  <cols>
    <col min="1" max="1" width="2.83203125" style="91" customWidth="1"/>
    <col min="2" max="2" width="19.33203125" style="91"/>
    <col min="3" max="3" width="17.6640625" style="91" customWidth="1"/>
    <col min="4" max="8" width="18.5" style="91" customWidth="1"/>
    <col min="9" max="16384" width="19.33203125" style="91"/>
  </cols>
  <sheetData>
    <row r="2" spans="2:8" ht="15.75" x14ac:dyDescent="0.25">
      <c r="B2" s="50" t="s">
        <v>154</v>
      </c>
    </row>
    <row r="5" spans="2:8" ht="30.75" customHeight="1" x14ac:dyDescent="0.2">
      <c r="B5" s="89" t="s">
        <v>1</v>
      </c>
      <c r="C5" s="190" t="s">
        <v>162</v>
      </c>
      <c r="D5" s="190" t="s">
        <v>163</v>
      </c>
      <c r="E5" s="190" t="s">
        <v>164</v>
      </c>
      <c r="F5" s="190" t="s">
        <v>165</v>
      </c>
      <c r="G5" s="190" t="s">
        <v>171</v>
      </c>
      <c r="H5" s="190" t="s">
        <v>172</v>
      </c>
    </row>
    <row r="6" spans="2:8" ht="12.95" customHeight="1" x14ac:dyDescent="0.2">
      <c r="B6" s="20">
        <v>44197</v>
      </c>
      <c r="C6" s="7">
        <v>6046223</v>
      </c>
      <c r="D6" s="7">
        <v>5636309868</v>
      </c>
      <c r="E6" s="7">
        <v>217166</v>
      </c>
      <c r="F6" s="7">
        <v>387289805</v>
      </c>
      <c r="G6" s="7">
        <f>C6+E6</f>
        <v>6263389</v>
      </c>
      <c r="H6" s="7">
        <f>D6+F6</f>
        <v>6023599673</v>
      </c>
    </row>
    <row r="7" spans="2:8" ht="12.95" customHeight="1" x14ac:dyDescent="0.2">
      <c r="B7" s="20">
        <v>44228</v>
      </c>
      <c r="C7" s="7">
        <v>6444355</v>
      </c>
      <c r="D7" s="7">
        <v>5897420527</v>
      </c>
      <c r="E7" s="7">
        <v>237760</v>
      </c>
      <c r="F7" s="7">
        <v>427086747</v>
      </c>
      <c r="G7" s="7">
        <f t="shared" ref="G7:H16" si="0">C7+E7</f>
        <v>6682115</v>
      </c>
      <c r="H7" s="7">
        <f t="shared" si="0"/>
        <v>6324507274</v>
      </c>
    </row>
    <row r="8" spans="2:8" ht="12.95" customHeight="1" x14ac:dyDescent="0.2">
      <c r="B8" s="20">
        <v>44256</v>
      </c>
      <c r="C8" s="7">
        <v>7744424</v>
      </c>
      <c r="D8" s="7">
        <v>6796547745</v>
      </c>
      <c r="E8" s="7">
        <v>280909</v>
      </c>
      <c r="F8" s="7">
        <v>507097338</v>
      </c>
      <c r="G8" s="7">
        <f t="shared" si="0"/>
        <v>8025333</v>
      </c>
      <c r="H8" s="7">
        <f t="shared" si="0"/>
        <v>7303645083</v>
      </c>
    </row>
    <row r="9" spans="2:8" ht="12.95" customHeight="1" x14ac:dyDescent="0.2">
      <c r="B9" s="131">
        <v>44287</v>
      </c>
      <c r="C9" s="7">
        <v>7216907</v>
      </c>
      <c r="D9" s="7">
        <v>6366585351</v>
      </c>
      <c r="E9" s="7">
        <v>259443</v>
      </c>
      <c r="F9" s="7">
        <v>476403668</v>
      </c>
      <c r="G9" s="7">
        <f t="shared" si="0"/>
        <v>7476350</v>
      </c>
      <c r="H9" s="7">
        <f t="shared" si="0"/>
        <v>6842989019</v>
      </c>
    </row>
    <row r="10" spans="2:8" ht="12.95" customHeight="1" x14ac:dyDescent="0.2">
      <c r="B10" s="20">
        <v>44317</v>
      </c>
      <c r="C10" s="7">
        <v>8125621</v>
      </c>
      <c r="D10" s="7">
        <v>7032508094</v>
      </c>
      <c r="E10" s="7">
        <v>288912</v>
      </c>
      <c r="F10" s="7">
        <v>519404389</v>
      </c>
      <c r="G10" s="7">
        <f t="shared" si="0"/>
        <v>8414533</v>
      </c>
      <c r="H10" s="7">
        <f t="shared" si="0"/>
        <v>7551912483</v>
      </c>
    </row>
    <row r="11" spans="2:8" ht="12.95" customHeight="1" x14ac:dyDescent="0.2">
      <c r="B11" s="20">
        <v>44348</v>
      </c>
      <c r="C11" s="7">
        <v>8156087</v>
      </c>
      <c r="D11" s="7">
        <v>6998745516</v>
      </c>
      <c r="E11" s="7">
        <v>295049</v>
      </c>
      <c r="F11" s="7">
        <v>550003516</v>
      </c>
      <c r="G11" s="7">
        <f t="shared" si="0"/>
        <v>8451136</v>
      </c>
      <c r="H11" s="7">
        <f t="shared" si="0"/>
        <v>7548749032</v>
      </c>
    </row>
    <row r="12" spans="2:8" ht="12.95" customHeight="1" x14ac:dyDescent="0.2">
      <c r="B12" s="20">
        <v>44378</v>
      </c>
      <c r="C12" s="7">
        <v>8244229</v>
      </c>
      <c r="D12" s="7">
        <v>7324468893</v>
      </c>
      <c r="E12" s="7">
        <v>313605</v>
      </c>
      <c r="F12" s="7">
        <v>648223925</v>
      </c>
      <c r="G12" s="7">
        <f t="shared" si="0"/>
        <v>8557834</v>
      </c>
      <c r="H12" s="7">
        <f t="shared" si="0"/>
        <v>7972692818</v>
      </c>
    </row>
    <row r="13" spans="2:8" ht="12.95" customHeight="1" x14ac:dyDescent="0.2">
      <c r="B13" s="20">
        <v>44409</v>
      </c>
      <c r="C13" s="7">
        <v>7814985</v>
      </c>
      <c r="D13" s="7">
        <v>6943077552</v>
      </c>
      <c r="E13" s="7">
        <v>293208</v>
      </c>
      <c r="F13" s="7">
        <v>615117451</v>
      </c>
      <c r="G13" s="7">
        <f t="shared" si="0"/>
        <v>8108193</v>
      </c>
      <c r="H13" s="7">
        <f t="shared" si="0"/>
        <v>7558195003</v>
      </c>
    </row>
    <row r="14" spans="2:8" ht="12.95" customHeight="1" x14ac:dyDescent="0.2">
      <c r="B14" s="131">
        <v>44440</v>
      </c>
      <c r="C14" s="7">
        <v>7958693</v>
      </c>
      <c r="D14" s="7">
        <v>6902869067</v>
      </c>
      <c r="E14" s="7">
        <v>295679</v>
      </c>
      <c r="F14" s="7">
        <v>560691871</v>
      </c>
      <c r="G14" s="7">
        <f t="shared" si="0"/>
        <v>8254372</v>
      </c>
      <c r="H14" s="7">
        <f t="shared" si="0"/>
        <v>7463560938</v>
      </c>
    </row>
    <row r="15" spans="2:8" ht="12.95" customHeight="1" x14ac:dyDescent="0.2">
      <c r="B15" s="20">
        <v>44470</v>
      </c>
      <c r="C15" s="7">
        <v>7961562</v>
      </c>
      <c r="D15" s="7">
        <v>6888066540</v>
      </c>
      <c r="E15" s="7">
        <v>291852</v>
      </c>
      <c r="F15" s="7">
        <v>550536428</v>
      </c>
      <c r="G15" s="7">
        <f t="shared" si="0"/>
        <v>8253414</v>
      </c>
      <c r="H15" s="7">
        <f t="shared" si="0"/>
        <v>7438602968</v>
      </c>
    </row>
    <row r="16" spans="2:8" ht="12.95" customHeight="1" x14ac:dyDescent="0.2">
      <c r="B16" s="20">
        <v>44501</v>
      </c>
      <c r="C16" s="7">
        <v>7443705</v>
      </c>
      <c r="D16" s="7">
        <v>6593924119</v>
      </c>
      <c r="E16" s="7">
        <v>277823</v>
      </c>
      <c r="F16" s="7">
        <v>521694154</v>
      </c>
      <c r="G16" s="7">
        <f t="shared" si="0"/>
        <v>7721528</v>
      </c>
      <c r="H16" s="7">
        <f t="shared" si="0"/>
        <v>7115618273</v>
      </c>
    </row>
    <row r="17" spans="2:8" ht="12.95" customHeight="1" x14ac:dyDescent="0.2">
      <c r="B17" s="180">
        <v>44531</v>
      </c>
      <c r="C17" s="31">
        <v>8281446</v>
      </c>
      <c r="D17" s="31">
        <v>7415490215</v>
      </c>
      <c r="E17" s="31">
        <v>299253</v>
      </c>
      <c r="F17" s="31">
        <v>597306695</v>
      </c>
      <c r="G17" s="31">
        <f>C17+E17</f>
        <v>8580699</v>
      </c>
      <c r="H17" s="31">
        <f>D17+F17</f>
        <v>8012796910</v>
      </c>
    </row>
    <row r="18" spans="2:8" ht="12.95" customHeight="1" x14ac:dyDescent="0.2">
      <c r="B18" s="203" t="s">
        <v>153</v>
      </c>
      <c r="C18" s="204">
        <f t="shared" ref="C18:H18" si="1">SUM(C6:C17)</f>
        <v>91438237</v>
      </c>
      <c r="D18" s="205">
        <f t="shared" si="1"/>
        <v>80796013487</v>
      </c>
      <c r="E18" s="205">
        <f t="shared" si="1"/>
        <v>3350659</v>
      </c>
      <c r="F18" s="204">
        <f t="shared" si="1"/>
        <v>6360855987</v>
      </c>
      <c r="G18" s="204">
        <f t="shared" si="1"/>
        <v>94788896</v>
      </c>
      <c r="H18" s="204">
        <f t="shared" si="1"/>
        <v>87156869474</v>
      </c>
    </row>
    <row r="19" spans="2:8" ht="12.95" customHeight="1" x14ac:dyDescent="0.2">
      <c r="C19" s="34"/>
      <c r="D19" s="34"/>
      <c r="E19" s="34"/>
      <c r="F19" s="34"/>
    </row>
    <row r="20" spans="2:8" ht="12.95" customHeight="1" x14ac:dyDescent="0.2">
      <c r="B20" s="91" t="s">
        <v>183</v>
      </c>
    </row>
    <row r="21" spans="2:8" ht="12.95" customHeight="1" x14ac:dyDescent="0.2">
      <c r="B21" s="91" t="s">
        <v>2</v>
      </c>
    </row>
    <row r="22" spans="2:8" ht="12.95" customHeight="1" x14ac:dyDescent="0.2">
      <c r="C22" s="34"/>
      <c r="D22" s="34"/>
      <c r="E22" s="34"/>
      <c r="F22" s="34"/>
    </row>
    <row r="23" spans="2:8" ht="12.95" customHeight="1" x14ac:dyDescent="0.2">
      <c r="C23" s="70"/>
      <c r="D23" s="70"/>
      <c r="E23" s="70"/>
      <c r="F23" s="70"/>
    </row>
    <row r="26" spans="2:8" ht="12.95" customHeight="1" x14ac:dyDescent="0.2">
      <c r="C26" s="34"/>
      <c r="D26" s="34"/>
    </row>
    <row r="28" spans="2:8" ht="12.95" customHeight="1" x14ac:dyDescent="0.2">
      <c r="D28" s="139"/>
      <c r="E28" s="139"/>
      <c r="F28" s="139"/>
      <c r="G28" s="139"/>
    </row>
    <row r="29" spans="2:8" ht="12.95" customHeight="1" x14ac:dyDescent="0.2">
      <c r="D29" s="139"/>
      <c r="E29" s="139"/>
      <c r="F29" s="139"/>
      <c r="G29" s="139"/>
    </row>
    <row r="30" spans="2:8" ht="12.95" customHeight="1" x14ac:dyDescent="0.2">
      <c r="D30" s="66"/>
      <c r="E30" s="139"/>
      <c r="F30" s="66"/>
      <c r="G30" s="139"/>
    </row>
    <row r="31" spans="2:8" ht="12.95" customHeight="1" x14ac:dyDescent="0.2">
      <c r="D31" s="66"/>
      <c r="E31" s="139"/>
      <c r="F31" s="66"/>
      <c r="G31" s="139"/>
    </row>
    <row r="32" spans="2:8" ht="12.95" customHeight="1" x14ac:dyDescent="0.2">
      <c r="D32" s="66"/>
      <c r="E32" s="139"/>
      <c r="F32" s="66"/>
      <c r="G32" s="139"/>
    </row>
    <row r="33" spans="4:7" ht="12.95" customHeight="1" x14ac:dyDescent="0.2">
      <c r="D33" s="139"/>
      <c r="E33" s="139"/>
      <c r="F33" s="139"/>
      <c r="G33" s="139"/>
    </row>
    <row r="66" spans="3:6" ht="12.95" customHeight="1" x14ac:dyDescent="0.2">
      <c r="C66" s="95"/>
      <c r="D66" s="95"/>
      <c r="E66" s="95"/>
      <c r="F66" s="95"/>
    </row>
    <row r="67" spans="3:6" ht="12.95" customHeight="1" x14ac:dyDescent="0.2">
      <c r="C67" s="95"/>
      <c r="D67" s="95"/>
      <c r="E67" s="95"/>
      <c r="F67" s="95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="130" zoomScaleNormal="130" workbookViewId="0">
      <selection activeCell="B1" sqref="B1"/>
    </sheetView>
  </sheetViews>
  <sheetFormatPr defaultColWidth="19.33203125" defaultRowHeight="12.95" customHeight="1" x14ac:dyDescent="0.2"/>
  <cols>
    <col min="1" max="1" width="2.83203125" style="91" customWidth="1"/>
    <col min="2" max="2" width="15.83203125" style="91" customWidth="1"/>
    <col min="3" max="8" width="18.6640625" style="91" customWidth="1"/>
    <col min="9" max="16384" width="19.33203125" style="91"/>
  </cols>
  <sheetData>
    <row r="2" spans="2:8" ht="15.75" x14ac:dyDescent="0.25">
      <c r="B2" s="50" t="s">
        <v>173</v>
      </c>
    </row>
    <row r="4" spans="2:8" ht="9" customHeight="1" x14ac:dyDescent="0.2"/>
    <row r="5" spans="2:8" ht="36.75" customHeight="1" x14ac:dyDescent="0.2">
      <c r="B5" s="89" t="s">
        <v>1</v>
      </c>
      <c r="C5" s="90" t="s">
        <v>170</v>
      </c>
      <c r="D5" s="90" t="s">
        <v>163</v>
      </c>
      <c r="E5" s="90" t="s">
        <v>164</v>
      </c>
      <c r="F5" s="90" t="s">
        <v>165</v>
      </c>
      <c r="G5" s="90" t="s">
        <v>166</v>
      </c>
      <c r="H5" s="90" t="s">
        <v>167</v>
      </c>
    </row>
    <row r="6" spans="2:8" ht="12.95" customHeight="1" x14ac:dyDescent="0.2">
      <c r="B6" s="20">
        <v>44197</v>
      </c>
      <c r="C6" s="7">
        <v>354331</v>
      </c>
      <c r="D6" s="7">
        <v>674368182</v>
      </c>
      <c r="E6" s="7">
        <v>93291</v>
      </c>
      <c r="F6" s="7">
        <v>400550056</v>
      </c>
      <c r="G6" s="7">
        <f>C6+E6</f>
        <v>447622</v>
      </c>
      <c r="H6" s="7">
        <f>D6+F6</f>
        <v>1074918238</v>
      </c>
    </row>
    <row r="7" spans="2:8" ht="12.95" customHeight="1" x14ac:dyDescent="0.2">
      <c r="B7" s="20">
        <v>44228</v>
      </c>
      <c r="C7" s="7">
        <v>353240</v>
      </c>
      <c r="D7" s="7">
        <v>672671621</v>
      </c>
      <c r="E7" s="7">
        <v>101515</v>
      </c>
      <c r="F7" s="7">
        <v>455515228</v>
      </c>
      <c r="G7" s="7">
        <f t="shared" ref="G7:G17" si="0">C7+E7</f>
        <v>454755</v>
      </c>
      <c r="H7" s="7">
        <f t="shared" ref="H7:H16" si="1">D7+F7</f>
        <v>1128186849</v>
      </c>
    </row>
    <row r="8" spans="2:8" ht="12.95" customHeight="1" x14ac:dyDescent="0.2">
      <c r="B8" s="20">
        <v>44256</v>
      </c>
      <c r="C8" s="7">
        <v>394346</v>
      </c>
      <c r="D8" s="7">
        <v>768545976</v>
      </c>
      <c r="E8" s="7">
        <v>130377</v>
      </c>
      <c r="F8" s="7">
        <v>601784252</v>
      </c>
      <c r="G8" s="7">
        <f t="shared" si="0"/>
        <v>524723</v>
      </c>
      <c r="H8" s="7">
        <f t="shared" si="1"/>
        <v>1370330228</v>
      </c>
    </row>
    <row r="9" spans="2:8" ht="12.95" customHeight="1" x14ac:dyDescent="0.2">
      <c r="B9" s="131">
        <v>44287</v>
      </c>
      <c r="C9" s="7">
        <v>373781</v>
      </c>
      <c r="D9" s="7">
        <v>727038745</v>
      </c>
      <c r="E9" s="7">
        <v>123970</v>
      </c>
      <c r="F9" s="7">
        <v>601591184</v>
      </c>
      <c r="G9" s="7">
        <f t="shared" si="0"/>
        <v>497751</v>
      </c>
      <c r="H9" s="7">
        <f t="shared" si="1"/>
        <v>1328629929</v>
      </c>
    </row>
    <row r="10" spans="2:8" ht="12.95" customHeight="1" x14ac:dyDescent="0.2">
      <c r="B10" s="20">
        <v>44317</v>
      </c>
      <c r="C10" s="7">
        <v>376554</v>
      </c>
      <c r="D10" s="7">
        <v>750863121</v>
      </c>
      <c r="E10" s="7">
        <v>137115</v>
      </c>
      <c r="F10" s="7">
        <v>691573949</v>
      </c>
      <c r="G10" s="7">
        <f t="shared" si="0"/>
        <v>513669</v>
      </c>
      <c r="H10" s="7">
        <f t="shared" si="1"/>
        <v>1442437070</v>
      </c>
    </row>
    <row r="11" spans="2:8" ht="12.95" customHeight="1" x14ac:dyDescent="0.2">
      <c r="B11" s="20">
        <v>44348</v>
      </c>
      <c r="C11" s="7">
        <v>366000</v>
      </c>
      <c r="D11" s="7">
        <v>747334325</v>
      </c>
      <c r="E11" s="7">
        <v>144433</v>
      </c>
      <c r="F11" s="7">
        <v>766756303</v>
      </c>
      <c r="G11" s="7">
        <f t="shared" si="0"/>
        <v>510433</v>
      </c>
      <c r="H11" s="7">
        <f t="shared" si="1"/>
        <v>1514090628</v>
      </c>
    </row>
    <row r="12" spans="2:8" ht="12.95" customHeight="1" x14ac:dyDescent="0.2">
      <c r="B12" s="20">
        <v>44378</v>
      </c>
      <c r="C12" s="7">
        <v>398217</v>
      </c>
      <c r="D12" s="7">
        <v>853670534</v>
      </c>
      <c r="E12" s="7">
        <v>166868</v>
      </c>
      <c r="F12" s="7">
        <v>935967873</v>
      </c>
      <c r="G12" s="7">
        <f t="shared" si="0"/>
        <v>565085</v>
      </c>
      <c r="H12" s="7">
        <f t="shared" si="1"/>
        <v>1789638407</v>
      </c>
    </row>
    <row r="13" spans="2:8" ht="12.95" customHeight="1" x14ac:dyDescent="0.2">
      <c r="B13" s="20">
        <v>44409</v>
      </c>
      <c r="C13" s="7">
        <v>378930</v>
      </c>
      <c r="D13" s="7">
        <v>814239011</v>
      </c>
      <c r="E13" s="7">
        <v>163300</v>
      </c>
      <c r="F13" s="7">
        <v>984915587</v>
      </c>
      <c r="G13" s="7">
        <f t="shared" si="0"/>
        <v>542230</v>
      </c>
      <c r="H13" s="7">
        <f t="shared" si="1"/>
        <v>1799154598</v>
      </c>
    </row>
    <row r="14" spans="2:8" ht="12.95" customHeight="1" x14ac:dyDescent="0.2">
      <c r="B14" s="131">
        <v>44440</v>
      </c>
      <c r="C14" s="7">
        <v>402644</v>
      </c>
      <c r="D14" s="7">
        <v>865779631</v>
      </c>
      <c r="E14" s="7">
        <v>161415</v>
      </c>
      <c r="F14" s="7">
        <v>889244147</v>
      </c>
      <c r="G14" s="7">
        <f t="shared" si="0"/>
        <v>564059</v>
      </c>
      <c r="H14" s="7">
        <f t="shared" si="1"/>
        <v>1755023778</v>
      </c>
    </row>
    <row r="15" spans="2:8" ht="12.95" customHeight="1" x14ac:dyDescent="0.2">
      <c r="B15" s="20">
        <v>44470</v>
      </c>
      <c r="C15" s="7">
        <v>401088</v>
      </c>
      <c r="D15" s="7">
        <v>843317195</v>
      </c>
      <c r="E15" s="7">
        <v>150560</v>
      </c>
      <c r="F15" s="7">
        <v>786974816</v>
      </c>
      <c r="G15" s="7">
        <f t="shared" si="0"/>
        <v>551648</v>
      </c>
      <c r="H15" s="7">
        <f t="shared" si="1"/>
        <v>1630292011</v>
      </c>
    </row>
    <row r="16" spans="2:8" ht="12.95" customHeight="1" x14ac:dyDescent="0.2">
      <c r="B16" s="20">
        <v>44501</v>
      </c>
      <c r="C16" s="7">
        <v>388648</v>
      </c>
      <c r="D16" s="7">
        <v>817483434</v>
      </c>
      <c r="E16" s="7">
        <v>139812</v>
      </c>
      <c r="F16" s="7">
        <v>714706160</v>
      </c>
      <c r="G16" s="7">
        <f t="shared" si="0"/>
        <v>528460</v>
      </c>
      <c r="H16" s="7">
        <f t="shared" si="1"/>
        <v>1532189594</v>
      </c>
    </row>
    <row r="17" spans="2:8" ht="12.95" customHeight="1" x14ac:dyDescent="0.2">
      <c r="B17" s="180">
        <v>44531</v>
      </c>
      <c r="C17" s="31">
        <v>390810</v>
      </c>
      <c r="D17" s="31">
        <v>837271651</v>
      </c>
      <c r="E17" s="31">
        <v>154140</v>
      </c>
      <c r="F17" s="31">
        <v>790888465</v>
      </c>
      <c r="G17" s="31">
        <f t="shared" si="0"/>
        <v>544950</v>
      </c>
      <c r="H17" s="31">
        <f>D17+F17</f>
        <v>1628160116</v>
      </c>
    </row>
    <row r="18" spans="2:8" ht="12.95" customHeight="1" x14ac:dyDescent="0.2">
      <c r="B18" s="145" t="s">
        <v>153</v>
      </c>
      <c r="C18" s="83">
        <f t="shared" ref="C18:H18" si="2">SUM(C6:C17)</f>
        <v>4578589</v>
      </c>
      <c r="D18" s="86">
        <f t="shared" si="2"/>
        <v>9372583426</v>
      </c>
      <c r="E18" s="86">
        <f t="shared" si="2"/>
        <v>1666796</v>
      </c>
      <c r="F18" s="83">
        <f t="shared" si="2"/>
        <v>8620468020</v>
      </c>
      <c r="G18" s="83">
        <f t="shared" si="2"/>
        <v>6245385</v>
      </c>
      <c r="H18" s="83">
        <f t="shared" si="2"/>
        <v>17993051446</v>
      </c>
    </row>
    <row r="19" spans="2:8" ht="12.95" customHeight="1" x14ac:dyDescent="0.2">
      <c r="C19" s="34"/>
      <c r="D19" s="34"/>
      <c r="E19" s="34"/>
      <c r="F19" s="34"/>
    </row>
    <row r="20" spans="2:8" ht="12.95" customHeight="1" x14ac:dyDescent="0.2">
      <c r="B20" s="106" t="s">
        <v>184</v>
      </c>
    </row>
    <row r="21" spans="2:8" ht="12.95" customHeight="1" x14ac:dyDescent="0.2">
      <c r="B21" s="106" t="s">
        <v>2</v>
      </c>
    </row>
    <row r="22" spans="2:8" ht="12.95" customHeight="1" x14ac:dyDescent="0.2">
      <c r="C22" s="34"/>
      <c r="D22" s="34"/>
      <c r="E22" s="34"/>
      <c r="F22" s="34"/>
    </row>
    <row r="23" spans="2:8" ht="12.95" customHeight="1" x14ac:dyDescent="0.2">
      <c r="C23" s="70"/>
      <c r="D23" s="70"/>
      <c r="E23" s="70"/>
      <c r="F23" s="70"/>
    </row>
    <row r="26" spans="2:8" ht="12.95" customHeight="1" x14ac:dyDescent="0.2">
      <c r="C26" s="34"/>
      <c r="D26" s="34"/>
    </row>
    <row r="66" spans="3:6" ht="12.95" customHeight="1" x14ac:dyDescent="0.2">
      <c r="C66" s="95"/>
      <c r="D66" s="95"/>
      <c r="E66" s="95"/>
      <c r="F66" s="95"/>
    </row>
    <row r="67" spans="3:6" ht="12.95" customHeight="1" x14ac:dyDescent="0.2">
      <c r="C67" s="95"/>
      <c r="D67" s="95"/>
      <c r="E67" s="95"/>
      <c r="F67" s="95"/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45" zoomScaleNormal="145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6" customWidth="1"/>
    <col min="3" max="5" width="16.6640625" customWidth="1"/>
    <col min="6" max="6" width="18" customWidth="1"/>
    <col min="7" max="7" width="14.5" customWidth="1"/>
  </cols>
  <sheetData>
    <row r="2" spans="2:8" ht="15.75" x14ac:dyDescent="0.25">
      <c r="B2" s="1" t="s">
        <v>220</v>
      </c>
    </row>
    <row r="5" spans="2:8" ht="22.5" x14ac:dyDescent="0.2">
      <c r="B5" s="9" t="s">
        <v>1</v>
      </c>
      <c r="C5" s="3" t="s">
        <v>51</v>
      </c>
      <c r="D5" s="3" t="s">
        <v>52</v>
      </c>
      <c r="E5" s="3" t="s">
        <v>53</v>
      </c>
      <c r="F5" s="3" t="s">
        <v>9</v>
      </c>
      <c r="G5" s="105" t="s">
        <v>0</v>
      </c>
    </row>
    <row r="6" spans="2:8" ht="12.95" customHeight="1" x14ac:dyDescent="0.2">
      <c r="B6" s="20">
        <v>44197</v>
      </c>
      <c r="C6" s="7">
        <v>106368</v>
      </c>
      <c r="D6" s="7">
        <v>797872</v>
      </c>
      <c r="E6" s="7">
        <v>64508</v>
      </c>
      <c r="F6" s="7">
        <v>5149</v>
      </c>
      <c r="G6" s="7">
        <f t="shared" ref="G6:G17" si="0">SUM(C6:F6)</f>
        <v>973897</v>
      </c>
    </row>
    <row r="7" spans="2:8" ht="12.95" customHeight="1" x14ac:dyDescent="0.2">
      <c r="B7" s="20">
        <v>44228</v>
      </c>
      <c r="C7" s="7">
        <v>107451</v>
      </c>
      <c r="D7" s="7">
        <v>797318</v>
      </c>
      <c r="E7" s="7">
        <v>66816</v>
      </c>
      <c r="F7" s="7">
        <v>5337</v>
      </c>
      <c r="G7" s="7">
        <f t="shared" si="0"/>
        <v>976922</v>
      </c>
      <c r="H7" s="7"/>
    </row>
    <row r="8" spans="2:8" ht="12.95" customHeight="1" x14ac:dyDescent="0.2">
      <c r="B8" s="20">
        <v>44256</v>
      </c>
      <c r="C8" s="7">
        <v>154451</v>
      </c>
      <c r="D8" s="7">
        <v>1026075</v>
      </c>
      <c r="E8" s="7">
        <v>80908</v>
      </c>
      <c r="F8" s="7">
        <v>6634</v>
      </c>
      <c r="G8" s="7">
        <f t="shared" si="0"/>
        <v>1268068</v>
      </c>
      <c r="H8" s="7"/>
    </row>
    <row r="9" spans="2:8" ht="12.95" customHeight="1" x14ac:dyDescent="0.2">
      <c r="B9" s="131">
        <v>44287</v>
      </c>
      <c r="C9" s="7">
        <v>192447</v>
      </c>
      <c r="D9" s="7">
        <v>1369137</v>
      </c>
      <c r="E9" s="7">
        <v>86683</v>
      </c>
      <c r="F9" s="7">
        <v>7459</v>
      </c>
      <c r="G9" s="7">
        <f t="shared" si="0"/>
        <v>1655726</v>
      </c>
    </row>
    <row r="10" spans="2:8" ht="12.95" customHeight="1" x14ac:dyDescent="0.2">
      <c r="B10" s="20">
        <v>44317</v>
      </c>
      <c r="C10" s="7">
        <v>293795</v>
      </c>
      <c r="D10" s="7">
        <v>2142078</v>
      </c>
      <c r="E10" s="7">
        <v>114259</v>
      </c>
      <c r="F10" s="7">
        <v>8294</v>
      </c>
      <c r="G10" s="7">
        <f t="shared" si="0"/>
        <v>2558426</v>
      </c>
    </row>
    <row r="11" spans="2:8" ht="12.95" customHeight="1" x14ac:dyDescent="0.2">
      <c r="B11" s="20">
        <v>44348</v>
      </c>
      <c r="C11" s="7">
        <v>663136</v>
      </c>
      <c r="D11" s="7">
        <v>4675372</v>
      </c>
      <c r="E11" s="7">
        <v>189539</v>
      </c>
      <c r="F11" s="7">
        <v>10878</v>
      </c>
      <c r="G11" s="7">
        <f t="shared" si="0"/>
        <v>5538925</v>
      </c>
    </row>
    <row r="12" spans="2:8" ht="12.95" customHeight="1" x14ac:dyDescent="0.2">
      <c r="B12" s="20">
        <v>44378</v>
      </c>
      <c r="C12" s="7">
        <v>1783702</v>
      </c>
      <c r="D12" s="7">
        <v>12387898</v>
      </c>
      <c r="E12" s="7">
        <v>383686</v>
      </c>
      <c r="F12" s="7">
        <v>20402</v>
      </c>
      <c r="G12" s="7">
        <f t="shared" si="0"/>
        <v>14575688</v>
      </c>
    </row>
    <row r="13" spans="2:8" ht="12.95" customHeight="1" x14ac:dyDescent="0.2">
      <c r="B13" s="20">
        <v>44409</v>
      </c>
      <c r="C13" s="7">
        <v>2373134</v>
      </c>
      <c r="D13" s="7">
        <v>16116260</v>
      </c>
      <c r="E13" s="7">
        <v>502536</v>
      </c>
      <c r="F13" s="7">
        <v>23979</v>
      </c>
      <c r="G13" s="7">
        <f t="shared" si="0"/>
        <v>19015909</v>
      </c>
    </row>
    <row r="14" spans="2:8" ht="12.95" customHeight="1" x14ac:dyDescent="0.2">
      <c r="B14" s="131">
        <v>44440</v>
      </c>
      <c r="C14" s="7">
        <v>1132334</v>
      </c>
      <c r="D14" s="7">
        <v>8214877</v>
      </c>
      <c r="E14" s="7">
        <v>270697</v>
      </c>
      <c r="F14" s="7">
        <v>14698</v>
      </c>
      <c r="G14" s="7">
        <f t="shared" si="0"/>
        <v>9632606</v>
      </c>
    </row>
    <row r="15" spans="2:8" ht="12.95" customHeight="1" x14ac:dyDescent="0.2">
      <c r="B15" s="20">
        <v>44470</v>
      </c>
      <c r="C15" s="7">
        <v>386541</v>
      </c>
      <c r="D15" s="7">
        <v>3376893</v>
      </c>
      <c r="E15" s="7">
        <v>143542</v>
      </c>
      <c r="F15" s="7">
        <v>8812</v>
      </c>
      <c r="G15" s="7">
        <f t="shared" si="0"/>
        <v>3915788</v>
      </c>
    </row>
    <row r="16" spans="2:8" ht="12.95" customHeight="1" x14ac:dyDescent="0.2">
      <c r="B16" s="20">
        <v>44501</v>
      </c>
      <c r="C16" s="7">
        <v>165047</v>
      </c>
      <c r="D16" s="7">
        <v>1631988</v>
      </c>
      <c r="E16" s="7">
        <v>111770</v>
      </c>
      <c r="F16" s="7">
        <v>6027</v>
      </c>
      <c r="G16" s="7">
        <f t="shared" si="0"/>
        <v>1914832</v>
      </c>
    </row>
    <row r="17" spans="2:7" ht="12.95" customHeight="1" x14ac:dyDescent="0.2">
      <c r="B17" s="180">
        <v>44531</v>
      </c>
      <c r="C17" s="8">
        <v>209042</v>
      </c>
      <c r="D17" s="8">
        <v>1813917</v>
      </c>
      <c r="E17" s="8">
        <v>116253</v>
      </c>
      <c r="F17" s="8">
        <v>6610</v>
      </c>
      <c r="G17" s="8">
        <f t="shared" si="0"/>
        <v>2145822</v>
      </c>
    </row>
    <row r="18" spans="2:7" s="2" customFormat="1" ht="12.95" customHeight="1" x14ac:dyDescent="0.2">
      <c r="B18" s="61" t="s">
        <v>0</v>
      </c>
      <c r="C18" s="62">
        <f>SUM(C6:C17)</f>
        <v>7567448</v>
      </c>
      <c r="D18" s="120">
        <f>SUM(D6:D17)</f>
        <v>54349685</v>
      </c>
      <c r="E18" s="120">
        <f>SUM(E6:E17)</f>
        <v>2131197</v>
      </c>
      <c r="F18" s="62">
        <f>SUM(F6:F17)</f>
        <v>124279</v>
      </c>
      <c r="G18" s="62">
        <f>SUM(G6:G17)</f>
        <v>64172609</v>
      </c>
    </row>
    <row r="19" spans="2:7" s="2" customFormat="1" ht="12.95" customHeight="1" x14ac:dyDescent="0.2">
      <c r="C19" s="55"/>
      <c r="D19" s="55"/>
      <c r="E19" s="55"/>
      <c r="F19" s="55"/>
    </row>
    <row r="20" spans="2:7" ht="12.95" customHeight="1" x14ac:dyDescent="0.2">
      <c r="B20" s="71" t="s">
        <v>264</v>
      </c>
    </row>
    <row r="21" spans="2:7" ht="12.95" customHeight="1" x14ac:dyDescent="0.2">
      <c r="B21" t="s">
        <v>2</v>
      </c>
      <c r="C21" s="154"/>
      <c r="D21" s="154"/>
      <c r="E21" s="154"/>
      <c r="F21" s="154"/>
    </row>
    <row r="22" spans="2:7" ht="12.95" customHeight="1" x14ac:dyDescent="0.2">
      <c r="C22" s="47"/>
      <c r="D22" s="47"/>
      <c r="E22" s="47"/>
      <c r="F22" s="47"/>
    </row>
    <row r="23" spans="2:7" ht="12.95" customHeight="1" x14ac:dyDescent="0.2">
      <c r="C23" s="151"/>
      <c r="D23" s="151"/>
      <c r="E23" s="151"/>
      <c r="F23" s="151"/>
      <c r="G23" s="70"/>
    </row>
    <row r="24" spans="2:7" ht="12.95" customHeight="1" x14ac:dyDescent="0.2">
      <c r="C24" s="34"/>
      <c r="D24" s="34"/>
      <c r="E24" s="70"/>
      <c r="F24" s="34"/>
    </row>
    <row r="25" spans="2:7" ht="12.95" customHeight="1" x14ac:dyDescent="0.2">
      <c r="C25" s="55"/>
      <c r="D25" s="55"/>
      <c r="E25" s="55"/>
      <c r="F25" s="55"/>
    </row>
    <row r="26" spans="2:7" ht="12.95" customHeight="1" x14ac:dyDescent="0.2">
      <c r="C26" s="66"/>
      <c r="D26" s="66"/>
      <c r="E26" s="66"/>
      <c r="F26" s="66"/>
    </row>
    <row r="27" spans="2:7" ht="12.95" customHeight="1" x14ac:dyDescent="0.2">
      <c r="C27" s="66"/>
      <c r="D27" s="66"/>
      <c r="E27" s="66"/>
      <c r="F27" s="66"/>
    </row>
    <row r="28" spans="2:7" ht="12.95" customHeight="1" x14ac:dyDescent="0.2">
      <c r="C28" s="7"/>
    </row>
    <row r="66" spans="3:6" ht="12.95" customHeight="1" x14ac:dyDescent="0.2">
      <c r="C66" s="95"/>
      <c r="D66" s="95"/>
      <c r="E66" s="95"/>
      <c r="F66" s="95"/>
    </row>
    <row r="67" spans="3:6" ht="12.95" customHeight="1" x14ac:dyDescent="0.2">
      <c r="C67" s="95"/>
      <c r="D67" s="95"/>
      <c r="E67" s="95"/>
      <c r="F67" s="95"/>
    </row>
  </sheetData>
  <pageMargins left="0.25" right="0.25" top="0.75" bottom="0.75" header="0.3" footer="0.3"/>
  <pageSetup paperSize="9" scale="8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30" zoomScaleNormal="13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5" customWidth="1"/>
    <col min="4" max="4" width="16.33203125" customWidth="1"/>
    <col min="5" max="5" width="15" customWidth="1"/>
    <col min="6" max="6" width="17.1640625" customWidth="1"/>
    <col min="7" max="7" width="19.6640625" customWidth="1"/>
    <col min="8" max="8" width="11.1640625" bestFit="1" customWidth="1"/>
  </cols>
  <sheetData>
    <row r="2" spans="2:8" ht="15.75" x14ac:dyDescent="0.25">
      <c r="B2" s="50" t="s">
        <v>221</v>
      </c>
    </row>
    <row r="3" spans="2:8" ht="12.95" customHeight="1" x14ac:dyDescent="0.2">
      <c r="B3" t="s">
        <v>72</v>
      </c>
    </row>
    <row r="5" spans="2:8" ht="22.5" x14ac:dyDescent="0.2">
      <c r="B5" s="9" t="s">
        <v>1</v>
      </c>
      <c r="C5" s="3" t="s">
        <v>51</v>
      </c>
      <c r="D5" s="3" t="s">
        <v>52</v>
      </c>
      <c r="E5" s="3" t="s">
        <v>53</v>
      </c>
      <c r="F5" s="3" t="s">
        <v>9</v>
      </c>
      <c r="G5" s="99" t="s">
        <v>0</v>
      </c>
    </row>
    <row r="6" spans="2:8" ht="12.95" customHeight="1" x14ac:dyDescent="0.2">
      <c r="B6" s="20">
        <v>44197</v>
      </c>
      <c r="C6" s="7">
        <v>163518809</v>
      </c>
      <c r="D6" s="7">
        <v>193357190</v>
      </c>
      <c r="E6" s="7">
        <v>32817994</v>
      </c>
      <c r="F6" s="7">
        <v>12099956</v>
      </c>
      <c r="G6" s="7">
        <f>SUM(C6:F6)</f>
        <v>401793949</v>
      </c>
    </row>
    <row r="7" spans="2:8" ht="12.95" customHeight="1" x14ac:dyDescent="0.2">
      <c r="B7" s="20">
        <v>44228</v>
      </c>
      <c r="C7" s="7">
        <v>161474492</v>
      </c>
      <c r="D7" s="7">
        <v>198060692</v>
      </c>
      <c r="E7" s="7">
        <v>33160713</v>
      </c>
      <c r="F7" s="7">
        <v>12844970</v>
      </c>
      <c r="G7" s="7">
        <f t="shared" ref="G7:G16" si="0">SUM(C7:F7)</f>
        <v>405540867</v>
      </c>
    </row>
    <row r="8" spans="2:8" ht="12.95" customHeight="1" x14ac:dyDescent="0.2">
      <c r="B8" s="20">
        <v>44256</v>
      </c>
      <c r="C8" s="7">
        <v>221067989</v>
      </c>
      <c r="D8" s="7">
        <v>276388585</v>
      </c>
      <c r="E8" s="7">
        <v>42914383</v>
      </c>
      <c r="F8" s="7">
        <v>15566772</v>
      </c>
      <c r="G8" s="7">
        <f t="shared" si="0"/>
        <v>555937729</v>
      </c>
      <c r="H8" s="7"/>
    </row>
    <row r="9" spans="2:8" ht="12.95" customHeight="1" x14ac:dyDescent="0.2">
      <c r="B9" s="131">
        <v>44287</v>
      </c>
      <c r="C9" s="7">
        <v>265530250</v>
      </c>
      <c r="D9" s="7">
        <v>407481617</v>
      </c>
      <c r="E9" s="7">
        <v>42113108</v>
      </c>
      <c r="F9" s="7">
        <v>16179912</v>
      </c>
      <c r="G9" s="7">
        <f t="shared" si="0"/>
        <v>731304887</v>
      </c>
    </row>
    <row r="10" spans="2:8" ht="12.95" customHeight="1" x14ac:dyDescent="0.2">
      <c r="B10" s="20">
        <v>44317</v>
      </c>
      <c r="C10" s="7">
        <v>397045490</v>
      </c>
      <c r="D10" s="7">
        <v>693019959</v>
      </c>
      <c r="E10" s="7">
        <v>80379058</v>
      </c>
      <c r="F10" s="7">
        <v>16345027</v>
      </c>
      <c r="G10" s="7">
        <f t="shared" si="0"/>
        <v>1186789534</v>
      </c>
    </row>
    <row r="11" spans="2:8" ht="12.95" customHeight="1" x14ac:dyDescent="0.2">
      <c r="B11" s="20">
        <v>44348</v>
      </c>
      <c r="C11" s="7">
        <v>826606414</v>
      </c>
      <c r="D11" s="7">
        <v>1686194006</v>
      </c>
      <c r="E11" s="7">
        <v>163579526</v>
      </c>
      <c r="F11" s="7">
        <v>21263904</v>
      </c>
      <c r="G11" s="7">
        <f t="shared" si="0"/>
        <v>2697643850</v>
      </c>
    </row>
    <row r="12" spans="2:8" ht="12.95" customHeight="1" x14ac:dyDescent="0.2">
      <c r="B12" s="20">
        <v>44378</v>
      </c>
      <c r="C12" s="7">
        <v>2165865868</v>
      </c>
      <c r="D12" s="7">
        <v>4679080795</v>
      </c>
      <c r="E12" s="7">
        <v>250811102</v>
      </c>
      <c r="F12" s="7">
        <v>36627256</v>
      </c>
      <c r="G12" s="7">
        <f t="shared" si="0"/>
        <v>7132385021</v>
      </c>
    </row>
    <row r="13" spans="2:8" ht="12.95" customHeight="1" x14ac:dyDescent="0.2">
      <c r="B13" s="20">
        <v>44409</v>
      </c>
      <c r="C13" s="7">
        <v>2864642265</v>
      </c>
      <c r="D13" s="7">
        <v>6378155128</v>
      </c>
      <c r="E13" s="7">
        <v>282821520</v>
      </c>
      <c r="F13" s="7">
        <v>41019025</v>
      </c>
      <c r="G13" s="7">
        <f t="shared" si="0"/>
        <v>9566637938</v>
      </c>
    </row>
    <row r="14" spans="2:8" ht="12.95" customHeight="1" x14ac:dyDescent="0.2">
      <c r="B14" s="131">
        <v>44440</v>
      </c>
      <c r="C14" s="7">
        <v>1367947765</v>
      </c>
      <c r="D14" s="7">
        <v>3041423255</v>
      </c>
      <c r="E14" s="7">
        <v>127481196</v>
      </c>
      <c r="F14" s="7">
        <v>28600249</v>
      </c>
      <c r="G14" s="7">
        <f t="shared" si="0"/>
        <v>4565452465</v>
      </c>
    </row>
    <row r="15" spans="2:8" ht="12.95" customHeight="1" x14ac:dyDescent="0.2">
      <c r="B15" s="20">
        <v>44470</v>
      </c>
      <c r="C15" s="7">
        <v>470132707</v>
      </c>
      <c r="D15" s="7">
        <v>1092389865</v>
      </c>
      <c r="E15" s="7">
        <v>64925541</v>
      </c>
      <c r="F15" s="7">
        <v>18779948</v>
      </c>
      <c r="G15" s="7">
        <f t="shared" si="0"/>
        <v>1646228061</v>
      </c>
    </row>
    <row r="16" spans="2:8" ht="12.95" customHeight="1" x14ac:dyDescent="0.2">
      <c r="B16" s="20">
        <v>44501</v>
      </c>
      <c r="C16" s="7">
        <v>214420509</v>
      </c>
      <c r="D16" s="7">
        <v>441322108</v>
      </c>
      <c r="E16" s="7">
        <v>54167560</v>
      </c>
      <c r="F16" s="7">
        <v>13199196</v>
      </c>
      <c r="G16" s="7">
        <f t="shared" si="0"/>
        <v>723109373</v>
      </c>
    </row>
    <row r="17" spans="2:7" ht="12.95" customHeight="1" x14ac:dyDescent="0.2">
      <c r="B17" s="180">
        <v>44531</v>
      </c>
      <c r="C17" s="8">
        <v>275398904</v>
      </c>
      <c r="D17" s="8">
        <v>485966591</v>
      </c>
      <c r="E17" s="8">
        <v>57342930</v>
      </c>
      <c r="F17" s="8">
        <v>13251286</v>
      </c>
      <c r="G17" s="8">
        <f>SUM(C17:F17)</f>
        <v>831959711</v>
      </c>
    </row>
    <row r="18" spans="2:7" s="2" customFormat="1" ht="12.95" customHeight="1" x14ac:dyDescent="0.2">
      <c r="B18" s="61" t="s">
        <v>0</v>
      </c>
      <c r="C18" s="62">
        <f>SUM(C6:C17)</f>
        <v>9393651462</v>
      </c>
      <c r="D18" s="120">
        <f>SUM(D6:D17)</f>
        <v>19572839791</v>
      </c>
      <c r="E18" s="120">
        <f>SUM(E6:E17)</f>
        <v>1232514631</v>
      </c>
      <c r="F18" s="62">
        <f>SUM(F6:F17)</f>
        <v>245777501</v>
      </c>
      <c r="G18" s="62">
        <f>SUM(G6:G17)</f>
        <v>30444783385</v>
      </c>
    </row>
    <row r="19" spans="2:7" s="2" customFormat="1" ht="12.95" customHeight="1" x14ac:dyDescent="0.2">
      <c r="C19" s="55"/>
      <c r="D19" s="55"/>
      <c r="E19" s="55"/>
      <c r="F19" s="55"/>
      <c r="G19" s="7"/>
    </row>
    <row r="20" spans="2:7" ht="12.95" customHeight="1" x14ac:dyDescent="0.2">
      <c r="B20" s="71" t="s">
        <v>254</v>
      </c>
    </row>
    <row r="21" spans="2:7" ht="12.95" customHeight="1" x14ac:dyDescent="0.2">
      <c r="B21" t="s">
        <v>2</v>
      </c>
    </row>
    <row r="22" spans="2:7" ht="12.95" customHeight="1" x14ac:dyDescent="0.2">
      <c r="C22" s="7"/>
      <c r="D22" s="7"/>
      <c r="E22" s="7"/>
      <c r="F22" s="7"/>
      <c r="G22" s="7"/>
    </row>
    <row r="23" spans="2:7" ht="12.95" customHeight="1" x14ac:dyDescent="0.2">
      <c r="C23" s="70"/>
      <c r="D23" s="70"/>
      <c r="E23" s="70"/>
      <c r="F23" s="70"/>
      <c r="G23" s="70"/>
    </row>
    <row r="24" spans="2:7" ht="12.95" customHeight="1" x14ac:dyDescent="0.25">
      <c r="C24" s="55"/>
      <c r="D24" s="55"/>
      <c r="E24" s="55"/>
      <c r="F24" s="55"/>
      <c r="G24" s="168"/>
    </row>
    <row r="25" spans="2:7" ht="12.95" customHeight="1" x14ac:dyDescent="0.2">
      <c r="C25" s="54"/>
      <c r="D25" s="54"/>
      <c r="E25" s="54"/>
      <c r="F25" s="54"/>
      <c r="G25" s="70"/>
    </row>
    <row r="26" spans="2:7" ht="12.95" customHeight="1" x14ac:dyDescent="0.2">
      <c r="E26" s="66"/>
    </row>
    <row r="27" spans="2:7" ht="12.95" customHeight="1" x14ac:dyDescent="0.2">
      <c r="C27" s="7"/>
    </row>
    <row r="28" spans="2:7" ht="12.95" customHeight="1" x14ac:dyDescent="0.2">
      <c r="C28" s="7"/>
      <c r="G28" s="70"/>
    </row>
    <row r="66" spans="3:6" ht="12.95" customHeight="1" x14ac:dyDescent="0.2">
      <c r="C66" s="95"/>
      <c r="D66" s="95"/>
      <c r="E66" s="95"/>
      <c r="F66" s="95"/>
    </row>
    <row r="67" spans="3:6" ht="12.95" customHeight="1" x14ac:dyDescent="0.2">
      <c r="C67" s="95"/>
      <c r="D67" s="95"/>
      <c r="E67" s="95"/>
      <c r="F67" s="95"/>
    </row>
  </sheetData>
  <pageMargins left="0.25" right="0.25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7"/>
  <sheetViews>
    <sheetView showGridLines="0" zoomScale="160" zoomScaleNormal="160" workbookViewId="0">
      <selection activeCell="B2" sqref="B2"/>
    </sheetView>
  </sheetViews>
  <sheetFormatPr defaultColWidth="9.33203125" defaultRowHeight="12.95" customHeight="1" x14ac:dyDescent="0.2"/>
  <cols>
    <col min="1" max="1" width="2.83203125" style="91" customWidth="1"/>
    <col min="2" max="2" width="13.5" style="100" customWidth="1"/>
    <col min="3" max="3" width="18.83203125" style="100" bestFit="1" customWidth="1"/>
    <col min="4" max="4" width="21.83203125" style="91" customWidth="1"/>
    <col min="5" max="9" width="16.33203125" style="91" customWidth="1"/>
    <col min="10" max="10" width="16" style="91" customWidth="1"/>
    <col min="11" max="11" width="9.33203125" style="91"/>
    <col min="12" max="12" width="10.83203125" style="91" bestFit="1" customWidth="1"/>
    <col min="13" max="16384" width="9.33203125" style="91"/>
  </cols>
  <sheetData>
    <row r="2" spans="2:14" ht="15.75" x14ac:dyDescent="0.25">
      <c r="B2" s="50" t="s">
        <v>155</v>
      </c>
    </row>
    <row r="5" spans="2:14" ht="33.75" x14ac:dyDescent="0.2">
      <c r="B5" s="98" t="s">
        <v>159</v>
      </c>
      <c r="C5" s="98"/>
      <c r="D5" s="98" t="s">
        <v>158</v>
      </c>
      <c r="E5" s="98" t="s">
        <v>51</v>
      </c>
      <c r="F5" s="98" t="s">
        <v>52</v>
      </c>
      <c r="G5" s="98" t="s">
        <v>53</v>
      </c>
      <c r="H5" s="98" t="s">
        <v>9</v>
      </c>
      <c r="I5" s="98" t="s">
        <v>153</v>
      </c>
    </row>
    <row r="6" spans="2:14" ht="12.95" customHeight="1" x14ac:dyDescent="0.2">
      <c r="B6" s="225" t="s">
        <v>156</v>
      </c>
      <c r="C6" s="225" t="s">
        <v>45</v>
      </c>
      <c r="D6" s="101" t="s">
        <v>46</v>
      </c>
      <c r="E6" s="132">
        <v>1</v>
      </c>
      <c r="F6" s="132">
        <v>52335282</v>
      </c>
      <c r="G6" s="132">
        <v>2042069</v>
      </c>
      <c r="H6" s="132"/>
      <c r="I6" s="103">
        <f t="shared" ref="I6:I13" si="0">SUM(E6:H6)</f>
        <v>54377352</v>
      </c>
      <c r="J6" s="7"/>
    </row>
    <row r="7" spans="2:14" ht="12.95" customHeight="1" x14ac:dyDescent="0.2">
      <c r="B7" s="225"/>
      <c r="C7" s="225"/>
      <c r="D7" s="101" t="s">
        <v>47</v>
      </c>
      <c r="E7" s="132">
        <v>7461840</v>
      </c>
      <c r="F7" s="132"/>
      <c r="G7" s="132"/>
      <c r="H7" s="132">
        <v>120182</v>
      </c>
      <c r="I7" s="103">
        <f t="shared" si="0"/>
        <v>7582022</v>
      </c>
      <c r="J7" s="7"/>
    </row>
    <row r="8" spans="2:14" ht="12.95" customHeight="1" x14ac:dyDescent="0.2">
      <c r="B8" s="225"/>
      <c r="C8" s="225" t="s">
        <v>44</v>
      </c>
      <c r="D8" s="101" t="s">
        <v>46</v>
      </c>
      <c r="E8" s="132">
        <v>60</v>
      </c>
      <c r="F8" s="132">
        <v>18296947451</v>
      </c>
      <c r="G8" s="132">
        <v>1102735148</v>
      </c>
      <c r="H8" s="132"/>
      <c r="I8" s="103">
        <f t="shared" si="0"/>
        <v>19399682659</v>
      </c>
      <c r="J8" s="7"/>
      <c r="N8" s="70"/>
    </row>
    <row r="9" spans="2:14" ht="12.95" customHeight="1" x14ac:dyDescent="0.2">
      <c r="B9" s="225"/>
      <c r="C9" s="225"/>
      <c r="D9" s="101" t="s">
        <v>47</v>
      </c>
      <c r="E9" s="132">
        <v>9234577852</v>
      </c>
      <c r="F9" s="132"/>
      <c r="G9" s="132"/>
      <c r="H9" s="132">
        <v>236159229</v>
      </c>
      <c r="I9" s="103">
        <f t="shared" si="0"/>
        <v>9470737081</v>
      </c>
      <c r="J9" s="7"/>
      <c r="M9" s="129"/>
      <c r="N9" s="70"/>
    </row>
    <row r="10" spans="2:14" ht="12.95" customHeight="1" x14ac:dyDescent="0.2">
      <c r="B10" s="225" t="s">
        <v>157</v>
      </c>
      <c r="C10" s="225" t="s">
        <v>45</v>
      </c>
      <c r="D10" s="101" t="s">
        <v>46</v>
      </c>
      <c r="E10" s="132"/>
      <c r="F10" s="132">
        <v>2014403</v>
      </c>
      <c r="G10" s="132">
        <v>89128</v>
      </c>
      <c r="H10" s="132"/>
      <c r="I10" s="103">
        <f t="shared" si="0"/>
        <v>2103531</v>
      </c>
      <c r="J10" s="7"/>
      <c r="N10" s="70"/>
    </row>
    <row r="11" spans="2:14" ht="12.95" customHeight="1" x14ac:dyDescent="0.2">
      <c r="B11" s="225"/>
      <c r="C11" s="225"/>
      <c r="D11" s="101" t="s">
        <v>47</v>
      </c>
      <c r="E11" s="132">
        <v>105607</v>
      </c>
      <c r="F11" s="132"/>
      <c r="G11" s="132"/>
      <c r="H11" s="132">
        <v>4097</v>
      </c>
      <c r="I11" s="103">
        <f t="shared" si="0"/>
        <v>109704</v>
      </c>
      <c r="J11" s="7"/>
      <c r="L11" s="129"/>
      <c r="M11" s="129"/>
      <c r="N11" s="70"/>
    </row>
    <row r="12" spans="2:14" ht="12.95" customHeight="1" x14ac:dyDescent="0.2">
      <c r="B12" s="225"/>
      <c r="C12" s="225" t="s">
        <v>44</v>
      </c>
      <c r="D12" s="101" t="s">
        <v>46</v>
      </c>
      <c r="E12" s="132"/>
      <c r="F12" s="132">
        <v>1275892340</v>
      </c>
      <c r="G12" s="132">
        <v>129779483</v>
      </c>
      <c r="H12" s="132"/>
      <c r="I12" s="103">
        <f t="shared" si="0"/>
        <v>1405671823</v>
      </c>
      <c r="J12" s="7"/>
      <c r="L12" s="129"/>
      <c r="M12" s="129"/>
      <c r="N12" s="70"/>
    </row>
    <row r="13" spans="2:14" ht="12.95" customHeight="1" x14ac:dyDescent="0.2">
      <c r="B13" s="226"/>
      <c r="C13" s="225"/>
      <c r="D13" s="107" t="s">
        <v>47</v>
      </c>
      <c r="E13" s="132">
        <v>159073550</v>
      </c>
      <c r="F13" s="132"/>
      <c r="G13" s="132"/>
      <c r="H13" s="132">
        <v>9618272</v>
      </c>
      <c r="I13" s="103">
        <f t="shared" si="0"/>
        <v>168691822</v>
      </c>
      <c r="J13" s="7"/>
      <c r="L13" s="129"/>
      <c r="M13" s="129"/>
      <c r="N13" s="70"/>
    </row>
    <row r="14" spans="2:14" ht="12.95" customHeight="1" x14ac:dyDescent="0.2">
      <c r="B14" s="222" t="s">
        <v>178</v>
      </c>
      <c r="C14" s="222"/>
      <c r="D14" s="101" t="s">
        <v>46</v>
      </c>
      <c r="E14" s="108">
        <f>E6+E10</f>
        <v>1</v>
      </c>
      <c r="F14" s="108">
        <f t="shared" ref="F14:H14" si="1">F6+F10</f>
        <v>54349685</v>
      </c>
      <c r="G14" s="108">
        <f t="shared" si="1"/>
        <v>2131197</v>
      </c>
      <c r="H14" s="108">
        <f t="shared" si="1"/>
        <v>0</v>
      </c>
      <c r="I14" s="108">
        <f>I6+I10</f>
        <v>56480883</v>
      </c>
      <c r="J14" s="34"/>
    </row>
    <row r="15" spans="2:14" s="106" customFormat="1" ht="12.95" customHeight="1" x14ac:dyDescent="0.2">
      <c r="B15" s="223"/>
      <c r="C15" s="223"/>
      <c r="D15" s="101" t="s">
        <v>47</v>
      </c>
      <c r="E15" s="109">
        <f>E7+E11</f>
        <v>7567447</v>
      </c>
      <c r="F15" s="109">
        <f t="shared" ref="F15:H15" si="2">F7+F11</f>
        <v>0</v>
      </c>
      <c r="G15" s="109">
        <f t="shared" si="2"/>
        <v>0</v>
      </c>
      <c r="H15" s="109">
        <f t="shared" si="2"/>
        <v>124279</v>
      </c>
      <c r="I15" s="109">
        <f>I7+I11</f>
        <v>7691726</v>
      </c>
      <c r="J15" s="34"/>
    </row>
    <row r="16" spans="2:14" s="106" customFormat="1" ht="12.95" customHeight="1" x14ac:dyDescent="0.2">
      <c r="B16" s="224"/>
      <c r="C16" s="224"/>
      <c r="D16" s="107" t="s">
        <v>0</v>
      </c>
      <c r="E16" s="86">
        <f>SUM(E14:E15)</f>
        <v>7567448</v>
      </c>
      <c r="F16" s="86">
        <f t="shared" ref="F16:I16" si="3">SUM(F14:F15)</f>
        <v>54349685</v>
      </c>
      <c r="G16" s="86">
        <f t="shared" si="3"/>
        <v>2131197</v>
      </c>
      <c r="H16" s="86">
        <f t="shared" si="3"/>
        <v>124279</v>
      </c>
      <c r="I16" s="86">
        <f t="shared" si="3"/>
        <v>64172609</v>
      </c>
      <c r="J16" s="34"/>
    </row>
    <row r="17" spans="2:12" ht="12.95" customHeight="1" x14ac:dyDescent="0.2">
      <c r="B17" s="222" t="s">
        <v>179</v>
      </c>
      <c r="C17" s="222"/>
      <c r="D17" s="101" t="s">
        <v>46</v>
      </c>
      <c r="E17" s="108">
        <f>E8+E12</f>
        <v>60</v>
      </c>
      <c r="F17" s="108">
        <f t="shared" ref="F17:H17" si="4">F8+F12</f>
        <v>19572839791</v>
      </c>
      <c r="G17" s="108">
        <f t="shared" si="4"/>
        <v>1232514631</v>
      </c>
      <c r="H17" s="108">
        <f t="shared" si="4"/>
        <v>0</v>
      </c>
      <c r="I17" s="108">
        <f>I8+I12</f>
        <v>20805354482</v>
      </c>
      <c r="J17" s="34"/>
    </row>
    <row r="18" spans="2:12" ht="12.95" customHeight="1" x14ac:dyDescent="0.2">
      <c r="B18" s="223"/>
      <c r="C18" s="223"/>
      <c r="D18" s="101" t="s">
        <v>47</v>
      </c>
      <c r="E18" s="109">
        <f>E9+E13</f>
        <v>9393651402</v>
      </c>
      <c r="F18" s="109">
        <f t="shared" ref="F18:H18" si="5">F9+F13</f>
        <v>0</v>
      </c>
      <c r="G18" s="109">
        <f t="shared" si="5"/>
        <v>0</v>
      </c>
      <c r="H18" s="109">
        <f t="shared" si="5"/>
        <v>245777501</v>
      </c>
      <c r="I18" s="109">
        <f>I9+I13</f>
        <v>9639428903</v>
      </c>
      <c r="J18" s="34"/>
    </row>
    <row r="19" spans="2:12" ht="12.95" customHeight="1" x14ac:dyDescent="0.2">
      <c r="B19" s="224"/>
      <c r="C19" s="224"/>
      <c r="D19" s="107" t="s">
        <v>0</v>
      </c>
      <c r="E19" s="86">
        <f>SUM(E17:E18)</f>
        <v>9393651462</v>
      </c>
      <c r="F19" s="86">
        <f>SUM(F17:F18)</f>
        <v>19572839791</v>
      </c>
      <c r="G19" s="86">
        <f>SUM(G17:G18)</f>
        <v>1232514631</v>
      </c>
      <c r="H19" s="86">
        <f>SUM(H17:H18)</f>
        <v>245777501</v>
      </c>
      <c r="I19" s="86">
        <f>SUM(I17:I18)</f>
        <v>30444783385</v>
      </c>
      <c r="J19" s="7"/>
      <c r="L19" s="7"/>
    </row>
    <row r="20" spans="2:12" ht="12.95" customHeight="1" x14ac:dyDescent="0.2">
      <c r="E20" s="54"/>
      <c r="F20" s="54"/>
      <c r="G20" s="54"/>
      <c r="H20" s="54"/>
      <c r="I20" s="54"/>
    </row>
    <row r="21" spans="2:12" ht="12.95" customHeight="1" x14ac:dyDescent="0.2">
      <c r="B21" s="91" t="s">
        <v>263</v>
      </c>
    </row>
    <row r="22" spans="2:12" ht="12.95" customHeight="1" x14ac:dyDescent="0.2">
      <c r="B22" s="91" t="s">
        <v>2</v>
      </c>
      <c r="I22" s="7"/>
    </row>
    <row r="27" spans="2:12" ht="12.95" customHeight="1" x14ac:dyDescent="0.2">
      <c r="G27" s="144"/>
      <c r="H27" s="34"/>
    </row>
    <row r="28" spans="2:12" ht="12.95" customHeight="1" x14ac:dyDescent="0.2">
      <c r="G28" s="144"/>
      <c r="H28" s="34"/>
    </row>
    <row r="29" spans="2:12" ht="12.95" customHeight="1" x14ac:dyDescent="0.2">
      <c r="H29" s="34"/>
    </row>
    <row r="30" spans="2:12" ht="12.95" customHeight="1" x14ac:dyDescent="0.2">
      <c r="G30" s="144"/>
      <c r="H30" s="34"/>
    </row>
    <row r="31" spans="2:12" ht="12.95" customHeight="1" x14ac:dyDescent="0.2">
      <c r="G31" s="144"/>
      <c r="H31" s="34"/>
    </row>
    <row r="66" spans="3:6" ht="12.95" customHeight="1" x14ac:dyDescent="0.2">
      <c r="C66" s="95"/>
      <c r="D66" s="95"/>
      <c r="E66" s="95"/>
      <c r="F66" s="95"/>
    </row>
    <row r="67" spans="3:6" ht="12.95" customHeight="1" x14ac:dyDescent="0.2">
      <c r="C67" s="95"/>
      <c r="D67" s="95"/>
      <c r="E67" s="95"/>
      <c r="F67" s="95"/>
    </row>
  </sheetData>
  <mergeCells count="8">
    <mergeCell ref="B14:C16"/>
    <mergeCell ref="B17:C19"/>
    <mergeCell ref="B6:B9"/>
    <mergeCell ref="B10:B13"/>
    <mergeCell ref="C6:C7"/>
    <mergeCell ref="C8:C9"/>
    <mergeCell ref="C10:C11"/>
    <mergeCell ref="C12:C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2"/>
  <sheetViews>
    <sheetView showGridLines="0" tabSelected="1" zoomScaleNormal="100" workbookViewId="0">
      <selection activeCell="B7" sqref="B7"/>
    </sheetView>
  </sheetViews>
  <sheetFormatPr defaultRowHeight="12.95" customHeight="1" x14ac:dyDescent="0.2"/>
  <cols>
    <col min="1" max="1" width="2.83203125" customWidth="1"/>
    <col min="2" max="2" width="42" customWidth="1"/>
    <col min="3" max="3" width="20.33203125" customWidth="1"/>
    <col min="4" max="4" width="24.83203125" customWidth="1"/>
    <col min="5" max="5" width="9.5" customWidth="1"/>
  </cols>
  <sheetData>
    <row r="2" spans="2:15" ht="15.75" x14ac:dyDescent="0.25">
      <c r="B2" s="63" t="s">
        <v>226</v>
      </c>
      <c r="C2" s="64"/>
      <c r="D2" s="64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5" spans="2:15" ht="22.5" x14ac:dyDescent="0.2">
      <c r="B5" s="3"/>
      <c r="C5" s="98" t="s">
        <v>127</v>
      </c>
      <c r="D5" s="98" t="s">
        <v>128</v>
      </c>
    </row>
    <row r="6" spans="2:15" ht="12.95" customHeight="1" x14ac:dyDescent="0.2">
      <c r="B6" s="195" t="s">
        <v>257</v>
      </c>
      <c r="C6" s="192">
        <v>10156536</v>
      </c>
      <c r="D6" s="192">
        <v>7008960421</v>
      </c>
      <c r="E6" s="54"/>
    </row>
    <row r="7" spans="2:15" ht="12.95" customHeight="1" x14ac:dyDescent="0.2">
      <c r="B7" s="195" t="s">
        <v>277</v>
      </c>
      <c r="C7" s="192">
        <v>5227876</v>
      </c>
      <c r="D7" s="192">
        <v>2986348517</v>
      </c>
      <c r="E7" s="54"/>
    </row>
    <row r="8" spans="2:15" ht="12.95" customHeight="1" x14ac:dyDescent="0.2">
      <c r="B8" s="195" t="s">
        <v>258</v>
      </c>
      <c r="C8" s="192">
        <v>3767403</v>
      </c>
      <c r="D8" s="192">
        <v>2742647358</v>
      </c>
      <c r="E8" s="54"/>
    </row>
    <row r="9" spans="2:15" s="185" customFormat="1" ht="12.95" customHeight="1" x14ac:dyDescent="0.2">
      <c r="B9" s="195" t="s">
        <v>259</v>
      </c>
      <c r="C9" s="192">
        <v>3561743</v>
      </c>
      <c r="D9" s="192">
        <v>2425265924</v>
      </c>
      <c r="E9" s="54"/>
    </row>
    <row r="10" spans="2:15" s="185" customFormat="1" ht="12.95" customHeight="1" x14ac:dyDescent="0.2">
      <c r="B10" s="195" t="s">
        <v>260</v>
      </c>
      <c r="C10" s="192">
        <v>3514880</v>
      </c>
      <c r="D10" s="192">
        <v>1963037670</v>
      </c>
      <c r="E10" s="54"/>
    </row>
    <row r="11" spans="2:15" ht="12.95" customHeight="1" x14ac:dyDescent="0.2">
      <c r="B11" s="195" t="s">
        <v>261</v>
      </c>
      <c r="C11" s="192">
        <v>6119299</v>
      </c>
      <c r="D11" s="192">
        <v>1891450506</v>
      </c>
      <c r="E11" s="54"/>
    </row>
    <row r="12" spans="2:15" s="165" customFormat="1" ht="12.95" customHeight="1" x14ac:dyDescent="0.2">
      <c r="B12" s="196" t="s">
        <v>262</v>
      </c>
      <c r="C12" s="197">
        <v>2351474</v>
      </c>
      <c r="D12" s="197">
        <v>1206503890</v>
      </c>
      <c r="E12" s="54"/>
    </row>
    <row r="13" spans="2:15" s="185" customFormat="1" ht="12.95" customHeight="1" x14ac:dyDescent="0.2">
      <c r="B13" s="2"/>
      <c r="C13" s="7"/>
      <c r="D13" s="7"/>
      <c r="E13" s="54"/>
    </row>
    <row r="14" spans="2:15" ht="12.95" customHeight="1" x14ac:dyDescent="0.2">
      <c r="B14" s="71" t="s">
        <v>174</v>
      </c>
      <c r="C14" s="7"/>
      <c r="D14" s="7"/>
      <c r="E14" s="54"/>
    </row>
    <row r="15" spans="2:15" s="165" customFormat="1" ht="12.95" customHeight="1" x14ac:dyDescent="0.2">
      <c r="B15" t="s">
        <v>2</v>
      </c>
      <c r="C15"/>
      <c r="D15"/>
      <c r="E15" s="54"/>
    </row>
    <row r="16" spans="2:15" ht="12.95" customHeight="1" x14ac:dyDescent="0.2">
      <c r="C16" s="66"/>
      <c r="D16" s="66"/>
      <c r="E16" s="54"/>
    </row>
    <row r="17" spans="2:8" s="2" customFormat="1" ht="12.95" customHeight="1" x14ac:dyDescent="0.2">
      <c r="B17"/>
      <c r="C17"/>
      <c r="D17"/>
      <c r="E17" s="7"/>
      <c r="G17" s="60"/>
      <c r="H17" s="60"/>
    </row>
    <row r="18" spans="2:8" s="2" customFormat="1" ht="12.95" customHeight="1" x14ac:dyDescent="0.2">
      <c r="B18"/>
      <c r="C18" s="34"/>
      <c r="D18"/>
      <c r="F18" s="34"/>
      <c r="G18" s="34"/>
    </row>
    <row r="19" spans="2:8" ht="12.95" customHeight="1" x14ac:dyDescent="0.2">
      <c r="B19" s="143"/>
      <c r="C19" s="200"/>
      <c r="D19" s="200"/>
    </row>
    <row r="20" spans="2:8" ht="12.95" customHeight="1" x14ac:dyDescent="0.2">
      <c r="B20" s="140"/>
      <c r="C20" s="34"/>
      <c r="D20" s="34"/>
    </row>
    <row r="21" spans="2:8" ht="12.95" customHeight="1" x14ac:dyDescent="0.2">
      <c r="B21" s="140"/>
      <c r="C21" s="7"/>
      <c r="D21" s="7"/>
    </row>
    <row r="22" spans="2:8" ht="12.95" customHeight="1" x14ac:dyDescent="0.2">
      <c r="B22" s="140"/>
      <c r="C22" s="7"/>
      <c r="D22" s="7"/>
    </row>
    <row r="23" spans="2:8" ht="21" customHeight="1" x14ac:dyDescent="0.2">
      <c r="B23" s="140"/>
      <c r="C23" s="7"/>
      <c r="D23" s="7"/>
      <c r="E23" s="74"/>
    </row>
    <row r="24" spans="2:8" ht="12.95" customHeight="1" x14ac:dyDescent="0.2">
      <c r="B24" s="140"/>
      <c r="C24" s="7"/>
      <c r="D24" s="7"/>
      <c r="E24" s="54"/>
    </row>
    <row r="25" spans="2:8" ht="12.95" customHeight="1" x14ac:dyDescent="0.2">
      <c r="B25" s="141"/>
      <c r="C25" s="41"/>
      <c r="D25" s="41"/>
      <c r="E25" s="54"/>
    </row>
    <row r="26" spans="2:8" ht="12.95" customHeight="1" x14ac:dyDescent="0.2">
      <c r="B26" s="142"/>
      <c r="C26" s="52"/>
      <c r="D26" s="52"/>
      <c r="E26" s="54"/>
    </row>
    <row r="27" spans="2:8" ht="12.95" customHeight="1" x14ac:dyDescent="0.2">
      <c r="B27" s="142"/>
      <c r="C27" s="52"/>
      <c r="D27" s="52"/>
      <c r="E27" s="54"/>
    </row>
    <row r="28" spans="2:8" ht="12.95" customHeight="1" x14ac:dyDescent="0.2">
      <c r="B28" s="142"/>
      <c r="C28" s="52"/>
      <c r="D28" s="52"/>
      <c r="E28" s="54"/>
    </row>
    <row r="29" spans="2:8" ht="12.95" customHeight="1" x14ac:dyDescent="0.2">
      <c r="B29" s="142"/>
      <c r="C29" s="52"/>
      <c r="D29" s="52"/>
      <c r="E29" s="54"/>
    </row>
    <row r="30" spans="2:8" ht="12.95" customHeight="1" x14ac:dyDescent="0.2">
      <c r="C30" s="7"/>
      <c r="D30" s="7"/>
      <c r="E30" s="54"/>
    </row>
    <row r="31" spans="2:8" ht="12.95" customHeight="1" x14ac:dyDescent="0.2">
      <c r="C31" s="227"/>
      <c r="D31" s="227"/>
      <c r="E31" s="54"/>
    </row>
    <row r="32" spans="2:8" ht="12.95" customHeight="1" x14ac:dyDescent="0.2">
      <c r="E32" s="54"/>
    </row>
    <row r="33" spans="5:5" ht="12.95" customHeight="1" x14ac:dyDescent="0.2">
      <c r="E33" s="54"/>
    </row>
    <row r="51" spans="3:4" ht="12.95" customHeight="1" x14ac:dyDescent="0.2">
      <c r="C51" s="227"/>
      <c r="D51" s="227"/>
    </row>
    <row r="67" spans="3:6" ht="12.95" customHeight="1" x14ac:dyDescent="0.2">
      <c r="C67" s="95"/>
      <c r="D67" s="95"/>
    </row>
    <row r="68" spans="3:6" ht="12.95" customHeight="1" x14ac:dyDescent="0.2">
      <c r="C68" s="95"/>
      <c r="D68" s="95"/>
    </row>
    <row r="71" spans="3:6" ht="12.95" customHeight="1" x14ac:dyDescent="0.2">
      <c r="E71" s="95"/>
      <c r="F71" s="95"/>
    </row>
    <row r="72" spans="3:6" ht="12.95" customHeight="1" x14ac:dyDescent="0.2">
      <c r="E72" s="95"/>
      <c r="F72" s="95"/>
    </row>
  </sheetData>
  <mergeCells count="2">
    <mergeCell ref="C31:D31"/>
    <mergeCell ref="C51:D51"/>
  </mergeCells>
  <pageMargins left="0.25" right="0.25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3"/>
  <sheetViews>
    <sheetView showGridLines="0" zoomScale="130" zoomScaleNormal="130" workbookViewId="0">
      <selection activeCell="B6" sqref="B6"/>
    </sheetView>
  </sheetViews>
  <sheetFormatPr defaultRowHeight="12.95" customHeight="1" x14ac:dyDescent="0.2"/>
  <cols>
    <col min="1" max="1" width="2.83203125" customWidth="1"/>
    <col min="2" max="2" width="15.1640625" customWidth="1"/>
    <col min="3" max="3" width="20.6640625" customWidth="1"/>
    <col min="4" max="4" width="24.6640625" customWidth="1"/>
    <col min="5" max="5" width="18.83203125" customWidth="1"/>
    <col min="6" max="6" width="17.1640625" customWidth="1"/>
    <col min="7" max="7" width="9.33203125" customWidth="1"/>
  </cols>
  <sheetData>
    <row r="2" spans="2:6" ht="15.75" x14ac:dyDescent="0.25">
      <c r="B2" s="1" t="s">
        <v>102</v>
      </c>
    </row>
    <row r="5" spans="2:6" ht="22.5" x14ac:dyDescent="0.2">
      <c r="B5" s="9" t="s">
        <v>1</v>
      </c>
      <c r="C5" s="32" t="s">
        <v>77</v>
      </c>
      <c r="D5" s="33" t="s">
        <v>110</v>
      </c>
      <c r="E5" s="33" t="s">
        <v>145</v>
      </c>
      <c r="F5" s="33" t="s">
        <v>0</v>
      </c>
    </row>
    <row r="6" spans="2:6" s="28" customFormat="1" ht="12.95" customHeight="1" x14ac:dyDescent="0.2">
      <c r="B6" s="10">
        <v>44227</v>
      </c>
      <c r="C6" s="7">
        <v>10348</v>
      </c>
      <c r="D6" s="7">
        <v>94449</v>
      </c>
      <c r="E6" s="7">
        <v>1407</v>
      </c>
      <c r="F6" s="7">
        <v>106204</v>
      </c>
    </row>
    <row r="7" spans="2:6" s="28" customFormat="1" ht="12.95" customHeight="1" x14ac:dyDescent="0.2">
      <c r="B7" s="10">
        <v>44255</v>
      </c>
      <c r="C7" s="7">
        <v>10070</v>
      </c>
      <c r="D7" s="7">
        <v>98152</v>
      </c>
      <c r="E7" s="7">
        <v>1396</v>
      </c>
      <c r="F7" s="7">
        <v>109618</v>
      </c>
    </row>
    <row r="8" spans="2:6" s="28" customFormat="1" ht="12.95" customHeight="1" x14ac:dyDescent="0.2">
      <c r="B8" s="10">
        <v>44286</v>
      </c>
      <c r="C8" s="7">
        <v>9571</v>
      </c>
      <c r="D8" s="7">
        <v>98467</v>
      </c>
      <c r="E8" s="7">
        <v>1397</v>
      </c>
      <c r="F8" s="7">
        <v>109435</v>
      </c>
    </row>
    <row r="9" spans="2:6" s="28" customFormat="1" ht="12.95" customHeight="1" x14ac:dyDescent="0.2">
      <c r="B9" s="10">
        <v>44316</v>
      </c>
      <c r="C9" s="7">
        <v>10225</v>
      </c>
      <c r="D9" s="7">
        <v>98416</v>
      </c>
      <c r="E9" s="7">
        <v>1392</v>
      </c>
      <c r="F9" s="7">
        <v>110033</v>
      </c>
    </row>
    <row r="10" spans="2:6" s="28" customFormat="1" ht="12.95" customHeight="1" x14ac:dyDescent="0.2">
      <c r="B10" s="10">
        <v>44347</v>
      </c>
      <c r="C10" s="7">
        <v>11748</v>
      </c>
      <c r="D10" s="7">
        <v>99656</v>
      </c>
      <c r="E10" s="7">
        <v>1412</v>
      </c>
      <c r="F10" s="7">
        <v>112816</v>
      </c>
    </row>
    <row r="11" spans="2:6" s="28" customFormat="1" ht="12.95" customHeight="1" x14ac:dyDescent="0.2">
      <c r="B11" s="10">
        <v>44377</v>
      </c>
      <c r="C11" s="7">
        <v>12403</v>
      </c>
      <c r="D11" s="7">
        <v>100981</v>
      </c>
      <c r="E11" s="7">
        <v>1462</v>
      </c>
      <c r="F11" s="7">
        <v>114846</v>
      </c>
    </row>
    <row r="12" spans="2:6" s="28" customFormat="1" ht="12.95" customHeight="1" x14ac:dyDescent="0.2">
      <c r="B12" s="10">
        <v>44408</v>
      </c>
      <c r="C12" s="7">
        <v>13170</v>
      </c>
      <c r="D12" s="7">
        <v>101798</v>
      </c>
      <c r="E12" s="7">
        <v>1555</v>
      </c>
      <c r="F12" s="7">
        <v>116523</v>
      </c>
    </row>
    <row r="13" spans="2:6" s="28" customFormat="1" ht="12.95" customHeight="1" x14ac:dyDescent="0.2">
      <c r="B13" s="10">
        <v>44439</v>
      </c>
      <c r="C13" s="7">
        <v>13424</v>
      </c>
      <c r="D13" s="7">
        <v>101991</v>
      </c>
      <c r="E13" s="7">
        <v>1435</v>
      </c>
      <c r="F13" s="7">
        <v>116850</v>
      </c>
    </row>
    <row r="14" spans="2:6" s="28" customFormat="1" ht="12.95" customHeight="1" x14ac:dyDescent="0.2">
      <c r="B14" s="10">
        <v>44469</v>
      </c>
      <c r="C14" s="7">
        <v>13676</v>
      </c>
      <c r="D14" s="7">
        <v>101342</v>
      </c>
      <c r="E14" s="7">
        <v>1680</v>
      </c>
      <c r="F14" s="7">
        <v>116698</v>
      </c>
    </row>
    <row r="15" spans="2:6" s="28" customFormat="1" ht="12.95" customHeight="1" x14ac:dyDescent="0.2">
      <c r="B15" s="10">
        <v>44500</v>
      </c>
      <c r="C15" s="7">
        <v>12978</v>
      </c>
      <c r="D15" s="7">
        <v>103000</v>
      </c>
      <c r="E15" s="7">
        <v>1653</v>
      </c>
      <c r="F15" s="7">
        <v>117631</v>
      </c>
    </row>
    <row r="16" spans="2:6" s="28" customFormat="1" ht="12.95" customHeight="1" x14ac:dyDescent="0.2">
      <c r="B16" s="10">
        <v>44530</v>
      </c>
      <c r="C16" s="7">
        <v>13110</v>
      </c>
      <c r="D16" s="7">
        <v>103180</v>
      </c>
      <c r="E16" s="7">
        <v>1774</v>
      </c>
      <c r="F16" s="7">
        <v>118064</v>
      </c>
    </row>
    <row r="17" spans="2:7" s="28" customFormat="1" ht="12.95" customHeight="1" x14ac:dyDescent="0.2">
      <c r="B17" s="214">
        <v>44561</v>
      </c>
      <c r="C17" s="31">
        <v>13253</v>
      </c>
      <c r="D17" s="31">
        <v>103615</v>
      </c>
      <c r="E17" s="31">
        <v>1863</v>
      </c>
      <c r="F17" s="31">
        <v>118731</v>
      </c>
      <c r="G17" s="34"/>
    </row>
    <row r="18" spans="2:7" s="2" customFormat="1" ht="12.95" customHeight="1" x14ac:dyDescent="0.2">
      <c r="B18" s="6"/>
      <c r="D18" s="113"/>
      <c r="E18" s="114"/>
    </row>
    <row r="19" spans="2:7" s="2" customFormat="1" ht="12.95" customHeight="1" x14ac:dyDescent="0.2">
      <c r="B19" s="6"/>
      <c r="D19" s="34"/>
      <c r="E19" s="34"/>
    </row>
    <row r="20" spans="2:7" ht="12.95" customHeight="1" x14ac:dyDescent="0.2">
      <c r="B20" s="68" t="s">
        <v>267</v>
      </c>
    </row>
    <row r="21" spans="2:7" ht="12.95" customHeight="1" x14ac:dyDescent="0.2">
      <c r="B21" t="s">
        <v>2</v>
      </c>
    </row>
    <row r="22" spans="2:7" ht="12.95" customHeight="1" x14ac:dyDescent="0.2">
      <c r="D22" s="7"/>
      <c r="E22" s="7"/>
    </row>
    <row r="23" spans="2:7" ht="12.95" customHeight="1" x14ac:dyDescent="0.2">
      <c r="D23" s="70"/>
      <c r="E23" s="34"/>
    </row>
    <row r="24" spans="2:7" ht="12.95" customHeight="1" x14ac:dyDescent="0.2">
      <c r="E24" s="70"/>
    </row>
    <row r="25" spans="2:7" ht="12.95" customHeight="1" x14ac:dyDescent="0.2">
      <c r="E25" s="7"/>
    </row>
    <row r="26" spans="2:7" ht="12.95" customHeight="1" x14ac:dyDescent="0.2">
      <c r="D26" s="7"/>
      <c r="E26" s="7"/>
    </row>
    <row r="27" spans="2:7" ht="12.95" customHeight="1" x14ac:dyDescent="0.2">
      <c r="D27" s="7"/>
      <c r="E27" s="70"/>
    </row>
    <row r="28" spans="2:7" ht="12.95" customHeight="1" x14ac:dyDescent="0.2">
      <c r="D28" s="7"/>
      <c r="E28" s="7"/>
    </row>
    <row r="29" spans="2:7" ht="12.95" customHeight="1" x14ac:dyDescent="0.2">
      <c r="D29" s="7"/>
      <c r="E29" s="7"/>
    </row>
    <row r="30" spans="2:7" ht="12.95" customHeight="1" x14ac:dyDescent="0.2">
      <c r="D30" s="7"/>
      <c r="E30" s="7"/>
    </row>
    <row r="31" spans="2:7" ht="12.95" customHeight="1" x14ac:dyDescent="0.2">
      <c r="D31" s="7"/>
      <c r="E31" s="7"/>
    </row>
    <row r="32" spans="2:7" ht="12.95" customHeight="1" x14ac:dyDescent="0.2">
      <c r="D32" s="7"/>
      <c r="E32" s="7"/>
    </row>
    <row r="33" spans="4:5" ht="12.95" customHeight="1" x14ac:dyDescent="0.2">
      <c r="D33" s="7"/>
      <c r="E33" s="7"/>
    </row>
    <row r="34" spans="4:5" ht="12.95" customHeight="1" x14ac:dyDescent="0.2">
      <c r="D34" s="7"/>
      <c r="E34" s="7"/>
    </row>
    <row r="35" spans="4:5" ht="12.95" customHeight="1" x14ac:dyDescent="0.2">
      <c r="D35" s="7"/>
      <c r="E35" s="7"/>
    </row>
    <row r="36" spans="4:5" ht="12.95" customHeight="1" x14ac:dyDescent="0.2">
      <c r="D36" s="7"/>
      <c r="E36" s="7"/>
    </row>
    <row r="37" spans="4:5" ht="12.95" customHeight="1" x14ac:dyDescent="0.2">
      <c r="D37" s="7"/>
      <c r="E37" s="7"/>
    </row>
    <row r="38" spans="4:5" ht="12.95" customHeight="1" x14ac:dyDescent="0.2">
      <c r="D38" s="7"/>
      <c r="E38" s="7"/>
    </row>
    <row r="39" spans="4:5" ht="12.95" customHeight="1" x14ac:dyDescent="0.2">
      <c r="E39" s="7"/>
    </row>
    <row r="40" spans="4:5" ht="12.95" customHeight="1" x14ac:dyDescent="0.2">
      <c r="E40" s="7"/>
    </row>
    <row r="41" spans="4:5" ht="12.95" customHeight="1" x14ac:dyDescent="0.2">
      <c r="E41" s="7"/>
    </row>
    <row r="42" spans="4:5" ht="12.95" customHeight="1" x14ac:dyDescent="0.2">
      <c r="E42" s="7"/>
    </row>
    <row r="62" spans="3:6" ht="12.95" customHeight="1" x14ac:dyDescent="0.2">
      <c r="C62" s="95"/>
      <c r="D62" s="95"/>
      <c r="E62" s="95"/>
      <c r="F62" s="95"/>
    </row>
    <row r="63" spans="3:6" ht="12.95" customHeight="1" x14ac:dyDescent="0.2">
      <c r="C63" s="95"/>
      <c r="D63" s="95"/>
      <c r="E63" s="95"/>
      <c r="F63" s="95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7"/>
  <sheetViews>
    <sheetView showGridLines="0" zoomScaleNormal="100" workbookViewId="0">
      <selection activeCell="B20" sqref="B20"/>
    </sheetView>
  </sheetViews>
  <sheetFormatPr defaultColWidth="9.33203125" defaultRowHeight="12.95" customHeight="1" x14ac:dyDescent="0.2"/>
  <cols>
    <col min="1" max="1" width="2.83203125" style="28" customWidth="1"/>
    <col min="2" max="2" width="15.1640625" style="28" customWidth="1"/>
    <col min="3" max="3" width="19" style="28" customWidth="1"/>
    <col min="4" max="4" width="16.33203125" style="28" customWidth="1"/>
    <col min="5" max="5" width="18.6640625" style="28" customWidth="1"/>
    <col min="6" max="6" width="18.83203125" style="28" customWidth="1"/>
    <col min="7" max="7" width="15.83203125" style="28" customWidth="1"/>
    <col min="8" max="16384" width="9.33203125" style="28"/>
  </cols>
  <sheetData>
    <row r="2" spans="2:7" ht="15.75" x14ac:dyDescent="0.25">
      <c r="B2" s="27" t="s">
        <v>103</v>
      </c>
    </row>
    <row r="5" spans="2:7" ht="22.5" x14ac:dyDescent="0.2">
      <c r="B5" s="29" t="s">
        <v>1</v>
      </c>
      <c r="C5" s="33" t="s">
        <v>181</v>
      </c>
      <c r="D5" s="33" t="s">
        <v>187</v>
      </c>
      <c r="E5" s="33" t="s">
        <v>225</v>
      </c>
      <c r="F5" s="33" t="s">
        <v>228</v>
      </c>
      <c r="G5" s="33" t="s">
        <v>253</v>
      </c>
    </row>
    <row r="6" spans="2:7" ht="12.95" customHeight="1" x14ac:dyDescent="0.2">
      <c r="B6" s="10" t="s">
        <v>78</v>
      </c>
      <c r="C6" s="7">
        <v>39595</v>
      </c>
      <c r="D6" s="7">
        <v>53611</v>
      </c>
      <c r="E6" s="7">
        <v>70573</v>
      </c>
      <c r="F6" s="7">
        <v>89403</v>
      </c>
      <c r="G6" s="7">
        <v>94449</v>
      </c>
    </row>
    <row r="7" spans="2:7" ht="12.95" customHeight="1" x14ac:dyDescent="0.2">
      <c r="B7" s="10" t="s">
        <v>79</v>
      </c>
      <c r="C7" s="7">
        <v>40260</v>
      </c>
      <c r="D7" s="7">
        <v>54109</v>
      </c>
      <c r="E7" s="7">
        <v>72693</v>
      </c>
      <c r="F7" s="7">
        <v>89083</v>
      </c>
      <c r="G7" s="7">
        <v>98152</v>
      </c>
    </row>
    <row r="8" spans="2:7" ht="12.95" customHeight="1" x14ac:dyDescent="0.2">
      <c r="B8" s="10" t="s">
        <v>80</v>
      </c>
      <c r="C8" s="7">
        <v>41220</v>
      </c>
      <c r="D8" s="7">
        <v>52707</v>
      </c>
      <c r="E8" s="7">
        <v>70989</v>
      </c>
      <c r="F8" s="7">
        <v>89252</v>
      </c>
      <c r="G8" s="7">
        <v>98467</v>
      </c>
    </row>
    <row r="9" spans="2:7" ht="12.95" customHeight="1" x14ac:dyDescent="0.2">
      <c r="B9" s="10" t="s">
        <v>81</v>
      </c>
      <c r="C9" s="7">
        <v>41783</v>
      </c>
      <c r="D9" s="7">
        <v>54162</v>
      </c>
      <c r="E9" s="7">
        <v>75819</v>
      </c>
      <c r="F9" s="7">
        <v>89567</v>
      </c>
      <c r="G9" s="7">
        <v>98416</v>
      </c>
    </row>
    <row r="10" spans="2:7" ht="12.95" customHeight="1" x14ac:dyDescent="0.2">
      <c r="B10" s="10" t="s">
        <v>82</v>
      </c>
      <c r="C10" s="7">
        <v>43082</v>
      </c>
      <c r="D10" s="7">
        <v>55739</v>
      </c>
      <c r="E10" s="7">
        <v>76699</v>
      </c>
      <c r="F10" s="7">
        <v>90103</v>
      </c>
      <c r="G10" s="7">
        <v>99656</v>
      </c>
    </row>
    <row r="11" spans="2:7" ht="12.95" customHeight="1" x14ac:dyDescent="0.2">
      <c r="B11" s="10" t="s">
        <v>83</v>
      </c>
      <c r="C11" s="7">
        <v>44387</v>
      </c>
      <c r="D11" s="7">
        <v>56615</v>
      </c>
      <c r="E11" s="7">
        <v>77072</v>
      </c>
      <c r="F11" s="7">
        <v>90615</v>
      </c>
      <c r="G11" s="7">
        <v>100981</v>
      </c>
    </row>
    <row r="12" spans="2:7" ht="12.95" customHeight="1" x14ac:dyDescent="0.2">
      <c r="B12" s="10" t="s">
        <v>84</v>
      </c>
      <c r="C12" s="7">
        <v>44864</v>
      </c>
      <c r="D12" s="7">
        <v>58482</v>
      </c>
      <c r="E12" s="7">
        <v>79301</v>
      </c>
      <c r="F12" s="7">
        <v>87942</v>
      </c>
      <c r="G12" s="7">
        <v>101798</v>
      </c>
    </row>
    <row r="13" spans="2:7" ht="12.95" customHeight="1" x14ac:dyDescent="0.2">
      <c r="B13" s="10" t="s">
        <v>85</v>
      </c>
      <c r="C13" s="7">
        <v>47191</v>
      </c>
      <c r="D13" s="7">
        <v>59349</v>
      </c>
      <c r="E13" s="7">
        <v>79413</v>
      </c>
      <c r="F13" s="7">
        <v>87408</v>
      </c>
      <c r="G13" s="7">
        <v>101991</v>
      </c>
    </row>
    <row r="14" spans="2:7" ht="12.95" customHeight="1" x14ac:dyDescent="0.2">
      <c r="B14" s="10" t="s">
        <v>86</v>
      </c>
      <c r="C14" s="7">
        <v>47669</v>
      </c>
      <c r="D14" s="7">
        <v>59513</v>
      </c>
      <c r="E14" s="7">
        <v>79325</v>
      </c>
      <c r="F14" s="7">
        <v>86216</v>
      </c>
      <c r="G14" s="7">
        <v>101342</v>
      </c>
    </row>
    <row r="15" spans="2:7" ht="12.95" customHeight="1" x14ac:dyDescent="0.2">
      <c r="B15" s="10" t="s">
        <v>87</v>
      </c>
      <c r="C15" s="7">
        <v>48229</v>
      </c>
      <c r="D15" s="7">
        <v>59593</v>
      </c>
      <c r="E15" s="7">
        <v>79013</v>
      </c>
      <c r="F15" s="7">
        <v>85116</v>
      </c>
      <c r="G15" s="7">
        <v>103000</v>
      </c>
    </row>
    <row r="16" spans="2:7" ht="12.95" customHeight="1" x14ac:dyDescent="0.2">
      <c r="B16" s="10" t="s">
        <v>88</v>
      </c>
      <c r="C16" s="7">
        <v>48750</v>
      </c>
      <c r="D16" s="7">
        <v>59522</v>
      </c>
      <c r="E16" s="7">
        <v>79561</v>
      </c>
      <c r="F16" s="7">
        <v>84424</v>
      </c>
      <c r="G16" s="7">
        <v>103180</v>
      </c>
    </row>
    <row r="17" spans="2:7" ht="12.95" customHeight="1" x14ac:dyDescent="0.2">
      <c r="B17" s="30" t="s">
        <v>89</v>
      </c>
      <c r="C17" s="31">
        <v>49476</v>
      </c>
      <c r="D17" s="31">
        <v>68284</v>
      </c>
      <c r="E17" s="31">
        <v>80884</v>
      </c>
      <c r="F17" s="31">
        <v>84624</v>
      </c>
      <c r="G17" s="31">
        <v>103615</v>
      </c>
    </row>
    <row r="18" spans="2:7" ht="12.95" customHeight="1" x14ac:dyDescent="0.2">
      <c r="B18" s="6"/>
      <c r="C18" s="113"/>
      <c r="D18" s="113"/>
      <c r="G18" s="34"/>
    </row>
    <row r="19" spans="2:7" ht="12.95" customHeight="1" x14ac:dyDescent="0.2">
      <c r="B19" s="6"/>
    </row>
    <row r="20" spans="2:7" ht="12.95" customHeight="1" x14ac:dyDescent="0.2">
      <c r="B20" s="68" t="s">
        <v>268</v>
      </c>
    </row>
    <row r="21" spans="2:7" ht="12.95" customHeight="1" x14ac:dyDescent="0.2">
      <c r="B21" s="28" t="s">
        <v>2</v>
      </c>
    </row>
    <row r="22" spans="2:7" ht="12.95" customHeight="1" x14ac:dyDescent="0.2">
      <c r="C22" s="34"/>
    </row>
    <row r="66" spans="3:5" ht="12.95" customHeight="1" x14ac:dyDescent="0.2">
      <c r="C66" s="95"/>
      <c r="D66" s="95"/>
      <c r="E66" s="95"/>
    </row>
    <row r="67" spans="3:5" ht="12.95" customHeight="1" x14ac:dyDescent="0.2">
      <c r="C67" s="95"/>
      <c r="D67" s="95"/>
      <c r="E67" s="95"/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68"/>
  <sheetViews>
    <sheetView showGridLines="0" topLeftCell="A49" zoomScale="130" zoomScaleNormal="130" workbookViewId="0">
      <selection activeCell="K65" sqref="K65"/>
    </sheetView>
  </sheetViews>
  <sheetFormatPr defaultColWidth="9.33203125" defaultRowHeight="12.95" customHeight="1" x14ac:dyDescent="0.2"/>
  <cols>
    <col min="1" max="1" width="2.83203125" style="74" customWidth="1"/>
    <col min="2" max="2" width="15.1640625" style="74" customWidth="1"/>
    <col min="3" max="3" width="16.33203125" style="74" customWidth="1"/>
    <col min="4" max="4" width="15" style="74" customWidth="1"/>
    <col min="5" max="5" width="16.6640625" style="74" customWidth="1"/>
    <col min="6" max="6" width="11.6640625" style="74" customWidth="1"/>
    <col min="7" max="7" width="10.33203125" style="74" customWidth="1"/>
    <col min="8" max="9" width="9.33203125" style="74"/>
    <col min="10" max="10" width="10.5" style="74" bestFit="1" customWidth="1"/>
    <col min="11" max="16384" width="9.33203125" style="74"/>
  </cols>
  <sheetData>
    <row r="2" spans="2:7" ht="15.75" x14ac:dyDescent="0.2">
      <c r="B2" s="73" t="s">
        <v>104</v>
      </c>
    </row>
    <row r="5" spans="2:7" ht="22.5" x14ac:dyDescent="0.2">
      <c r="B5" s="111" t="s">
        <v>1</v>
      </c>
      <c r="C5" s="111" t="s">
        <v>21</v>
      </c>
      <c r="D5" s="111" t="s">
        <v>25</v>
      </c>
      <c r="E5" s="111" t="s">
        <v>0</v>
      </c>
    </row>
    <row r="6" spans="2:7" ht="12.95" customHeight="1" x14ac:dyDescent="0.2">
      <c r="B6" s="117">
        <v>42766</v>
      </c>
      <c r="C6" s="94">
        <v>6955287</v>
      </c>
      <c r="D6" s="94">
        <v>1877986</v>
      </c>
      <c r="E6" s="102">
        <v>8833273</v>
      </c>
      <c r="F6" s="102"/>
      <c r="G6" s="102"/>
    </row>
    <row r="7" spans="2:7" ht="12.95" customHeight="1" x14ac:dyDescent="0.2">
      <c r="B7" s="117">
        <v>42794</v>
      </c>
      <c r="C7" s="94">
        <v>6943938</v>
      </c>
      <c r="D7" s="94">
        <v>1876563</v>
      </c>
      <c r="E7" s="102">
        <v>8820501</v>
      </c>
      <c r="F7" s="102"/>
      <c r="G7" s="102"/>
    </row>
    <row r="8" spans="2:7" ht="12.95" customHeight="1" x14ac:dyDescent="0.2">
      <c r="B8" s="117">
        <v>42825</v>
      </c>
      <c r="C8" s="94">
        <v>6919607</v>
      </c>
      <c r="D8" s="94">
        <v>1875571</v>
      </c>
      <c r="E8" s="102">
        <v>8795178</v>
      </c>
      <c r="F8" s="102"/>
      <c r="G8" s="102"/>
    </row>
    <row r="9" spans="2:7" ht="12.95" customHeight="1" x14ac:dyDescent="0.2">
      <c r="B9" s="117">
        <v>42855</v>
      </c>
      <c r="C9" s="94">
        <v>6927449</v>
      </c>
      <c r="D9" s="94">
        <v>1877245</v>
      </c>
      <c r="E9" s="102">
        <v>8804694</v>
      </c>
      <c r="F9" s="102"/>
      <c r="G9" s="102"/>
    </row>
    <row r="10" spans="2:7" ht="12.95" customHeight="1" x14ac:dyDescent="0.2">
      <c r="B10" s="117">
        <v>42886</v>
      </c>
      <c r="C10" s="94">
        <v>6990988</v>
      </c>
      <c r="D10" s="94">
        <v>1872699</v>
      </c>
      <c r="E10" s="102">
        <v>8863687</v>
      </c>
      <c r="F10" s="102"/>
      <c r="G10" s="102"/>
    </row>
    <row r="11" spans="2:7" ht="12.95" customHeight="1" x14ac:dyDescent="0.2">
      <c r="B11" s="117">
        <v>42916</v>
      </c>
      <c r="C11" s="94">
        <v>7009774</v>
      </c>
      <c r="D11" s="94">
        <v>1870901</v>
      </c>
      <c r="E11" s="102">
        <v>8880675</v>
      </c>
      <c r="F11" s="102"/>
      <c r="G11" s="102"/>
    </row>
    <row r="12" spans="2:7" ht="12.95" customHeight="1" x14ac:dyDescent="0.2">
      <c r="B12" s="117">
        <v>42947</v>
      </c>
      <c r="C12" s="94">
        <v>7020284</v>
      </c>
      <c r="D12" s="94">
        <v>1870524</v>
      </c>
      <c r="E12" s="102">
        <v>8890808</v>
      </c>
      <c r="F12" s="102"/>
      <c r="G12" s="102"/>
    </row>
    <row r="13" spans="2:7" ht="12.95" customHeight="1" x14ac:dyDescent="0.2">
      <c r="B13" s="117">
        <v>42978</v>
      </c>
      <c r="C13" s="94">
        <v>7027351</v>
      </c>
      <c r="D13" s="94">
        <v>1871548</v>
      </c>
      <c r="E13" s="102">
        <v>8898899</v>
      </c>
      <c r="F13" s="102"/>
      <c r="G13" s="102"/>
    </row>
    <row r="14" spans="2:7" ht="12.95" customHeight="1" x14ac:dyDescent="0.2">
      <c r="B14" s="118">
        <v>43008</v>
      </c>
      <c r="C14" s="126">
        <v>7078014</v>
      </c>
      <c r="D14" s="94">
        <v>1878518</v>
      </c>
      <c r="E14" s="102">
        <v>8956532</v>
      </c>
      <c r="F14" s="102"/>
      <c r="G14" s="102"/>
    </row>
    <row r="15" spans="2:7" ht="12.95" customHeight="1" x14ac:dyDescent="0.2">
      <c r="B15" s="117">
        <v>43039</v>
      </c>
      <c r="C15" s="94">
        <v>7046614</v>
      </c>
      <c r="D15" s="94">
        <v>1885573</v>
      </c>
      <c r="E15" s="102">
        <v>8932187</v>
      </c>
      <c r="F15" s="102"/>
      <c r="G15" s="102"/>
    </row>
    <row r="16" spans="2:7" ht="12.95" customHeight="1" x14ac:dyDescent="0.2">
      <c r="B16" s="117">
        <v>43069</v>
      </c>
      <c r="C16" s="94">
        <v>7030070</v>
      </c>
      <c r="D16" s="94">
        <v>1883973</v>
      </c>
      <c r="E16" s="102">
        <v>8914043</v>
      </c>
      <c r="F16" s="102"/>
      <c r="G16" s="102"/>
    </row>
    <row r="17" spans="2:8" ht="12.95" customHeight="1" x14ac:dyDescent="0.2">
      <c r="B17" s="118">
        <v>43100</v>
      </c>
      <c r="C17" s="126">
        <v>7012090</v>
      </c>
      <c r="D17" s="126">
        <v>1882082</v>
      </c>
      <c r="E17" s="127">
        <v>8894172</v>
      </c>
      <c r="F17" s="114"/>
      <c r="G17" s="114"/>
      <c r="H17" s="114"/>
    </row>
    <row r="18" spans="2:8" ht="12.95" customHeight="1" x14ac:dyDescent="0.2">
      <c r="B18" s="117">
        <v>43131</v>
      </c>
      <c r="C18" s="94">
        <v>6989500</v>
      </c>
      <c r="D18" s="94">
        <v>1882590</v>
      </c>
      <c r="E18" s="102">
        <v>8872090</v>
      </c>
      <c r="F18" s="102"/>
      <c r="G18" s="102"/>
    </row>
    <row r="19" spans="2:8" ht="12.95" customHeight="1" x14ac:dyDescent="0.2">
      <c r="B19" s="117">
        <v>43159</v>
      </c>
      <c r="C19" s="102">
        <v>6986527</v>
      </c>
      <c r="D19" s="102">
        <v>1879851</v>
      </c>
      <c r="E19" s="102">
        <v>8866378</v>
      </c>
      <c r="F19" s="102"/>
      <c r="G19" s="102"/>
    </row>
    <row r="20" spans="2:8" ht="12.95" customHeight="1" x14ac:dyDescent="0.2">
      <c r="B20" s="117">
        <v>43190</v>
      </c>
      <c r="C20" s="102">
        <v>6985426</v>
      </c>
      <c r="D20" s="102">
        <v>1881438</v>
      </c>
      <c r="E20" s="102">
        <v>8866864</v>
      </c>
      <c r="F20" s="102"/>
      <c r="G20" s="102"/>
    </row>
    <row r="21" spans="2:8" ht="12.95" customHeight="1" x14ac:dyDescent="0.2">
      <c r="B21" s="117">
        <v>43220</v>
      </c>
      <c r="C21" s="102">
        <v>6980244</v>
      </c>
      <c r="D21" s="102">
        <v>1877861</v>
      </c>
      <c r="E21" s="102">
        <v>8858105</v>
      </c>
      <c r="F21" s="102"/>
      <c r="G21" s="102"/>
    </row>
    <row r="22" spans="2:8" ht="12.95" customHeight="1" x14ac:dyDescent="0.2">
      <c r="B22" s="117">
        <v>43251</v>
      </c>
      <c r="C22" s="119">
        <v>6989572</v>
      </c>
      <c r="D22" s="119">
        <v>1877613</v>
      </c>
      <c r="E22" s="102">
        <v>8867185</v>
      </c>
      <c r="F22" s="102"/>
      <c r="G22" s="102"/>
    </row>
    <row r="23" spans="2:8" ht="12.95" customHeight="1" x14ac:dyDescent="0.2">
      <c r="B23" s="117">
        <v>43281</v>
      </c>
      <c r="C23" s="102">
        <v>6622370</v>
      </c>
      <c r="D23" s="102">
        <v>1848137</v>
      </c>
      <c r="E23" s="102">
        <v>8470507</v>
      </c>
      <c r="F23" s="102"/>
      <c r="G23" s="102"/>
    </row>
    <row r="24" spans="2:8" ht="12.95" customHeight="1" x14ac:dyDescent="0.2">
      <c r="B24" s="117">
        <v>43312</v>
      </c>
      <c r="C24" s="102">
        <v>6643303</v>
      </c>
      <c r="D24" s="102">
        <v>1850432</v>
      </c>
      <c r="E24" s="102">
        <v>8493735</v>
      </c>
      <c r="F24" s="102"/>
      <c r="G24" s="102"/>
    </row>
    <row r="25" spans="2:8" ht="12.95" customHeight="1" x14ac:dyDescent="0.2">
      <c r="B25" s="118">
        <v>43343</v>
      </c>
      <c r="C25" s="102">
        <v>6645377</v>
      </c>
      <c r="D25" s="102">
        <v>1848571</v>
      </c>
      <c r="E25" s="102">
        <v>8493948</v>
      </c>
      <c r="F25" s="102"/>
      <c r="G25" s="102"/>
    </row>
    <row r="26" spans="2:8" ht="12.95" customHeight="1" x14ac:dyDescent="0.2">
      <c r="B26" s="117">
        <v>43373</v>
      </c>
      <c r="C26" s="102">
        <v>6673293</v>
      </c>
      <c r="D26" s="102">
        <v>1839450</v>
      </c>
      <c r="E26" s="102">
        <v>8512743</v>
      </c>
      <c r="F26" s="102"/>
      <c r="G26" s="102"/>
    </row>
    <row r="27" spans="2:8" ht="12.95" customHeight="1" x14ac:dyDescent="0.2">
      <c r="B27" s="117">
        <v>43404</v>
      </c>
      <c r="C27" s="102">
        <v>6693959</v>
      </c>
      <c r="D27" s="102">
        <v>1844733</v>
      </c>
      <c r="E27" s="102">
        <v>8538692</v>
      </c>
      <c r="F27" s="102"/>
      <c r="G27" s="102"/>
    </row>
    <row r="28" spans="2:8" ht="12.95" customHeight="1" x14ac:dyDescent="0.2">
      <c r="B28" s="118">
        <v>43434</v>
      </c>
      <c r="C28" s="102">
        <v>6685787</v>
      </c>
      <c r="D28" s="102">
        <v>1848599</v>
      </c>
      <c r="E28" s="102">
        <v>8534386</v>
      </c>
      <c r="F28" s="102"/>
      <c r="G28" s="102"/>
    </row>
    <row r="29" spans="2:8" ht="12.95" customHeight="1" x14ac:dyDescent="0.2">
      <c r="B29" s="118">
        <v>43465</v>
      </c>
      <c r="C29" s="127">
        <v>6704952</v>
      </c>
      <c r="D29" s="127">
        <v>1852631</v>
      </c>
      <c r="E29" s="127">
        <v>8557583</v>
      </c>
      <c r="G29" s="134"/>
    </row>
    <row r="30" spans="2:8" ht="12.95" customHeight="1" x14ac:dyDescent="0.2">
      <c r="B30" s="10">
        <v>43496</v>
      </c>
      <c r="C30" s="119">
        <v>6710856</v>
      </c>
      <c r="D30" s="119">
        <v>1855343</v>
      </c>
      <c r="E30" s="119">
        <v>8566199</v>
      </c>
      <c r="F30" s="122"/>
    </row>
    <row r="31" spans="2:8" ht="12.95" customHeight="1" x14ac:dyDescent="0.2">
      <c r="B31" s="10">
        <v>43524</v>
      </c>
      <c r="C31" s="122">
        <v>6731559</v>
      </c>
      <c r="D31" s="122">
        <v>1861563</v>
      </c>
      <c r="E31" s="122">
        <v>8593122</v>
      </c>
      <c r="F31" s="122"/>
    </row>
    <row r="32" spans="2:8" ht="12.95" customHeight="1" x14ac:dyDescent="0.2">
      <c r="B32" s="10">
        <v>43555</v>
      </c>
      <c r="C32" s="102">
        <v>6755640</v>
      </c>
      <c r="D32" s="102">
        <v>1865554</v>
      </c>
      <c r="E32" s="102">
        <v>8621194</v>
      </c>
      <c r="F32" s="122"/>
    </row>
    <row r="33" spans="2:13" ht="12.95" customHeight="1" x14ac:dyDescent="0.2">
      <c r="B33" s="10">
        <v>43585</v>
      </c>
      <c r="C33" s="102">
        <v>6754844</v>
      </c>
      <c r="D33" s="102">
        <v>1863771</v>
      </c>
      <c r="E33" s="102">
        <v>8618615</v>
      </c>
      <c r="F33" s="122"/>
    </row>
    <row r="34" spans="2:13" ht="12.95" customHeight="1" x14ac:dyDescent="0.2">
      <c r="B34" s="10">
        <v>43616</v>
      </c>
      <c r="C34" s="102">
        <v>6777832</v>
      </c>
      <c r="D34" s="102">
        <v>1867915</v>
      </c>
      <c r="E34" s="102">
        <v>8645747</v>
      </c>
      <c r="F34" s="122"/>
    </row>
    <row r="35" spans="2:13" ht="12.95" customHeight="1" x14ac:dyDescent="0.2">
      <c r="B35" s="10">
        <v>43646</v>
      </c>
      <c r="C35" s="102">
        <v>6797480</v>
      </c>
      <c r="D35" s="102">
        <v>1879793</v>
      </c>
      <c r="E35" s="102">
        <v>8677273</v>
      </c>
      <c r="F35" s="122"/>
      <c r="K35" s="102"/>
      <c r="L35" s="102"/>
      <c r="M35" s="102"/>
    </row>
    <row r="36" spans="2:13" ht="12.95" customHeight="1" x14ac:dyDescent="0.2">
      <c r="B36" s="10">
        <v>43677</v>
      </c>
      <c r="C36" s="102">
        <v>6824152</v>
      </c>
      <c r="D36" s="102">
        <v>1857506</v>
      </c>
      <c r="E36" s="102">
        <v>8681658</v>
      </c>
      <c r="F36" s="122"/>
      <c r="K36" s="102"/>
      <c r="L36" s="102"/>
      <c r="M36" s="102"/>
    </row>
    <row r="37" spans="2:13" ht="12.95" customHeight="1" x14ac:dyDescent="0.2">
      <c r="B37" s="10">
        <v>43708</v>
      </c>
      <c r="C37" s="102">
        <v>6833379</v>
      </c>
      <c r="D37" s="102">
        <v>1877457</v>
      </c>
      <c r="E37" s="102">
        <v>8710836</v>
      </c>
      <c r="F37" s="122"/>
      <c r="K37" s="102"/>
      <c r="L37" s="102"/>
      <c r="M37" s="102"/>
    </row>
    <row r="38" spans="2:13" ht="12.95" customHeight="1" x14ac:dyDescent="0.2">
      <c r="B38" s="10">
        <v>43738</v>
      </c>
      <c r="C38" s="102">
        <v>6851986</v>
      </c>
      <c r="D38" s="102">
        <v>2131706</v>
      </c>
      <c r="E38" s="102">
        <v>8983692</v>
      </c>
      <c r="F38" s="122"/>
    </row>
    <row r="39" spans="2:13" ht="12.95" customHeight="1" x14ac:dyDescent="0.2">
      <c r="B39" s="10">
        <v>43769</v>
      </c>
      <c r="C39" s="102">
        <v>6863796</v>
      </c>
      <c r="D39" s="102">
        <v>2332779</v>
      </c>
      <c r="E39" s="102">
        <v>9196575</v>
      </c>
      <c r="F39" s="122"/>
    </row>
    <row r="40" spans="2:13" ht="12.95" customHeight="1" x14ac:dyDescent="0.2">
      <c r="B40" s="10">
        <v>43799</v>
      </c>
      <c r="C40" s="102">
        <v>6882850</v>
      </c>
      <c r="D40" s="102">
        <v>2330161</v>
      </c>
      <c r="E40" s="102">
        <v>9213011</v>
      </c>
      <c r="F40" s="122"/>
    </row>
    <row r="41" spans="2:13" ht="12.95" customHeight="1" x14ac:dyDescent="0.2">
      <c r="B41" s="45">
        <v>43830</v>
      </c>
      <c r="C41" s="127">
        <v>6895963</v>
      </c>
      <c r="D41" s="127">
        <v>2328889</v>
      </c>
      <c r="E41" s="127">
        <v>9224852</v>
      </c>
      <c r="F41" s="114"/>
      <c r="G41" s="114"/>
      <c r="H41" s="114"/>
    </row>
    <row r="42" spans="2:13" ht="12.95" customHeight="1" x14ac:dyDescent="0.2">
      <c r="B42" s="117">
        <v>43861</v>
      </c>
      <c r="C42" s="119">
        <v>7016106</v>
      </c>
      <c r="D42" s="102">
        <v>1866176</v>
      </c>
      <c r="E42" s="102">
        <f>SUM(C42:D42)</f>
        <v>8882282</v>
      </c>
    </row>
    <row r="43" spans="2:13" ht="12.95" customHeight="1" x14ac:dyDescent="0.2">
      <c r="B43" s="118">
        <v>43890</v>
      </c>
      <c r="C43" s="102">
        <v>6926212</v>
      </c>
      <c r="D43" s="102">
        <v>1857186</v>
      </c>
      <c r="E43" s="102">
        <f t="shared" ref="E43:E52" si="0">SUM(C43:D43)</f>
        <v>8783398</v>
      </c>
    </row>
    <row r="44" spans="2:13" ht="12.95" customHeight="1" x14ac:dyDescent="0.2">
      <c r="B44" s="117">
        <v>43921</v>
      </c>
      <c r="C44" s="102">
        <v>6955094</v>
      </c>
      <c r="D44" s="102">
        <v>1856384</v>
      </c>
      <c r="E44" s="102">
        <f t="shared" si="0"/>
        <v>8811478</v>
      </c>
    </row>
    <row r="45" spans="2:13" ht="12.95" customHeight="1" x14ac:dyDescent="0.2">
      <c r="B45" s="117">
        <v>43951</v>
      </c>
      <c r="C45" s="102">
        <v>6972105</v>
      </c>
      <c r="D45" s="102">
        <v>1850415</v>
      </c>
      <c r="E45" s="102">
        <f t="shared" si="0"/>
        <v>8822520</v>
      </c>
    </row>
    <row r="46" spans="2:13" ht="12.95" customHeight="1" x14ac:dyDescent="0.2">
      <c r="B46" s="118">
        <v>43982</v>
      </c>
      <c r="C46" s="102">
        <v>7290216</v>
      </c>
      <c r="D46" s="102">
        <v>1845804</v>
      </c>
      <c r="E46" s="102">
        <f t="shared" si="0"/>
        <v>9136020</v>
      </c>
    </row>
    <row r="47" spans="2:13" ht="12.95" customHeight="1" x14ac:dyDescent="0.2">
      <c r="B47" s="118">
        <v>44012</v>
      </c>
      <c r="C47" s="102">
        <v>7501215</v>
      </c>
      <c r="D47" s="102">
        <v>1843757</v>
      </c>
      <c r="E47" s="102">
        <f t="shared" si="0"/>
        <v>9344972</v>
      </c>
    </row>
    <row r="48" spans="2:13" ht="12.95" customHeight="1" x14ac:dyDescent="0.2">
      <c r="B48" s="10">
        <v>44043</v>
      </c>
      <c r="C48" s="102">
        <v>7229451</v>
      </c>
      <c r="D48" s="102">
        <v>1838182</v>
      </c>
      <c r="E48" s="102">
        <f t="shared" si="0"/>
        <v>9067633</v>
      </c>
    </row>
    <row r="49" spans="2:5" ht="12.95" customHeight="1" x14ac:dyDescent="0.2">
      <c r="B49" s="10">
        <v>44074</v>
      </c>
      <c r="C49" s="102">
        <v>7124170</v>
      </c>
      <c r="D49" s="102">
        <v>1833017</v>
      </c>
      <c r="E49" s="102">
        <f t="shared" si="0"/>
        <v>8957187</v>
      </c>
    </row>
    <row r="50" spans="2:5" ht="12.95" customHeight="1" x14ac:dyDescent="0.2">
      <c r="B50" s="10">
        <v>44104</v>
      </c>
      <c r="C50" s="102">
        <v>7087848</v>
      </c>
      <c r="D50" s="102">
        <v>1829923</v>
      </c>
      <c r="E50" s="102">
        <f t="shared" si="0"/>
        <v>8917771</v>
      </c>
    </row>
    <row r="51" spans="2:5" ht="12.95" customHeight="1" x14ac:dyDescent="0.2">
      <c r="B51" s="10">
        <v>44135</v>
      </c>
      <c r="C51" s="102">
        <v>7015507</v>
      </c>
      <c r="D51" s="102">
        <v>1829336</v>
      </c>
      <c r="E51" s="102">
        <f t="shared" si="0"/>
        <v>8844843</v>
      </c>
    </row>
    <row r="52" spans="2:5" ht="12.95" customHeight="1" x14ac:dyDescent="0.2">
      <c r="B52" s="10">
        <v>44165</v>
      </c>
      <c r="C52" s="102">
        <v>6990201</v>
      </c>
      <c r="D52" s="102">
        <v>1839692</v>
      </c>
      <c r="E52" s="102">
        <f t="shared" si="0"/>
        <v>8829893</v>
      </c>
    </row>
    <row r="53" spans="2:5" ht="12.95" customHeight="1" x14ac:dyDescent="0.2">
      <c r="B53" s="46">
        <v>44196</v>
      </c>
      <c r="C53" s="127">
        <v>6924530</v>
      </c>
      <c r="D53" s="127">
        <v>1855726</v>
      </c>
      <c r="E53" s="127">
        <f t="shared" ref="E53:E64" si="1">SUM(C53:D53)</f>
        <v>8780256</v>
      </c>
    </row>
    <row r="54" spans="2:5" ht="12.95" customHeight="1" x14ac:dyDescent="0.2">
      <c r="B54" s="45">
        <v>44227</v>
      </c>
      <c r="C54" s="102">
        <v>6880776</v>
      </c>
      <c r="D54" s="102">
        <v>1841082</v>
      </c>
      <c r="E54" s="127">
        <f t="shared" si="1"/>
        <v>8721858</v>
      </c>
    </row>
    <row r="55" spans="2:5" ht="12.95" customHeight="1" x14ac:dyDescent="0.2">
      <c r="B55" s="117">
        <v>44255</v>
      </c>
      <c r="C55" s="102">
        <v>6872298</v>
      </c>
      <c r="D55" s="102">
        <v>1831709</v>
      </c>
      <c r="E55" s="127">
        <f t="shared" si="1"/>
        <v>8704007</v>
      </c>
    </row>
    <row r="56" spans="2:5" ht="12.95" customHeight="1" x14ac:dyDescent="0.2">
      <c r="B56" s="118">
        <v>44286</v>
      </c>
      <c r="C56" s="102">
        <v>6872368</v>
      </c>
      <c r="D56" s="102">
        <v>1831566</v>
      </c>
      <c r="E56" s="127">
        <f t="shared" si="1"/>
        <v>8703934</v>
      </c>
    </row>
    <row r="57" spans="2:5" ht="12.95" customHeight="1" x14ac:dyDescent="0.2">
      <c r="B57" s="117">
        <v>44316</v>
      </c>
      <c r="C57" s="102">
        <v>6879422</v>
      </c>
      <c r="D57" s="102">
        <v>1829549</v>
      </c>
      <c r="E57" s="127">
        <f t="shared" si="1"/>
        <v>8708971</v>
      </c>
    </row>
    <row r="58" spans="2:5" ht="12.95" customHeight="1" x14ac:dyDescent="0.2">
      <c r="B58" s="117">
        <v>44347</v>
      </c>
      <c r="C58" s="102">
        <v>6888142</v>
      </c>
      <c r="D58" s="102">
        <v>1826362</v>
      </c>
      <c r="E58" s="127">
        <f t="shared" si="1"/>
        <v>8714504</v>
      </c>
    </row>
    <row r="59" spans="2:5" ht="12.95" customHeight="1" x14ac:dyDescent="0.2">
      <c r="B59" s="118">
        <v>44377</v>
      </c>
      <c r="C59" s="102">
        <v>7172611</v>
      </c>
      <c r="D59" s="102">
        <v>1824553</v>
      </c>
      <c r="E59" s="127">
        <f t="shared" si="1"/>
        <v>8997164</v>
      </c>
    </row>
    <row r="60" spans="2:5" ht="12.95" customHeight="1" x14ac:dyDescent="0.2">
      <c r="B60" s="118">
        <v>44408</v>
      </c>
      <c r="C60" s="102">
        <v>7880955</v>
      </c>
      <c r="D60" s="102">
        <v>1824211</v>
      </c>
      <c r="E60" s="127">
        <f t="shared" si="1"/>
        <v>9705166</v>
      </c>
    </row>
    <row r="61" spans="2:5" ht="12.95" customHeight="1" x14ac:dyDescent="0.2">
      <c r="B61" s="10">
        <v>44439</v>
      </c>
      <c r="C61" s="102">
        <v>7648856</v>
      </c>
      <c r="D61" s="102">
        <v>1820841</v>
      </c>
      <c r="E61" s="127">
        <f t="shared" si="1"/>
        <v>9469697</v>
      </c>
    </row>
    <row r="62" spans="2:5" ht="12.95" customHeight="1" x14ac:dyDescent="0.2">
      <c r="B62" s="10">
        <v>44469</v>
      </c>
      <c r="C62" s="102">
        <v>7245915</v>
      </c>
      <c r="D62" s="102">
        <v>1818681</v>
      </c>
      <c r="E62" s="127">
        <f t="shared" si="1"/>
        <v>9064596</v>
      </c>
    </row>
    <row r="63" spans="2:5" ht="12.95" customHeight="1" x14ac:dyDescent="0.2">
      <c r="B63" s="10">
        <v>44500</v>
      </c>
      <c r="C63" s="102">
        <v>7107046</v>
      </c>
      <c r="D63" s="102">
        <v>1815281</v>
      </c>
      <c r="E63" s="127">
        <f t="shared" si="1"/>
        <v>8922327</v>
      </c>
    </row>
    <row r="64" spans="2:5" ht="12.95" customHeight="1" x14ac:dyDescent="0.2">
      <c r="B64" s="10">
        <v>44530</v>
      </c>
      <c r="C64" s="102">
        <v>7071523</v>
      </c>
      <c r="D64" s="102">
        <v>1811779</v>
      </c>
      <c r="E64" s="127">
        <f t="shared" si="1"/>
        <v>8883302</v>
      </c>
    </row>
    <row r="65" spans="2:5" ht="12.95" customHeight="1" x14ac:dyDescent="0.2">
      <c r="B65" s="30">
        <v>44561</v>
      </c>
      <c r="C65" s="85">
        <v>6920600</v>
      </c>
      <c r="D65" s="85">
        <v>1802127</v>
      </c>
      <c r="E65" s="85">
        <f>SUM(C65:D65)</f>
        <v>8722727</v>
      </c>
    </row>
    <row r="66" spans="2:5" ht="12.95" customHeight="1" x14ac:dyDescent="0.2">
      <c r="C66" s="114"/>
      <c r="D66" s="114"/>
      <c r="E66" s="134"/>
    </row>
    <row r="67" spans="2:5" ht="12.95" customHeight="1" x14ac:dyDescent="0.2">
      <c r="B67" s="74" t="s">
        <v>269</v>
      </c>
    </row>
    <row r="68" spans="2:5" ht="12.95" customHeight="1" x14ac:dyDescent="0.2">
      <c r="B68" s="74" t="s">
        <v>2</v>
      </c>
      <c r="C68" s="134"/>
      <c r="D68" s="134"/>
      <c r="E68" s="134"/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45" zoomScaleNormal="145" workbookViewId="0">
      <selection activeCell="B1" sqref="B1"/>
    </sheetView>
  </sheetViews>
  <sheetFormatPr defaultColWidth="9.33203125" defaultRowHeight="12.95" customHeight="1" x14ac:dyDescent="0.2"/>
  <cols>
    <col min="1" max="1" width="2.83203125" style="74" customWidth="1"/>
    <col min="2" max="2" width="25.1640625" style="74" customWidth="1"/>
    <col min="3" max="3" width="11" style="74" customWidth="1"/>
    <col min="4" max="4" width="10.6640625" style="74" customWidth="1"/>
    <col min="5" max="5" width="15.83203125" style="74" customWidth="1"/>
    <col min="6" max="6" width="12" style="74" customWidth="1"/>
    <col min="7" max="7" width="15.1640625" style="74" customWidth="1"/>
    <col min="8" max="16384" width="9.33203125" style="74"/>
  </cols>
  <sheetData>
    <row r="2" spans="2:8" ht="15.75" x14ac:dyDescent="0.2">
      <c r="B2" s="73" t="s">
        <v>112</v>
      </c>
    </row>
    <row r="3" spans="2:8" ht="12.95" customHeight="1" x14ac:dyDescent="0.2">
      <c r="B3" s="74" t="s">
        <v>251</v>
      </c>
    </row>
    <row r="6" spans="2:8" ht="12.95" customHeight="1" x14ac:dyDescent="0.2">
      <c r="B6" s="217" t="s">
        <v>17</v>
      </c>
      <c r="C6" s="215" t="s">
        <v>11</v>
      </c>
      <c r="D6" s="215"/>
      <c r="E6" s="75" t="s">
        <v>12</v>
      </c>
      <c r="F6" s="216" t="s">
        <v>0</v>
      </c>
    </row>
    <row r="7" spans="2:8" ht="12.95" customHeight="1" x14ac:dyDescent="0.2">
      <c r="B7" s="218"/>
      <c r="C7" s="75" t="s">
        <v>13</v>
      </c>
      <c r="D7" s="75" t="s">
        <v>14</v>
      </c>
      <c r="E7" s="75" t="s">
        <v>13</v>
      </c>
      <c r="F7" s="216"/>
    </row>
    <row r="8" spans="2:8" ht="12.95" customHeight="1" x14ac:dyDescent="0.2">
      <c r="B8" s="74" t="s">
        <v>15</v>
      </c>
      <c r="C8" s="102">
        <v>5577812</v>
      </c>
      <c r="D8" s="94">
        <v>977877</v>
      </c>
      <c r="E8" s="102">
        <v>364911</v>
      </c>
      <c r="F8" s="102">
        <f>SUM(C8:E8)</f>
        <v>6920600</v>
      </c>
      <c r="G8" s="134"/>
      <c r="H8" s="114"/>
    </row>
    <row r="9" spans="2:8" ht="12.95" customHeight="1" x14ac:dyDescent="0.2">
      <c r="B9" s="74" t="s">
        <v>16</v>
      </c>
      <c r="C9" s="94">
        <v>1577194</v>
      </c>
      <c r="D9" s="94">
        <v>120917</v>
      </c>
      <c r="E9" s="94">
        <v>104016</v>
      </c>
      <c r="F9" s="102">
        <f>SUM(C9:E9)</f>
        <v>1802127</v>
      </c>
      <c r="G9" s="152"/>
      <c r="H9" s="114"/>
    </row>
    <row r="10" spans="2:8" ht="12.95" customHeight="1" x14ac:dyDescent="0.2">
      <c r="B10" s="115" t="s">
        <v>0</v>
      </c>
      <c r="C10" s="116">
        <f>SUM(C8:C9)</f>
        <v>7155006</v>
      </c>
      <c r="D10" s="116">
        <f>SUM(D8:D9)</f>
        <v>1098794</v>
      </c>
      <c r="E10" s="116">
        <f>SUM(E8:E9)</f>
        <v>468927</v>
      </c>
      <c r="F10" s="116">
        <f>SUM(F8:F9)</f>
        <v>8722727</v>
      </c>
      <c r="G10" s="113"/>
    </row>
    <row r="11" spans="2:8" ht="12.95" customHeight="1" x14ac:dyDescent="0.2">
      <c r="C11" s="119"/>
      <c r="D11" s="102"/>
      <c r="H11" s="113"/>
    </row>
    <row r="12" spans="2:8" ht="12.95" customHeight="1" x14ac:dyDescent="0.2">
      <c r="C12" s="114"/>
      <c r="D12" s="113"/>
    </row>
    <row r="13" spans="2:8" ht="12.95" customHeight="1" x14ac:dyDescent="0.2">
      <c r="B13" s="74" t="s">
        <v>252</v>
      </c>
    </row>
    <row r="14" spans="2:8" ht="12.95" customHeight="1" x14ac:dyDescent="0.2">
      <c r="B14" s="74" t="s">
        <v>2</v>
      </c>
    </row>
    <row r="17" spans="2:5" ht="12.95" customHeight="1" x14ac:dyDescent="0.2">
      <c r="B17" s="172"/>
      <c r="C17" s="173"/>
      <c r="D17" s="173"/>
      <c r="E17" s="173"/>
    </row>
    <row r="18" spans="2:5" ht="12.95" customHeight="1" x14ac:dyDescent="0.2">
      <c r="B18" s="173"/>
      <c r="C18" s="174"/>
      <c r="D18" s="174"/>
      <c r="E18" s="174"/>
    </row>
    <row r="19" spans="2:5" ht="12.95" customHeight="1" x14ac:dyDescent="0.2">
      <c r="B19" s="173"/>
      <c r="C19" s="174"/>
      <c r="D19" s="174"/>
      <c r="E19" s="174"/>
    </row>
    <row r="20" spans="2:5" ht="12.95" customHeight="1" x14ac:dyDescent="0.2">
      <c r="B20" s="173"/>
      <c r="C20" s="174"/>
      <c r="D20" s="174"/>
      <c r="E20" s="174"/>
    </row>
    <row r="66" spans="3:6" ht="12.95" customHeight="1" x14ac:dyDescent="0.2">
      <c r="C66" s="146"/>
      <c r="D66" s="146"/>
      <c r="E66" s="146"/>
      <c r="F66" s="146"/>
    </row>
    <row r="67" spans="3:6" ht="12.95" customHeight="1" x14ac:dyDescent="0.2">
      <c r="C67" s="146"/>
      <c r="D67" s="146"/>
      <c r="E67" s="146"/>
      <c r="F67" s="146"/>
    </row>
  </sheetData>
  <mergeCells count="3">
    <mergeCell ref="C6:D6"/>
    <mergeCell ref="F6:F7"/>
    <mergeCell ref="B6:B7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="130" zoomScaleNormal="13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27.1640625" customWidth="1"/>
    <col min="3" max="3" width="19.1640625" customWidth="1"/>
    <col min="4" max="4" width="15" customWidth="1"/>
    <col min="5" max="5" width="12" customWidth="1"/>
    <col min="6" max="6" width="17.83203125" customWidth="1"/>
  </cols>
  <sheetData>
    <row r="2" spans="2:4" ht="15.75" x14ac:dyDescent="0.25">
      <c r="B2" s="1" t="s">
        <v>18</v>
      </c>
    </row>
    <row r="3" spans="2:4" ht="12.95" customHeight="1" x14ac:dyDescent="0.2">
      <c r="B3" t="s">
        <v>251</v>
      </c>
    </row>
    <row r="4" spans="2:4" s="2" customFormat="1" ht="12.95" customHeight="1" x14ac:dyDescent="0.2"/>
    <row r="6" spans="2:4" ht="12.95" customHeight="1" x14ac:dyDescent="0.2">
      <c r="B6" s="4" t="s">
        <v>17</v>
      </c>
      <c r="C6" s="3" t="s">
        <v>19</v>
      </c>
      <c r="D6" s="3" t="s">
        <v>20</v>
      </c>
    </row>
    <row r="7" spans="2:4" ht="12.95" customHeight="1" x14ac:dyDescent="0.2">
      <c r="B7" t="s">
        <v>21</v>
      </c>
      <c r="C7" s="7">
        <v>6920600</v>
      </c>
      <c r="D7" s="12">
        <f>C7/C13</f>
        <v>0.79339866993429919</v>
      </c>
    </row>
    <row r="8" spans="2:4" ht="12.95" customHeight="1" x14ac:dyDescent="0.2">
      <c r="B8" t="s">
        <v>22</v>
      </c>
      <c r="C8" s="7">
        <v>690715</v>
      </c>
      <c r="D8" s="12">
        <f>C8/C13</f>
        <v>7.9185672095435297E-2</v>
      </c>
    </row>
    <row r="9" spans="2:4" ht="12.95" customHeight="1" x14ac:dyDescent="0.2">
      <c r="B9" t="s">
        <v>23</v>
      </c>
      <c r="C9" s="7">
        <v>436557</v>
      </c>
      <c r="D9" s="12">
        <f>C9/C13</f>
        <v>5.0048224597651632E-2</v>
      </c>
    </row>
    <row r="10" spans="2:4" ht="12.95" customHeight="1" x14ac:dyDescent="0.2">
      <c r="B10" t="s">
        <v>24</v>
      </c>
      <c r="C10" s="7">
        <v>391889</v>
      </c>
      <c r="D10" s="12">
        <f>C10/C13</f>
        <v>4.4927348981574224E-2</v>
      </c>
    </row>
    <row r="11" spans="2:4" ht="12.95" customHeight="1" x14ac:dyDescent="0.2">
      <c r="B11" t="s">
        <v>25</v>
      </c>
      <c r="C11" s="7">
        <v>181410</v>
      </c>
      <c r="D11" s="12">
        <f>C11/C13</f>
        <v>2.0797395126547009E-2</v>
      </c>
    </row>
    <row r="12" spans="2:4" ht="12.95" customHeight="1" x14ac:dyDescent="0.2">
      <c r="B12" t="s">
        <v>185</v>
      </c>
      <c r="C12" s="7">
        <v>101556</v>
      </c>
      <c r="D12" s="12">
        <f>C12/C13</f>
        <v>1.1642689264492629E-2</v>
      </c>
    </row>
    <row r="13" spans="2:4" ht="12.95" customHeight="1" x14ac:dyDescent="0.2">
      <c r="B13" s="5" t="s">
        <v>0</v>
      </c>
      <c r="C13" s="11">
        <f>SUM(C7:C12)</f>
        <v>8722727</v>
      </c>
      <c r="D13" s="13">
        <f>SUM(D7:D12)</f>
        <v>1</v>
      </c>
    </row>
    <row r="14" spans="2:4" s="2" customFormat="1" ht="12.95" customHeight="1" x14ac:dyDescent="0.2">
      <c r="C14" s="7"/>
      <c r="D14" s="12"/>
    </row>
    <row r="15" spans="2:4" s="2" customFormat="1" ht="12.95" customHeight="1" x14ac:dyDescent="0.2"/>
    <row r="16" spans="2:4" ht="12.95" customHeight="1" x14ac:dyDescent="0.2">
      <c r="B16" s="68" t="s">
        <v>252</v>
      </c>
    </row>
    <row r="17" spans="2:5" ht="12.95" customHeight="1" x14ac:dyDescent="0.2">
      <c r="B17" t="s">
        <v>2</v>
      </c>
    </row>
    <row r="18" spans="2:5" ht="12.95" customHeight="1" x14ac:dyDescent="0.2">
      <c r="D18" s="74"/>
      <c r="E18" s="74"/>
    </row>
    <row r="66" spans="3:6" ht="12.95" customHeight="1" x14ac:dyDescent="0.2">
      <c r="C66" s="95"/>
      <c r="D66" s="95"/>
      <c r="E66" s="95"/>
      <c r="F66" s="95"/>
    </row>
    <row r="67" spans="3:6" ht="12.95" customHeight="1" x14ac:dyDescent="0.2">
      <c r="C67" s="95"/>
      <c r="D67" s="95"/>
      <c r="E67" s="95"/>
      <c r="F67" s="95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71"/>
  <sheetViews>
    <sheetView showGridLines="0" topLeftCell="A40" zoomScale="115" zoomScaleNormal="115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18.33203125" customWidth="1"/>
    <col min="3" max="6" width="20.83203125" customWidth="1"/>
    <col min="7" max="8" width="9.33203125" customWidth="1"/>
    <col min="9" max="18" width="13.33203125" customWidth="1"/>
  </cols>
  <sheetData>
    <row r="2" spans="2:6" ht="15.75" x14ac:dyDescent="0.25">
      <c r="B2" s="1" t="s">
        <v>105</v>
      </c>
    </row>
    <row r="5" spans="2:6" ht="22.5" x14ac:dyDescent="0.2">
      <c r="B5" s="9" t="s">
        <v>1</v>
      </c>
      <c r="C5" s="67" t="s">
        <v>137</v>
      </c>
      <c r="D5" s="67" t="s">
        <v>138</v>
      </c>
      <c r="E5" s="67" t="s">
        <v>139</v>
      </c>
      <c r="F5" s="76" t="s">
        <v>0</v>
      </c>
    </row>
    <row r="6" spans="2:6" ht="12.95" customHeight="1" x14ac:dyDescent="0.2">
      <c r="B6" s="10">
        <v>42766</v>
      </c>
      <c r="C6" s="78">
        <v>4439440</v>
      </c>
      <c r="D6" s="78">
        <v>3911465</v>
      </c>
      <c r="E6" s="78">
        <v>482368</v>
      </c>
      <c r="F6" s="78">
        <f>SUM(C6:E6)</f>
        <v>8833273</v>
      </c>
    </row>
    <row r="7" spans="2:6" ht="12.95" customHeight="1" x14ac:dyDescent="0.2">
      <c r="B7" s="10">
        <v>42794</v>
      </c>
      <c r="C7" s="7">
        <v>4431781</v>
      </c>
      <c r="D7" s="7">
        <v>3901773</v>
      </c>
      <c r="E7" s="7">
        <v>486947</v>
      </c>
      <c r="F7" s="78">
        <f t="shared" ref="F7:F17" si="0">SUM(C7:E7)</f>
        <v>8820501</v>
      </c>
    </row>
    <row r="8" spans="2:6" ht="12.95" customHeight="1" x14ac:dyDescent="0.2">
      <c r="B8" s="10">
        <v>42825</v>
      </c>
      <c r="C8" s="7">
        <v>4424764</v>
      </c>
      <c r="D8" s="7">
        <v>3882003</v>
      </c>
      <c r="E8" s="7">
        <v>488411</v>
      </c>
      <c r="F8" s="78">
        <f t="shared" si="0"/>
        <v>8795178</v>
      </c>
    </row>
    <row r="9" spans="2:6" ht="12.95" customHeight="1" x14ac:dyDescent="0.2">
      <c r="B9" s="10">
        <v>42855</v>
      </c>
      <c r="C9" s="78">
        <v>4428633</v>
      </c>
      <c r="D9" s="78">
        <v>3880936</v>
      </c>
      <c r="E9" s="78">
        <v>495125</v>
      </c>
      <c r="F9" s="78">
        <f t="shared" si="0"/>
        <v>8804694</v>
      </c>
    </row>
    <row r="10" spans="2:6" ht="12.95" customHeight="1" x14ac:dyDescent="0.2">
      <c r="B10" s="10">
        <v>42886</v>
      </c>
      <c r="C10" s="78">
        <v>4463865</v>
      </c>
      <c r="D10" s="78">
        <v>3899703</v>
      </c>
      <c r="E10" s="78">
        <v>500119</v>
      </c>
      <c r="F10" s="78">
        <f t="shared" si="0"/>
        <v>8863687</v>
      </c>
    </row>
    <row r="11" spans="2:6" ht="12.95" customHeight="1" x14ac:dyDescent="0.2">
      <c r="B11" s="10">
        <v>42916</v>
      </c>
      <c r="C11" s="7">
        <v>4476802</v>
      </c>
      <c r="D11" s="7">
        <v>3886985</v>
      </c>
      <c r="E11" s="7">
        <v>516888</v>
      </c>
      <c r="F11" s="78">
        <f t="shared" si="0"/>
        <v>8880675</v>
      </c>
    </row>
    <row r="12" spans="2:6" ht="12.95" customHeight="1" x14ac:dyDescent="0.2">
      <c r="B12" s="10">
        <v>42947</v>
      </c>
      <c r="C12" s="7">
        <v>4490420</v>
      </c>
      <c r="D12" s="7">
        <v>3887104</v>
      </c>
      <c r="E12" s="7">
        <v>513284</v>
      </c>
      <c r="F12" s="78">
        <f t="shared" si="0"/>
        <v>8890808</v>
      </c>
    </row>
    <row r="13" spans="2:6" ht="12.95" customHeight="1" x14ac:dyDescent="0.2">
      <c r="B13" s="10">
        <v>42978</v>
      </c>
      <c r="C13" s="7">
        <v>4498388</v>
      </c>
      <c r="D13" s="7">
        <v>3891883</v>
      </c>
      <c r="E13" s="7">
        <v>508628</v>
      </c>
      <c r="F13" s="78">
        <f t="shared" si="0"/>
        <v>8898899</v>
      </c>
    </row>
    <row r="14" spans="2:6" ht="12.95" customHeight="1" x14ac:dyDescent="0.2">
      <c r="B14" s="10">
        <v>43008</v>
      </c>
      <c r="C14" s="7">
        <v>4500635</v>
      </c>
      <c r="D14" s="7">
        <v>3945062</v>
      </c>
      <c r="E14" s="7">
        <v>510835</v>
      </c>
      <c r="F14" s="78">
        <f t="shared" si="0"/>
        <v>8956532</v>
      </c>
    </row>
    <row r="15" spans="2:6" ht="12.95" customHeight="1" x14ac:dyDescent="0.2">
      <c r="B15" s="10">
        <v>43039</v>
      </c>
      <c r="C15" s="7">
        <v>4508944</v>
      </c>
      <c r="D15" s="7">
        <v>3905406</v>
      </c>
      <c r="E15" s="7">
        <v>517837</v>
      </c>
      <c r="F15" s="78">
        <f t="shared" si="0"/>
        <v>8932187</v>
      </c>
    </row>
    <row r="16" spans="2:6" ht="12.95" customHeight="1" x14ac:dyDescent="0.2">
      <c r="B16" s="10">
        <v>43069</v>
      </c>
      <c r="C16" s="7">
        <v>4510523</v>
      </c>
      <c r="D16" s="7">
        <v>3890324</v>
      </c>
      <c r="E16" s="7">
        <v>513196</v>
      </c>
      <c r="F16" s="78">
        <f t="shared" si="0"/>
        <v>8914043</v>
      </c>
    </row>
    <row r="17" spans="2:7" ht="12.95" customHeight="1" x14ac:dyDescent="0.2">
      <c r="B17" s="46">
        <v>43100</v>
      </c>
      <c r="C17" s="40">
        <v>4526497</v>
      </c>
      <c r="D17" s="40">
        <v>3858583</v>
      </c>
      <c r="E17" s="40">
        <v>509092</v>
      </c>
      <c r="F17" s="130">
        <f t="shared" si="0"/>
        <v>8894172</v>
      </c>
    </row>
    <row r="18" spans="2:7" ht="12.95" customHeight="1" x14ac:dyDescent="0.2">
      <c r="B18" s="10">
        <v>43131</v>
      </c>
      <c r="C18" s="7">
        <v>4524766</v>
      </c>
      <c r="D18" s="7">
        <v>3838253</v>
      </c>
      <c r="E18" s="7">
        <v>509071</v>
      </c>
      <c r="F18" s="130">
        <v>8872090</v>
      </c>
    </row>
    <row r="19" spans="2:7" ht="12.95" customHeight="1" x14ac:dyDescent="0.2">
      <c r="B19" s="10">
        <v>43159</v>
      </c>
      <c r="C19" s="7">
        <v>4525648</v>
      </c>
      <c r="D19" s="7">
        <v>3840461</v>
      </c>
      <c r="E19" s="7">
        <v>500269</v>
      </c>
      <c r="F19" s="130">
        <v>8866378</v>
      </c>
    </row>
    <row r="20" spans="2:7" ht="12.95" customHeight="1" x14ac:dyDescent="0.2">
      <c r="B20" s="10">
        <v>43190</v>
      </c>
      <c r="C20" s="7">
        <v>4539797</v>
      </c>
      <c r="D20" s="7">
        <v>3826299</v>
      </c>
      <c r="E20" s="7">
        <v>500768</v>
      </c>
      <c r="F20" s="130">
        <v>8866864</v>
      </c>
    </row>
    <row r="21" spans="2:7" ht="12.95" customHeight="1" x14ac:dyDescent="0.2">
      <c r="B21" s="10">
        <v>43220</v>
      </c>
      <c r="C21" s="7">
        <v>4544194</v>
      </c>
      <c r="D21" s="7">
        <v>3811134</v>
      </c>
      <c r="E21" s="7">
        <v>502777</v>
      </c>
      <c r="F21" s="130">
        <v>8858105</v>
      </c>
    </row>
    <row r="22" spans="2:7" ht="12.95" customHeight="1" x14ac:dyDescent="0.2">
      <c r="B22" s="10">
        <v>43251</v>
      </c>
      <c r="C22" s="7">
        <v>4565296</v>
      </c>
      <c r="D22" s="7">
        <v>3800786</v>
      </c>
      <c r="E22" s="7">
        <v>501103</v>
      </c>
      <c r="F22" s="130">
        <v>8867185</v>
      </c>
    </row>
    <row r="23" spans="2:7" ht="12.95" customHeight="1" x14ac:dyDescent="0.2">
      <c r="B23" s="10">
        <v>43281</v>
      </c>
      <c r="C23" s="78">
        <v>4495006</v>
      </c>
      <c r="D23" s="78">
        <v>3462520</v>
      </c>
      <c r="E23" s="78">
        <v>512981</v>
      </c>
      <c r="F23" s="130">
        <v>8470507</v>
      </c>
    </row>
    <row r="24" spans="2:7" ht="12.95" customHeight="1" x14ac:dyDescent="0.2">
      <c r="B24" s="10">
        <v>43312</v>
      </c>
      <c r="C24" s="7">
        <v>4523110</v>
      </c>
      <c r="D24" s="7">
        <v>3462912</v>
      </c>
      <c r="E24" s="7">
        <v>507713</v>
      </c>
      <c r="F24" s="130">
        <v>8493735</v>
      </c>
    </row>
    <row r="25" spans="2:7" ht="12.95" customHeight="1" x14ac:dyDescent="0.2">
      <c r="B25" s="10">
        <v>43343</v>
      </c>
      <c r="C25" s="7">
        <v>4540386</v>
      </c>
      <c r="D25" s="7">
        <v>3460341</v>
      </c>
      <c r="E25" s="7">
        <v>493221</v>
      </c>
      <c r="F25" s="130">
        <v>8493948</v>
      </c>
    </row>
    <row r="26" spans="2:7" ht="12.95" customHeight="1" x14ac:dyDescent="0.2">
      <c r="B26" s="46">
        <v>43373</v>
      </c>
      <c r="C26" s="7">
        <v>4557805</v>
      </c>
      <c r="D26" s="7">
        <v>3458935</v>
      </c>
      <c r="E26" s="7">
        <v>496003</v>
      </c>
      <c r="F26" s="130">
        <v>8512743</v>
      </c>
    </row>
    <row r="27" spans="2:7" ht="12.95" customHeight="1" x14ac:dyDescent="0.2">
      <c r="B27" s="10">
        <v>43404</v>
      </c>
      <c r="C27" s="7">
        <v>4583262</v>
      </c>
      <c r="D27" s="7">
        <v>3457706</v>
      </c>
      <c r="E27" s="7">
        <v>497724</v>
      </c>
      <c r="F27" s="130">
        <v>8538692</v>
      </c>
    </row>
    <row r="28" spans="2:7" ht="12.95" customHeight="1" x14ac:dyDescent="0.2">
      <c r="B28" s="10">
        <v>43434</v>
      </c>
      <c r="C28" s="7">
        <v>4593388</v>
      </c>
      <c r="D28" s="7">
        <v>3429288</v>
      </c>
      <c r="E28" s="7">
        <v>511710</v>
      </c>
      <c r="F28" s="130">
        <v>8534386</v>
      </c>
    </row>
    <row r="29" spans="2:7" ht="12.95" customHeight="1" x14ac:dyDescent="0.2">
      <c r="B29" s="46">
        <v>43465</v>
      </c>
      <c r="C29" s="40">
        <v>4606030</v>
      </c>
      <c r="D29" s="40">
        <v>3463649</v>
      </c>
      <c r="E29" s="40">
        <v>487904</v>
      </c>
      <c r="F29" s="40">
        <v>8557583</v>
      </c>
      <c r="G29" s="66"/>
    </row>
    <row r="30" spans="2:7" ht="12.95" customHeight="1" x14ac:dyDescent="0.2">
      <c r="B30" s="10">
        <v>43496</v>
      </c>
      <c r="C30" s="78">
        <v>4614465</v>
      </c>
      <c r="D30" s="78">
        <v>3450934</v>
      </c>
      <c r="E30" s="78">
        <v>500800</v>
      </c>
      <c r="F30" s="78">
        <v>8566199</v>
      </c>
    </row>
    <row r="31" spans="2:7" ht="12.95" customHeight="1" x14ac:dyDescent="0.2">
      <c r="B31" s="10">
        <v>43524</v>
      </c>
      <c r="C31" s="78">
        <v>4635367</v>
      </c>
      <c r="D31" s="78">
        <v>3450958</v>
      </c>
      <c r="E31" s="78">
        <v>506797</v>
      </c>
      <c r="F31" s="38">
        <v>8593122</v>
      </c>
    </row>
    <row r="32" spans="2:7" ht="12.95" customHeight="1" x14ac:dyDescent="0.2">
      <c r="B32" s="10">
        <v>43555</v>
      </c>
      <c r="C32" s="7">
        <v>4647942</v>
      </c>
      <c r="D32" s="7">
        <v>3466739</v>
      </c>
      <c r="E32" s="7">
        <v>506513</v>
      </c>
      <c r="F32" s="7">
        <v>8621194</v>
      </c>
    </row>
    <row r="33" spans="2:6" ht="12.95" customHeight="1" x14ac:dyDescent="0.2">
      <c r="B33" s="10">
        <v>43585</v>
      </c>
      <c r="C33" s="7">
        <v>4786497</v>
      </c>
      <c r="D33" s="7">
        <v>3318511</v>
      </c>
      <c r="E33" s="7">
        <v>513607</v>
      </c>
      <c r="F33" s="7">
        <v>8618615</v>
      </c>
    </row>
    <row r="34" spans="2:6" ht="12.95" customHeight="1" x14ac:dyDescent="0.2">
      <c r="B34" s="10">
        <v>43616</v>
      </c>
      <c r="C34" s="78">
        <v>4695934</v>
      </c>
      <c r="D34" s="78">
        <v>3431348</v>
      </c>
      <c r="E34" s="78">
        <v>518465</v>
      </c>
      <c r="F34" s="7">
        <v>8645747</v>
      </c>
    </row>
    <row r="35" spans="2:6" ht="12.95" customHeight="1" x14ac:dyDescent="0.2">
      <c r="B35" s="10">
        <v>43646</v>
      </c>
      <c r="C35" s="7">
        <v>4717989</v>
      </c>
      <c r="D35" s="7">
        <v>3434578</v>
      </c>
      <c r="E35" s="7">
        <v>524706</v>
      </c>
      <c r="F35" s="7">
        <v>8677273</v>
      </c>
    </row>
    <row r="36" spans="2:6" ht="12.95" customHeight="1" x14ac:dyDescent="0.2">
      <c r="B36" s="10">
        <v>43677</v>
      </c>
      <c r="C36" s="7">
        <v>4742986</v>
      </c>
      <c r="D36" s="7">
        <v>3401654</v>
      </c>
      <c r="E36" s="7">
        <v>537018</v>
      </c>
      <c r="F36" s="7">
        <v>8681658</v>
      </c>
    </row>
    <row r="37" spans="2:6" ht="12.95" customHeight="1" x14ac:dyDescent="0.2">
      <c r="B37" s="10">
        <v>43708</v>
      </c>
      <c r="C37" s="7">
        <v>4761950</v>
      </c>
      <c r="D37" s="7">
        <v>3407374</v>
      </c>
      <c r="E37" s="7">
        <v>541512</v>
      </c>
      <c r="F37" s="7">
        <v>8710836</v>
      </c>
    </row>
    <row r="38" spans="2:6" ht="12.95" customHeight="1" x14ac:dyDescent="0.2">
      <c r="B38" s="10">
        <v>43738</v>
      </c>
      <c r="C38" s="7">
        <v>4803712</v>
      </c>
      <c r="D38" s="7">
        <v>3628645</v>
      </c>
      <c r="E38" s="7">
        <v>551335</v>
      </c>
      <c r="F38" s="7">
        <v>8983692</v>
      </c>
    </row>
    <row r="39" spans="2:6" ht="12.95" customHeight="1" x14ac:dyDescent="0.2">
      <c r="B39" s="10">
        <v>43769</v>
      </c>
      <c r="C39" s="7">
        <v>4876662</v>
      </c>
      <c r="D39" s="7">
        <v>3753964</v>
      </c>
      <c r="E39" s="7">
        <v>565949</v>
      </c>
      <c r="F39" s="7">
        <v>9196575</v>
      </c>
    </row>
    <row r="40" spans="2:6" ht="12.95" customHeight="1" x14ac:dyDescent="0.2">
      <c r="B40" s="10">
        <v>43799</v>
      </c>
      <c r="C40" s="7">
        <v>4927966</v>
      </c>
      <c r="D40" s="7">
        <v>3708811</v>
      </c>
      <c r="E40" s="7">
        <v>576234</v>
      </c>
      <c r="F40" s="7">
        <v>9213011</v>
      </c>
    </row>
    <row r="41" spans="2:6" ht="12.95" customHeight="1" x14ac:dyDescent="0.2">
      <c r="B41" s="45">
        <v>43830</v>
      </c>
      <c r="C41" s="40">
        <v>5024824</v>
      </c>
      <c r="D41" s="40">
        <v>3610694</v>
      </c>
      <c r="E41" s="40">
        <v>589334</v>
      </c>
      <c r="F41" s="40">
        <v>9224852</v>
      </c>
    </row>
    <row r="42" spans="2:6" ht="12.95" customHeight="1" x14ac:dyDescent="0.2">
      <c r="B42" s="10">
        <v>43861</v>
      </c>
      <c r="C42" s="186">
        <v>4782490</v>
      </c>
      <c r="D42" s="7">
        <v>3493724</v>
      </c>
      <c r="E42" s="7">
        <v>606068</v>
      </c>
      <c r="F42" s="7">
        <v>8882282</v>
      </c>
    </row>
    <row r="43" spans="2:6" ht="12.95" customHeight="1" x14ac:dyDescent="0.2">
      <c r="B43" s="46">
        <v>43890</v>
      </c>
      <c r="C43" s="186">
        <v>4756251</v>
      </c>
      <c r="D43" s="7">
        <v>3471626</v>
      </c>
      <c r="E43" s="7">
        <v>555521</v>
      </c>
      <c r="F43" s="7">
        <v>8783398</v>
      </c>
    </row>
    <row r="44" spans="2:6" ht="12.95" customHeight="1" x14ac:dyDescent="0.2">
      <c r="B44" s="10">
        <v>43921</v>
      </c>
      <c r="C44" s="186">
        <v>4775165</v>
      </c>
      <c r="D44" s="7">
        <v>3460865</v>
      </c>
      <c r="E44" s="7">
        <v>575448</v>
      </c>
      <c r="F44" s="7">
        <v>8811478</v>
      </c>
    </row>
    <row r="45" spans="2:6" ht="12.95" customHeight="1" x14ac:dyDescent="0.2">
      <c r="B45" s="10">
        <v>43951</v>
      </c>
      <c r="C45" s="186">
        <v>4808209</v>
      </c>
      <c r="D45" s="7">
        <v>3543438</v>
      </c>
      <c r="E45" s="7">
        <v>470873</v>
      </c>
      <c r="F45" s="7">
        <v>8822520</v>
      </c>
    </row>
    <row r="46" spans="2:6" ht="12.95" customHeight="1" x14ac:dyDescent="0.2">
      <c r="B46" s="46">
        <v>43982</v>
      </c>
      <c r="C46" s="186">
        <v>4948825</v>
      </c>
      <c r="D46" s="78">
        <v>3729008</v>
      </c>
      <c r="E46" s="78">
        <v>458187</v>
      </c>
      <c r="F46" s="7">
        <v>9136020</v>
      </c>
    </row>
    <row r="47" spans="2:6" ht="12.95" customHeight="1" x14ac:dyDescent="0.2">
      <c r="B47" s="10">
        <v>44012</v>
      </c>
      <c r="C47" s="186">
        <v>5111414</v>
      </c>
      <c r="D47" s="7">
        <v>3770791</v>
      </c>
      <c r="E47" s="7">
        <v>462767</v>
      </c>
      <c r="F47" s="7">
        <v>9344972</v>
      </c>
    </row>
    <row r="48" spans="2:6" ht="12.95" customHeight="1" x14ac:dyDescent="0.2">
      <c r="B48" s="10">
        <v>44043</v>
      </c>
      <c r="C48" s="186">
        <v>4842978</v>
      </c>
      <c r="D48" s="7">
        <v>3710532</v>
      </c>
      <c r="E48" s="7">
        <v>514123</v>
      </c>
      <c r="F48" s="7">
        <v>9067633</v>
      </c>
    </row>
    <row r="49" spans="2:6" ht="12.95" customHeight="1" x14ac:dyDescent="0.2">
      <c r="B49" s="10">
        <v>44074</v>
      </c>
      <c r="C49" s="186">
        <v>4812792</v>
      </c>
      <c r="D49" s="7">
        <v>3631954</v>
      </c>
      <c r="E49" s="7">
        <v>512441</v>
      </c>
      <c r="F49" s="7">
        <v>8957187</v>
      </c>
    </row>
    <row r="50" spans="2:6" ht="12.95" customHeight="1" x14ac:dyDescent="0.2">
      <c r="B50" s="10">
        <v>44104</v>
      </c>
      <c r="C50" s="186">
        <v>4825791</v>
      </c>
      <c r="D50" s="7">
        <v>3580901</v>
      </c>
      <c r="E50" s="7">
        <v>511079</v>
      </c>
      <c r="F50" s="7">
        <v>8917771</v>
      </c>
    </row>
    <row r="51" spans="2:6" ht="12.95" customHeight="1" x14ac:dyDescent="0.2">
      <c r="B51" s="10">
        <v>44135</v>
      </c>
      <c r="C51" s="186">
        <v>4792919</v>
      </c>
      <c r="D51" s="7">
        <v>3402533</v>
      </c>
      <c r="E51" s="7">
        <v>649391</v>
      </c>
      <c r="F51" s="7">
        <v>8844843</v>
      </c>
    </row>
    <row r="52" spans="2:6" ht="12.95" customHeight="1" x14ac:dyDescent="0.2">
      <c r="B52" s="10">
        <v>44165</v>
      </c>
      <c r="C52" s="186">
        <v>4801372</v>
      </c>
      <c r="D52" s="7">
        <v>3387387</v>
      </c>
      <c r="E52" s="7">
        <v>641134</v>
      </c>
      <c r="F52" s="7">
        <v>8829893</v>
      </c>
    </row>
    <row r="53" spans="2:6" s="188" customFormat="1" ht="12.95" customHeight="1" x14ac:dyDescent="0.2">
      <c r="B53" s="46">
        <v>44196</v>
      </c>
      <c r="C53" s="189">
        <v>4722659</v>
      </c>
      <c r="D53" s="40">
        <v>3449204</v>
      </c>
      <c r="E53" s="40">
        <v>608393</v>
      </c>
      <c r="F53" s="40">
        <v>8780256</v>
      </c>
    </row>
    <row r="54" spans="2:6" s="188" customFormat="1" ht="12.95" customHeight="1" x14ac:dyDescent="0.2">
      <c r="B54" s="10">
        <v>44227</v>
      </c>
      <c r="C54" s="189">
        <v>4586096</v>
      </c>
      <c r="D54" s="40">
        <v>3545511</v>
      </c>
      <c r="E54" s="40">
        <v>590251</v>
      </c>
      <c r="F54" s="40">
        <v>8721858</v>
      </c>
    </row>
    <row r="55" spans="2:6" s="188" customFormat="1" ht="12.95" customHeight="1" x14ac:dyDescent="0.2">
      <c r="B55" s="10">
        <v>44255</v>
      </c>
      <c r="C55" s="189">
        <v>4538784</v>
      </c>
      <c r="D55" s="40">
        <v>3577789</v>
      </c>
      <c r="E55" s="40">
        <v>587434</v>
      </c>
      <c r="F55" s="40">
        <v>8704007</v>
      </c>
    </row>
    <row r="56" spans="2:6" s="188" customFormat="1" ht="12.95" customHeight="1" x14ac:dyDescent="0.2">
      <c r="B56" s="10">
        <v>44286</v>
      </c>
      <c r="C56" s="189">
        <v>4666897</v>
      </c>
      <c r="D56" s="40">
        <v>3448209</v>
      </c>
      <c r="E56" s="40">
        <v>588828</v>
      </c>
      <c r="F56" s="40">
        <v>8703934</v>
      </c>
    </row>
    <row r="57" spans="2:6" s="188" customFormat="1" ht="12.95" customHeight="1" x14ac:dyDescent="0.2">
      <c r="B57" s="10">
        <v>44316</v>
      </c>
      <c r="C57" s="189">
        <v>4676112</v>
      </c>
      <c r="D57" s="40">
        <v>3445248</v>
      </c>
      <c r="E57" s="40">
        <v>587611</v>
      </c>
      <c r="F57" s="40">
        <v>8708971</v>
      </c>
    </row>
    <row r="58" spans="2:6" s="188" customFormat="1" ht="12.95" customHeight="1" x14ac:dyDescent="0.2">
      <c r="B58" s="10">
        <v>44347</v>
      </c>
      <c r="C58" s="189">
        <v>4685984</v>
      </c>
      <c r="D58" s="40">
        <v>3435402</v>
      </c>
      <c r="E58" s="40">
        <v>593118</v>
      </c>
      <c r="F58" s="40">
        <v>8714504</v>
      </c>
    </row>
    <row r="59" spans="2:6" s="188" customFormat="1" ht="12.95" customHeight="1" x14ac:dyDescent="0.2">
      <c r="B59" s="10">
        <v>44377</v>
      </c>
      <c r="C59" s="189">
        <v>4682336</v>
      </c>
      <c r="D59" s="40">
        <v>3709735</v>
      </c>
      <c r="E59" s="40">
        <v>605093</v>
      </c>
      <c r="F59" s="40">
        <v>8997164</v>
      </c>
    </row>
    <row r="60" spans="2:6" s="188" customFormat="1" ht="12.95" customHeight="1" x14ac:dyDescent="0.2">
      <c r="B60" s="45">
        <v>44408</v>
      </c>
      <c r="C60" s="189">
        <v>4737281</v>
      </c>
      <c r="D60" s="40">
        <v>4374061</v>
      </c>
      <c r="E60" s="40">
        <v>593824</v>
      </c>
      <c r="F60" s="40">
        <v>9705166</v>
      </c>
    </row>
    <row r="61" spans="2:6" s="188" customFormat="1" ht="12.95" customHeight="1" x14ac:dyDescent="0.2">
      <c r="B61" s="10">
        <v>44439</v>
      </c>
      <c r="C61" s="189">
        <v>4764066</v>
      </c>
      <c r="D61" s="40">
        <v>4101625</v>
      </c>
      <c r="E61" s="40">
        <v>604006</v>
      </c>
      <c r="F61" s="40">
        <v>9469697</v>
      </c>
    </row>
    <row r="62" spans="2:6" s="188" customFormat="1" ht="12.95" customHeight="1" x14ac:dyDescent="0.2">
      <c r="B62" s="46">
        <v>44469</v>
      </c>
      <c r="C62" s="189">
        <v>4730092</v>
      </c>
      <c r="D62" s="40">
        <v>3737408</v>
      </c>
      <c r="E62" s="40">
        <v>597096</v>
      </c>
      <c r="F62" s="40">
        <v>9064596</v>
      </c>
    </row>
    <row r="63" spans="2:6" s="188" customFormat="1" ht="12.95" customHeight="1" x14ac:dyDescent="0.2">
      <c r="B63" s="10">
        <v>44500</v>
      </c>
      <c r="C63" s="189">
        <v>4659793</v>
      </c>
      <c r="D63" s="40">
        <v>3662193</v>
      </c>
      <c r="E63" s="40">
        <v>600341</v>
      </c>
      <c r="F63" s="40">
        <v>8922327</v>
      </c>
    </row>
    <row r="64" spans="2:6" s="188" customFormat="1" ht="12.95" customHeight="1" x14ac:dyDescent="0.2">
      <c r="B64" s="10">
        <v>44530</v>
      </c>
      <c r="C64" s="189">
        <v>4664682</v>
      </c>
      <c r="D64" s="40">
        <v>3619741</v>
      </c>
      <c r="E64" s="40">
        <v>598879</v>
      </c>
      <c r="F64" s="40">
        <v>8883302</v>
      </c>
    </row>
    <row r="65" spans="2:6" s="188" customFormat="1" ht="12.95" customHeight="1" x14ac:dyDescent="0.2">
      <c r="B65" s="30">
        <v>44561</v>
      </c>
      <c r="C65" s="187">
        <v>4661297</v>
      </c>
      <c r="D65" s="31">
        <v>3491367</v>
      </c>
      <c r="E65" s="31">
        <v>570063</v>
      </c>
      <c r="F65" s="31">
        <v>8722727</v>
      </c>
    </row>
    <row r="66" spans="2:6" ht="12.95" customHeight="1" x14ac:dyDescent="0.2">
      <c r="C66" s="7"/>
      <c r="D66" s="7"/>
      <c r="E66" s="7"/>
      <c r="F66" s="7"/>
    </row>
    <row r="67" spans="2:6" ht="12.95" customHeight="1" x14ac:dyDescent="0.2">
      <c r="B67" s="68" t="s">
        <v>113</v>
      </c>
    </row>
    <row r="68" spans="2:6" ht="12.95" customHeight="1" x14ac:dyDescent="0.2">
      <c r="B68" t="s">
        <v>2</v>
      </c>
      <c r="C68" s="97"/>
      <c r="D68" s="97"/>
      <c r="E68" s="97"/>
      <c r="F68" s="97"/>
    </row>
    <row r="69" spans="2:6" ht="12.95" customHeight="1" x14ac:dyDescent="0.2">
      <c r="C69" s="34"/>
      <c r="D69" s="34"/>
      <c r="E69" s="34"/>
    </row>
    <row r="70" spans="2:6" ht="12.95" customHeight="1" x14ac:dyDescent="0.2">
      <c r="C70" s="55"/>
      <c r="D70" s="55"/>
      <c r="E70" s="55"/>
    </row>
    <row r="71" spans="2:6" ht="12.95" customHeight="1" x14ac:dyDescent="0.2">
      <c r="C71" s="34"/>
      <c r="D71" s="34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39</vt:i4>
      </vt:variant>
      <vt:variant>
        <vt:lpstr>Imenovani rasponi</vt:lpstr>
      </vt:variant>
      <vt:variant>
        <vt:i4>6</vt:i4>
      </vt:variant>
    </vt:vector>
  </HeadingPairs>
  <TitlesOfParts>
    <vt:vector size="45" baseType="lpstr">
      <vt:lpstr>Tablica 1.</vt:lpstr>
      <vt:lpstr>Tablica 2</vt:lpstr>
      <vt:lpstr>Slika 1.</vt:lpstr>
      <vt:lpstr>Slika 2.</vt:lpstr>
      <vt:lpstr>Slika 3.</vt:lpstr>
      <vt:lpstr>Slika 4.</vt:lpstr>
      <vt:lpstr>Tablica 3.</vt:lpstr>
      <vt:lpstr>Tablica 4.</vt:lpstr>
      <vt:lpstr>Slika 5.</vt:lpstr>
      <vt:lpstr>Tablica 5.</vt:lpstr>
      <vt:lpstr>Slika 6.</vt:lpstr>
      <vt:lpstr>Slika 7.</vt:lpstr>
      <vt:lpstr>Tablica 6.</vt:lpstr>
      <vt:lpstr>Tablica 7.</vt:lpstr>
      <vt:lpstr>Slika 8.</vt:lpstr>
      <vt:lpstr>Tablica 8.</vt:lpstr>
      <vt:lpstr>Slika 9. i 10.</vt:lpstr>
      <vt:lpstr>Slika 11. </vt:lpstr>
      <vt:lpstr>Tablica 9.</vt:lpstr>
      <vt:lpstr>Tablica 10.</vt:lpstr>
      <vt:lpstr>Slika 12. </vt:lpstr>
      <vt:lpstr>Slika 13.</vt:lpstr>
      <vt:lpstr>Slika 14.</vt:lpstr>
      <vt:lpstr>Slika 15. </vt:lpstr>
      <vt:lpstr>Slika 16.</vt:lpstr>
      <vt:lpstr>Tablica 11.</vt:lpstr>
      <vt:lpstr>Slika 17.</vt:lpstr>
      <vt:lpstr>Slika 18.</vt:lpstr>
      <vt:lpstr>Slika 19.</vt:lpstr>
      <vt:lpstr>Slika 20.</vt:lpstr>
      <vt:lpstr>Slika 21.</vt:lpstr>
      <vt:lpstr>Slika 22.</vt:lpstr>
      <vt:lpstr>Slika 23.</vt:lpstr>
      <vt:lpstr>Slika 24.</vt:lpstr>
      <vt:lpstr>Slika 25.</vt:lpstr>
      <vt:lpstr>Slika 26.</vt:lpstr>
      <vt:lpstr>Slika 27.</vt:lpstr>
      <vt:lpstr>Tablica 12.</vt:lpstr>
      <vt:lpstr>Slika 28.</vt:lpstr>
      <vt:lpstr>'Tablica 1.'!_Toc416770595</vt:lpstr>
      <vt:lpstr>'Tablica 2'!_Toc416770596</vt:lpstr>
      <vt:lpstr>'Tablica 3.'!_Toc416770597</vt:lpstr>
      <vt:lpstr>'Tablica 5.'!_Toc416770597</vt:lpstr>
      <vt:lpstr>'Slika 7.'!_Toc416770620</vt:lpstr>
      <vt:lpstr>'Slika 28.'!_Toc416770643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Petroci</cp:lastModifiedBy>
  <cp:lastPrinted>2017-05-26T09:10:54Z</cp:lastPrinted>
  <dcterms:created xsi:type="dcterms:W3CDTF">2014-11-26T13:56:26Z</dcterms:created>
  <dcterms:modified xsi:type="dcterms:W3CDTF">2022-07-11T12:08:33Z</dcterms:modified>
</cp:coreProperties>
</file>