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hnb.local\hnb\CloudUsers02$\abrkljac\Desktop\Lektorirana publikacija 2021\"/>
    </mc:Choice>
  </mc:AlternateContent>
  <bookViews>
    <workbookView xWindow="0" yWindow="0" windowWidth="28800" windowHeight="11700" activeTab="4"/>
  </bookViews>
  <sheets>
    <sheet name="Tablica 1." sheetId="1" r:id="rId1"/>
    <sheet name="Slika 1." sheetId="25" r:id="rId2"/>
    <sheet name="Slika 2." sheetId="24" r:id="rId3"/>
    <sheet name="Slika 3." sheetId="23" r:id="rId4"/>
    <sheet name="Slika 4." sheetId="22" r:id="rId5"/>
    <sheet name="Slika 5." sheetId="21" r:id="rId6"/>
    <sheet name="Slika 6." sheetId="20" r:id="rId7"/>
    <sheet name="Slika 7." sheetId="19" r:id="rId8"/>
    <sheet name="Slika 8." sheetId="18" r:id="rId9"/>
    <sheet name="Slika 9." sheetId="16" r:id="rId10"/>
    <sheet name="Slika 10." sheetId="15" r:id="rId11"/>
    <sheet name="Slika 11." sheetId="14" r:id="rId12"/>
    <sheet name="Slika 12." sheetId="13" r:id="rId13"/>
    <sheet name="Slika 13." sheetId="12" r:id="rId14"/>
    <sheet name="Slika 14." sheetId="11" r:id="rId15"/>
    <sheet name="Slika 15." sheetId="10" r:id="rId16"/>
    <sheet name="Slika 16." sheetId="9" r:id="rId17"/>
    <sheet name="Slika 17." sheetId="8" r:id="rId18"/>
    <sheet name="Slika 18." sheetId="7" r:id="rId19"/>
    <sheet name="Slika 19." sheetId="6" r:id="rId20"/>
    <sheet name="Slika 20." sheetId="5" r:id="rId21"/>
    <sheet name="Slika 21." sheetId="4" r:id="rId22"/>
    <sheet name="Slika 22." sheetId="3" r:id="rId23"/>
    <sheet name="Slika 23." sheetId="2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C15" i="1"/>
  <c r="H10" i="22" l="1"/>
  <c r="H9" i="22"/>
  <c r="H8" i="22"/>
  <c r="H6" i="22"/>
  <c r="E10" i="22"/>
  <c r="E9" i="22"/>
  <c r="E8" i="22"/>
  <c r="E7" i="22"/>
  <c r="E6" i="22"/>
  <c r="E21" i="1" l="1"/>
  <c r="C21" i="1"/>
  <c r="E22" i="1"/>
  <c r="C22" i="1"/>
  <c r="H10" i="8" l="1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<sst xmlns="http://schemas.openxmlformats.org/spreadsheetml/2006/main" count="282" uniqueCount="122">
  <si>
    <t/>
  </si>
  <si>
    <t xml:space="preserve">Izvršene platne transakcije (1) </t>
  </si>
  <si>
    <t>Broj transakcija</t>
  </si>
  <si>
    <t>%</t>
  </si>
  <si>
    <t>Vrijednost transakcija
u kunama</t>
  </si>
  <si>
    <t>A) NACIONALNE PLATNE TRANSAKCIJE</t>
  </si>
  <si>
    <t xml:space="preserve">1. Poslani kreditni transferi (2) </t>
  </si>
  <si>
    <t>1.1. Kreditni transferi</t>
  </si>
  <si>
    <t>1.2. Trajni nalozi</t>
  </si>
  <si>
    <t>2. Usluga plaćanja računa</t>
  </si>
  <si>
    <t>3. Izravna terećenja</t>
  </si>
  <si>
    <t>4. Terećenja bez naloga (3)</t>
  </si>
  <si>
    <t xml:space="preserve">5. Transakcije platnim karticama izdanima u RH (4) </t>
  </si>
  <si>
    <t>5.1. Debitne platne kartice</t>
  </si>
  <si>
    <t xml:space="preserve">5.2. Kreditne platne kartice </t>
  </si>
  <si>
    <t>UKUPNO NACIONALNE PLATNE TRANSAKCIJE (1. –  5.)</t>
  </si>
  <si>
    <t xml:space="preserve">B) MEĐUNARODNE PLATNE TRANSAKCIJE </t>
  </si>
  <si>
    <t xml:space="preserve">6. Poslani kreditni transferi  (5) </t>
  </si>
  <si>
    <t>7. Primljeni kreditni transferi (6)</t>
  </si>
  <si>
    <t xml:space="preserve">8. Transakcije platnim karticama izdanima u RH (7) </t>
  </si>
  <si>
    <t xml:space="preserve">9. Transakcije prihvata platnih kartica izdanih izvan RH (8) </t>
  </si>
  <si>
    <t>UKUPNO MEĐUNARODNE PLATNE TRANSAKCIJE (6. – 9.)</t>
  </si>
  <si>
    <t>UKUPNO (A + B)</t>
  </si>
  <si>
    <t>Slika 1. Broj i vrijednost nacionalnih bezgotovinskih platnih transakcija</t>
  </si>
  <si>
    <t>Slika 2. Struktura nacionalnih bezgotovinskih platnih transakcija prema broju izvršenih platnih transakcija</t>
  </si>
  <si>
    <t>Slika 3. Struktura nacionalnih bezgotovinskih platnih transakcija prema vrijednosti izvršenih platnih transakcija</t>
  </si>
  <si>
    <t>Slika 5. Broj i vrijednost poslanih kreditnih transfera</t>
  </si>
  <si>
    <t>Slika 7. Kreditni transferi (Potkategorija 1.1.)</t>
  </si>
  <si>
    <t>Slika 8. Trajni nalozi (Potkategorija 1.2.)</t>
  </si>
  <si>
    <t xml:space="preserve">Slika 9. Usluga plaćanja računa </t>
  </si>
  <si>
    <t xml:space="preserve">Slika 10. Izravna terećenja </t>
  </si>
  <si>
    <t xml:space="preserve">Slika 11. Broj i vrijednost transakcija terećenja bez naloga </t>
  </si>
  <si>
    <t xml:space="preserve">Slika 12. Transakcije platnim karticama izdanima u RH </t>
  </si>
  <si>
    <t>Slika 14. Broj i vrijednost međunarodnih bezgotovinskih platnih transakcija</t>
  </si>
  <si>
    <t>Slika 15. Struktura međunarodnih bezgotovinskih platnih transakcija prema broju izvršenih platnih transakcija</t>
  </si>
  <si>
    <t>Slika 16. Struktura međunarodnih bezgotovinskih platnih transakcija prema vrijednosti izvršenih platnih transakcija</t>
  </si>
  <si>
    <t>Slika 17. Prosječna vrijednost međunarodne bezgotovinske platne transakcije</t>
  </si>
  <si>
    <t xml:space="preserve">Slika 18. Poslani međunarodni kreditni transferi </t>
  </si>
  <si>
    <t>Slika 19. Struktura poslanih međunarodnih kreditnih transfera prema valuti</t>
  </si>
  <si>
    <t xml:space="preserve">Slika 20. Primljeni međunarodni kreditni transferi </t>
  </si>
  <si>
    <t>Slika 21. Struktura primljenih međunarodnih kreditnih transfera prema valuti</t>
  </si>
  <si>
    <t>Slika 22. Transakcije platnim karticama izdanima u RH</t>
  </si>
  <si>
    <t>Slika 23. Transakcije prihvata platnih kartica izdanih izvan RH</t>
  </si>
  <si>
    <t>Izvještajno razdoblje</t>
  </si>
  <si>
    <t>Ukupno</t>
  </si>
  <si>
    <t>vlj. 19</t>
  </si>
  <si>
    <t>Izvor: HNB</t>
  </si>
  <si>
    <t>Poslani kreditni transferi</t>
  </si>
  <si>
    <t>Usluga plaćanja računa</t>
  </si>
  <si>
    <t>Izravno terećenje</t>
  </si>
  <si>
    <t>Terećenje bez naloga</t>
  </si>
  <si>
    <t>Transakcije platnim karticama izdanima u RH</t>
  </si>
  <si>
    <t>broj transakcija</t>
  </si>
  <si>
    <t>vrijednost transakcija</t>
  </si>
  <si>
    <t>vlj. 18</t>
  </si>
  <si>
    <t>Kreditni transferi</t>
  </si>
  <si>
    <t>Trajni nalozi</t>
  </si>
  <si>
    <t>Primljeni kreditni transferi</t>
  </si>
  <si>
    <t>Transakcije prihvata platnih kartica izdanih izvan RH</t>
  </si>
  <si>
    <t>Valuta</t>
  </si>
  <si>
    <t>Euro</t>
  </si>
  <si>
    <t>Američki dolar</t>
  </si>
  <si>
    <t>Funta sterlinga</t>
  </si>
  <si>
    <t>Kuna</t>
  </si>
  <si>
    <t xml:space="preserve">Broj transakcija </t>
  </si>
  <si>
    <t>Vrijednost transakcija</t>
  </si>
  <si>
    <t xml:space="preserve">Slika 4. Prosječna vrijednost  nacionalne bezgotovinske platne transakcije </t>
  </si>
  <si>
    <t>Ukupno (potrošač)</t>
  </si>
  <si>
    <t>Ukupno (poslovni subjekt)</t>
  </si>
  <si>
    <t>Napomena: Uključene su platne transakcije potrošača, poslovnih subjekata, kreditnih institucija i Fine, izvršene u svim valutama, preračunato u kune.</t>
  </si>
  <si>
    <t>Napomena: Nacionalne bezgotovinske platne transakcije obuhvaćaju izvršene bezgotovinske platne transakcije u svim valutama, preračunato u kune.</t>
  </si>
  <si>
    <t>platne transakcije u svim valutama, preračunato u kune.</t>
  </si>
  <si>
    <t xml:space="preserve">Napomena: Nacionalne bezgotovinske platne transakcije obuhvaćaju izvršene bezgotovinske </t>
  </si>
  <si>
    <t>Napomena: Podaci se odnose na izvršene platne transakcije poslanih nacionalnih kreditnih transfera izvršenih u svim valutama, preračunato u kune.</t>
  </si>
  <si>
    <t>u svim valutama, preračunato u kune.</t>
  </si>
  <si>
    <t>Napomena: Podaci se odnose na poslane kreditne transfere izvršene</t>
  </si>
  <si>
    <t>izvršenih u svim valutama, preračunato u kune.</t>
  </si>
  <si>
    <t xml:space="preserve">Napomena: Podaci se odnose na transakcije poslanih nacionalnih kreditnih transfera </t>
  </si>
  <si>
    <t>Napomena: Podaci se odnose na transakcije trajnih naloga izvršenih</t>
  </si>
  <si>
    <t>u kunama.</t>
  </si>
  <si>
    <t>Napomena: Podaci se odnose na transakcije izravnih terećenja izvršenih</t>
  </si>
  <si>
    <t>Napomena: Podaci se odnose na transakcije terećenja bez naloga izvršenih</t>
  </si>
  <si>
    <t>Napomena: Podaci se odnose na transakcije platnim karticama</t>
  </si>
  <si>
    <t>Napomena: Podaci se odnose na međunarodne bezgotovinske platne transakcije</t>
  </si>
  <si>
    <t>izvršene u svim valutama, preračunato u kune.</t>
  </si>
  <si>
    <t xml:space="preserve">Napomena: Podaci se odnose na vrijednost međunarodnih bezgotovinskih platnih transakcija </t>
  </si>
  <si>
    <t>Napomena: Međunarodne bezgotovinske platne transakcije obuhvaćaju izvršene bezgotovinske platne transakcije u svim valutama, preračunato u kune.</t>
  </si>
  <si>
    <t>svim valutama, preračunato u kune.</t>
  </si>
  <si>
    <t xml:space="preserve">Napomena: Podaci se odnose na poslane međunarodne kreditne transfere izvršene u </t>
  </si>
  <si>
    <t>Napomena: Podaci se odnose na poslane međunarodne kreditne transfere</t>
  </si>
  <si>
    <t>prema valuti. Vrijednost transakcije po pojednim valutama preračunata je u kune.</t>
  </si>
  <si>
    <t>Napomena: Podaci se odnose na primljene međunarodne kreditne transfere izvršene</t>
  </si>
  <si>
    <t>Napomena: Podaci se odnose na primljene međunarodne kreditne transfere</t>
  </si>
  <si>
    <t xml:space="preserve">Napomena: Podaci se odnose na nacionalne transakcije platnim karticama izdanima u RH, a koje obuhvaćaju platne transakcije </t>
  </si>
  <si>
    <t>Napomena: Podaci se odnose na međunarodne transakcije platnim karticama izdanima u RH,</t>
  </si>
  <si>
    <t>a koje obuhvaćaju platne transakcije kupnje robe i usluga platnom katicom i platne transakcije</t>
  </si>
  <si>
    <t>izdanih izvan RH, a koje obuhvaćaju transakcije prihvata za kupnju</t>
  </si>
  <si>
    <t>robe i usluga preko EFTPOS uređaja i internetom na prodajnom</t>
  </si>
  <si>
    <t xml:space="preserve">Napomena: Podaci se odnose na transakcije prihvata platnih kartica </t>
  </si>
  <si>
    <t>kartice, izvršene u kunama.</t>
  </si>
  <si>
    <t>podizanja gotovog novca platnom karticom, izvršene u svim valutama, preračunato u kune.</t>
  </si>
  <si>
    <t>mjestu preko platne kartice, izvršene u kunama.</t>
  </si>
  <si>
    <t xml:space="preserve">Napomena: Podaci se odnose na platne transakcije izvršene kao usluga plaćanja računa </t>
  </si>
  <si>
    <t xml:space="preserve">   0.19%</t>
  </si>
  <si>
    <t xml:space="preserve">   0.13%</t>
  </si>
  <si>
    <t xml:space="preserve"> 100.00%</t>
  </si>
  <si>
    <t>vlj. 20</t>
  </si>
  <si>
    <t>Švicarski franak</t>
  </si>
  <si>
    <t>Broj transakcija – lijevo</t>
  </si>
  <si>
    <t>Vrijednost transakcija – desno</t>
  </si>
  <si>
    <t>Prosječna vrijednost – potrošač</t>
  </si>
  <si>
    <t xml:space="preserve">Prosječna vrijednost – poslovni subjekt </t>
  </si>
  <si>
    <t>kupnje robe i usluga platnom karticom i izravna terećenja naplaćena preko platne</t>
  </si>
  <si>
    <t>Slika 13. Udio debitnih i kreditnih platnih kartica u ukupnom broju i vrijednosti transakcija platnim karticama izdanima u RH</t>
  </si>
  <si>
    <t>Debitne platne kartice</t>
  </si>
  <si>
    <t>Kreditne platne kartice</t>
  </si>
  <si>
    <t>Ostale valute</t>
  </si>
  <si>
    <t>Tablica 1. Izvještaj o bezgotovinskim platnim transakcijama u Republici Hrvatskoj u 2021.</t>
  </si>
  <si>
    <t>vlj. 21</t>
  </si>
  <si>
    <t>Slika 6. Udio kreditnih transfera i trajnih naloga u ukupnom broju i vrijednosti poslanih kreditnih transfera u 2021.</t>
  </si>
  <si>
    <t>izdanima u RH izvršene u kunama.</t>
  </si>
  <si>
    <t>Platne transakcije izvršene kao usluga plaćanja računa u RH u 2021. mogli su zadati isključivo potrošači.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</si>
</sst>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%"/>
    <numFmt numFmtId="166" formatCode="#,##0.0"/>
    <numFmt numFmtId="167" formatCode="[$-41A]mmm/\ yy;@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94">
    <xf numFmtId="0" fontId="0" fillId="0" borderId="0" xfId="0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3" fontId="4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3" fontId="8" fillId="2" borderId="0" xfId="0" applyNumberFormat="1" applyFont="1" applyFill="1" applyBorder="1" applyAlignment="1" applyProtection="1">
      <alignment vertical="center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10" fontId="8" fillId="2" borderId="0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 applyProtection="1">
      <alignment vertical="center"/>
    </xf>
    <xf numFmtId="9" fontId="4" fillId="2" borderId="2" xfId="1" applyNumberFormat="1" applyFont="1" applyFill="1" applyBorder="1" applyAlignment="1" applyProtection="1">
      <alignment horizontal="right" vertical="center"/>
    </xf>
    <xf numFmtId="3" fontId="10" fillId="3" borderId="0" xfId="0" applyNumberFormat="1" applyFont="1" applyFill="1" applyBorder="1" applyAlignment="1" applyProtection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3" fillId="2" borderId="2" xfId="0" applyNumberFormat="1" applyFont="1" applyFill="1" applyBorder="1" applyAlignment="1" applyProtection="1">
      <alignment vertical="center"/>
    </xf>
    <xf numFmtId="3" fontId="5" fillId="3" borderId="0" xfId="0" applyNumberFormat="1" applyFont="1" applyFill="1" applyBorder="1" applyAlignment="1" applyProtection="1">
      <alignment vertical="center"/>
    </xf>
    <xf numFmtId="3" fontId="5" fillId="3" borderId="3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0" fontId="13" fillId="0" borderId="4" xfId="2" applyNumberFormat="1" applyFont="1" applyAlignment="1">
      <alignment horizontal="center" vertical="center" wrapText="1"/>
    </xf>
    <xf numFmtId="167" fontId="14" fillId="2" borderId="6" xfId="3" applyNumberFormat="1" applyFont="1" applyFill="1" applyAlignment="1">
      <alignment horizontal="center"/>
    </xf>
    <xf numFmtId="167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horizontal="center"/>
    </xf>
    <xf numFmtId="0" fontId="14" fillId="2" borderId="6" xfId="3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17" fontId="14" fillId="2" borderId="6" xfId="4" applyNumberFormat="1" applyFont="1" applyFill="1" applyAlignment="1">
      <alignment horizontal="center"/>
    </xf>
    <xf numFmtId="3" fontId="14" fillId="2" borderId="6" xfId="4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0" fontId="13" fillId="2" borderId="6" xfId="4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3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10" fontId="4" fillId="2" borderId="2" xfId="1" applyNumberFormat="1" applyFont="1" applyFill="1" applyBorder="1" applyAlignment="1" applyProtection="1">
      <alignment horizontal="right" vertical="center"/>
    </xf>
    <xf numFmtId="10" fontId="3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17" fontId="14" fillId="2" borderId="0" xfId="3" applyNumberFormat="1" applyFill="1" applyBorder="1" applyAlignment="1">
      <alignment horizontal="center"/>
    </xf>
    <xf numFmtId="1" fontId="14" fillId="2" borderId="0" xfId="0" applyNumberFormat="1" applyFont="1" applyFill="1" applyAlignment="1">
      <alignment horizontal="center"/>
    </xf>
    <xf numFmtId="1" fontId="14" fillId="2" borderId="6" xfId="4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0" fontId="0" fillId="2" borderId="0" xfId="0" applyNumberFormat="1" applyFill="1"/>
    <xf numFmtId="0" fontId="13" fillId="2" borderId="5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vertical="center" wrapText="1"/>
    </xf>
    <xf numFmtId="0" fontId="13" fillId="2" borderId="6" xfId="3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3" fontId="19" fillId="2" borderId="0" xfId="0" applyNumberFormat="1" applyFont="1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4"/>
    <cellStyle name="Zadnji redak" xfId="3"/>
    <cellStyle name="Zaglavlj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21</c:v>
                </c:pt>
                <c:pt idx="1">
                  <c:v>vlj. 21</c:v>
                </c:pt>
                <c:pt idx="2">
                  <c:v>ožu. 21</c:v>
                </c:pt>
                <c:pt idx="3">
                  <c:v>tra. 21</c:v>
                </c:pt>
                <c:pt idx="4">
                  <c:v>svi. 21</c:v>
                </c:pt>
                <c:pt idx="5">
                  <c:v>lip. 21</c:v>
                </c:pt>
                <c:pt idx="6">
                  <c:v>srp. 21</c:v>
                </c:pt>
                <c:pt idx="7">
                  <c:v>kol. 21</c:v>
                </c:pt>
                <c:pt idx="8">
                  <c:v>ruj. 21</c:v>
                </c:pt>
                <c:pt idx="9">
                  <c:v>lis. 21</c:v>
                </c:pt>
                <c:pt idx="10">
                  <c:v>stu. 21</c:v>
                </c:pt>
                <c:pt idx="11">
                  <c:v>pro. 21</c:v>
                </c:pt>
              </c:strCache>
            </c:str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77010690</c:v>
                </c:pt>
                <c:pt idx="1">
                  <c:v>78931977</c:v>
                </c:pt>
                <c:pt idx="2">
                  <c:v>85968718</c:v>
                </c:pt>
                <c:pt idx="3">
                  <c:v>83362668</c:v>
                </c:pt>
                <c:pt idx="4">
                  <c:v>89350925</c:v>
                </c:pt>
                <c:pt idx="5">
                  <c:v>91130296</c:v>
                </c:pt>
                <c:pt idx="6">
                  <c:v>91679956</c:v>
                </c:pt>
                <c:pt idx="7">
                  <c:v>87868501</c:v>
                </c:pt>
                <c:pt idx="8">
                  <c:v>89277528</c:v>
                </c:pt>
                <c:pt idx="9">
                  <c:v>90415693</c:v>
                </c:pt>
                <c:pt idx="10">
                  <c:v>88536718</c:v>
                </c:pt>
                <c:pt idx="11">
                  <c:v>95819366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79040"/>
        <c:axId val="205379600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21</c:v>
                </c:pt>
                <c:pt idx="1">
                  <c:v>vlj. 21</c:v>
                </c:pt>
                <c:pt idx="2">
                  <c:v>ožu. 21</c:v>
                </c:pt>
                <c:pt idx="3">
                  <c:v>tra. 21</c:v>
                </c:pt>
                <c:pt idx="4">
                  <c:v>svi. 21</c:v>
                </c:pt>
                <c:pt idx="5">
                  <c:v>lip. 21</c:v>
                </c:pt>
                <c:pt idx="6">
                  <c:v>srp. 21</c:v>
                </c:pt>
                <c:pt idx="7">
                  <c:v>kol. 21</c:v>
                </c:pt>
                <c:pt idx="8">
                  <c:v>ruj. 21</c:v>
                </c:pt>
                <c:pt idx="9">
                  <c:v>lis. 21</c:v>
                </c:pt>
                <c:pt idx="10">
                  <c:v>stu. 21</c:v>
                </c:pt>
                <c:pt idx="11">
                  <c:v>pro. 21</c:v>
                </c:pt>
              </c:strCache>
            </c:str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172799280923</c:v>
                </c:pt>
                <c:pt idx="1">
                  <c:v>178113454908</c:v>
                </c:pt>
                <c:pt idx="2">
                  <c:v>177295629526</c:v>
                </c:pt>
                <c:pt idx="3">
                  <c:v>194984560319</c:v>
                </c:pt>
                <c:pt idx="4">
                  <c:v>199914902024</c:v>
                </c:pt>
                <c:pt idx="5">
                  <c:v>206425597543</c:v>
                </c:pt>
                <c:pt idx="6">
                  <c:v>225399587692</c:v>
                </c:pt>
                <c:pt idx="7">
                  <c:v>199561517793</c:v>
                </c:pt>
                <c:pt idx="8">
                  <c:v>204010762526</c:v>
                </c:pt>
                <c:pt idx="9">
                  <c:v>195892696499</c:v>
                </c:pt>
                <c:pt idx="10">
                  <c:v>209768830098</c:v>
                </c:pt>
                <c:pt idx="11">
                  <c:v>255891723264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720"/>
        <c:axId val="205380160"/>
      </c:lineChart>
      <c:catAx>
        <c:axId val="2053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600"/>
        <c:crosses val="autoZero"/>
        <c:auto val="1"/>
        <c:lblAlgn val="ctr"/>
        <c:lblOffset val="100"/>
        <c:noMultiLvlLbl val="0"/>
      </c:catAx>
      <c:valAx>
        <c:axId val="2053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0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5380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807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538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9.'!$C$6:$C$17</c:f>
              <c:numCache>
                <c:formatCode>#,##0</c:formatCode>
                <c:ptCount val="12"/>
                <c:pt idx="0">
                  <c:v>1002797</c:v>
                </c:pt>
                <c:pt idx="1">
                  <c:v>1005039</c:v>
                </c:pt>
                <c:pt idx="2">
                  <c:v>1102199</c:v>
                </c:pt>
                <c:pt idx="3">
                  <c:v>1054891</c:v>
                </c:pt>
                <c:pt idx="4">
                  <c:v>1103572</c:v>
                </c:pt>
                <c:pt idx="5">
                  <c:v>1034895</c:v>
                </c:pt>
                <c:pt idx="6">
                  <c:v>1155761</c:v>
                </c:pt>
                <c:pt idx="7">
                  <c:v>1078996</c:v>
                </c:pt>
                <c:pt idx="8">
                  <c:v>1113305</c:v>
                </c:pt>
                <c:pt idx="9">
                  <c:v>1133192</c:v>
                </c:pt>
                <c:pt idx="10">
                  <c:v>1029504</c:v>
                </c:pt>
                <c:pt idx="11">
                  <c:v>999425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50112"/>
        <c:axId val="209250672"/>
      </c:lineChart>
      <c:lineChart>
        <c:grouping val="standard"/>
        <c:varyColors val="0"/>
        <c:ser>
          <c:idx val="1"/>
          <c:order val="1"/>
          <c:tx>
            <c:strRef>
              <c:f>'Slika 9.'!$D$5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9.'!$D$6:$D$17</c:f>
              <c:numCache>
                <c:formatCode>#,##0</c:formatCode>
                <c:ptCount val="12"/>
                <c:pt idx="0">
                  <c:v>345801648</c:v>
                </c:pt>
                <c:pt idx="1">
                  <c:v>355185650</c:v>
                </c:pt>
                <c:pt idx="2">
                  <c:v>447687054</c:v>
                </c:pt>
                <c:pt idx="3">
                  <c:v>358114476</c:v>
                </c:pt>
                <c:pt idx="4">
                  <c:v>370503222</c:v>
                </c:pt>
                <c:pt idx="5">
                  <c:v>345831864</c:v>
                </c:pt>
                <c:pt idx="6">
                  <c:v>399100225</c:v>
                </c:pt>
                <c:pt idx="7">
                  <c:v>418885694</c:v>
                </c:pt>
                <c:pt idx="8">
                  <c:v>415663518</c:v>
                </c:pt>
                <c:pt idx="9">
                  <c:v>381328295</c:v>
                </c:pt>
                <c:pt idx="10">
                  <c:v>374822580</c:v>
                </c:pt>
                <c:pt idx="11">
                  <c:v>348543863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8496"/>
        <c:axId val="209251232"/>
      </c:lineChart>
      <c:catAx>
        <c:axId val="2092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672"/>
        <c:crosses val="autoZero"/>
        <c:auto val="1"/>
        <c:lblAlgn val="ctr"/>
        <c:lblOffset val="100"/>
        <c:noMultiLvlLbl val="0"/>
      </c:catAx>
      <c:valAx>
        <c:axId val="209250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1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5123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484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4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51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10.'!$C$6:$C$17</c:f>
              <c:numCache>
                <c:formatCode>#,##0</c:formatCode>
                <c:ptCount val="12"/>
                <c:pt idx="0">
                  <c:v>1629135</c:v>
                </c:pt>
                <c:pt idx="1">
                  <c:v>1628621</c:v>
                </c:pt>
                <c:pt idx="2">
                  <c:v>1679240</c:v>
                </c:pt>
                <c:pt idx="3">
                  <c:v>1657111</c:v>
                </c:pt>
                <c:pt idx="4">
                  <c:v>1700664</c:v>
                </c:pt>
                <c:pt idx="5">
                  <c:v>1659911</c:v>
                </c:pt>
                <c:pt idx="6">
                  <c:v>1680493</c:v>
                </c:pt>
                <c:pt idx="7">
                  <c:v>1723302</c:v>
                </c:pt>
                <c:pt idx="8">
                  <c:v>1648057</c:v>
                </c:pt>
                <c:pt idx="9">
                  <c:v>1679999</c:v>
                </c:pt>
                <c:pt idx="10">
                  <c:v>1692817</c:v>
                </c:pt>
                <c:pt idx="11">
                  <c:v>1737910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1856"/>
        <c:axId val="209452416"/>
      </c:lineChart>
      <c:lineChart>
        <c:grouping val="standard"/>
        <c:varyColors val="0"/>
        <c:ser>
          <c:idx val="1"/>
          <c:order val="1"/>
          <c:tx>
            <c:strRef>
              <c:f>'Slika 10.'!$D$5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10.'!$D$6:$D$17</c:f>
              <c:numCache>
                <c:formatCode>#,##0</c:formatCode>
                <c:ptCount val="12"/>
                <c:pt idx="0">
                  <c:v>1074594564</c:v>
                </c:pt>
                <c:pt idx="1">
                  <c:v>1034309437</c:v>
                </c:pt>
                <c:pt idx="2">
                  <c:v>1072858496</c:v>
                </c:pt>
                <c:pt idx="3">
                  <c:v>1114841067</c:v>
                </c:pt>
                <c:pt idx="4">
                  <c:v>1116227423</c:v>
                </c:pt>
                <c:pt idx="5">
                  <c:v>1178796423</c:v>
                </c:pt>
                <c:pt idx="6">
                  <c:v>1174176445</c:v>
                </c:pt>
                <c:pt idx="7">
                  <c:v>1201525029</c:v>
                </c:pt>
                <c:pt idx="8">
                  <c:v>1167579502</c:v>
                </c:pt>
                <c:pt idx="9">
                  <c:v>1176640865</c:v>
                </c:pt>
                <c:pt idx="10">
                  <c:v>1199381449</c:v>
                </c:pt>
                <c:pt idx="11">
                  <c:v>1230903181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3536"/>
        <c:axId val="209452976"/>
      </c:lineChart>
      <c:catAx>
        <c:axId val="20945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2416"/>
        <c:crosses val="autoZero"/>
        <c:auto val="1"/>
        <c:lblAlgn val="ctr"/>
        <c:lblOffset val="100"/>
        <c:noMultiLvlLbl val="0"/>
      </c:catAx>
      <c:valAx>
        <c:axId val="209452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1856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452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3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5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45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'Slika 11.'!$C$6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11.'!$C$7:$C$30</c:f>
              <c:numCache>
                <c:formatCode>#,##0</c:formatCode>
                <c:ptCount val="24"/>
                <c:pt idx="0">
                  <c:v>14934534</c:v>
                </c:pt>
                <c:pt idx="1">
                  <c:v>14581295</c:v>
                </c:pt>
                <c:pt idx="2">
                  <c:v>14949924</c:v>
                </c:pt>
                <c:pt idx="3">
                  <c:v>15475047</c:v>
                </c:pt>
                <c:pt idx="4">
                  <c:v>14836361</c:v>
                </c:pt>
                <c:pt idx="5">
                  <c:v>15221341</c:v>
                </c:pt>
                <c:pt idx="6">
                  <c:v>15852587</c:v>
                </c:pt>
                <c:pt idx="7">
                  <c:v>15230743</c:v>
                </c:pt>
                <c:pt idx="8">
                  <c:v>15480174</c:v>
                </c:pt>
                <c:pt idx="9">
                  <c:v>15793838</c:v>
                </c:pt>
                <c:pt idx="10">
                  <c:v>15391839</c:v>
                </c:pt>
                <c:pt idx="11">
                  <c:v>15841467</c:v>
                </c:pt>
                <c:pt idx="12">
                  <c:v>15286372</c:v>
                </c:pt>
                <c:pt idx="13">
                  <c:v>14928885</c:v>
                </c:pt>
                <c:pt idx="14">
                  <c:v>15822612</c:v>
                </c:pt>
                <c:pt idx="15">
                  <c:v>15615856</c:v>
                </c:pt>
                <c:pt idx="16">
                  <c:v>15726566</c:v>
                </c:pt>
                <c:pt idx="17">
                  <c:v>15798196</c:v>
                </c:pt>
                <c:pt idx="18">
                  <c:v>16355712</c:v>
                </c:pt>
                <c:pt idx="19">
                  <c:v>15821262</c:v>
                </c:pt>
                <c:pt idx="20">
                  <c:v>16048157</c:v>
                </c:pt>
                <c:pt idx="21">
                  <c:v>16429561</c:v>
                </c:pt>
                <c:pt idx="22">
                  <c:v>16144002</c:v>
                </c:pt>
                <c:pt idx="23">
                  <c:v>16705233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1808"/>
        <c:axId val="209732368"/>
      </c:lineChart>
      <c:lineChart>
        <c:grouping val="standard"/>
        <c:varyColors val="0"/>
        <c:ser>
          <c:idx val="1"/>
          <c:order val="1"/>
          <c:tx>
            <c:strRef>
              <c:f>'Slika 11.'!$D$6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11.'!$D$7:$D$30</c:f>
              <c:numCache>
                <c:formatCode>#,##0</c:formatCode>
                <c:ptCount val="24"/>
                <c:pt idx="0">
                  <c:v>284859071</c:v>
                </c:pt>
                <c:pt idx="1">
                  <c:v>229852329</c:v>
                </c:pt>
                <c:pt idx="2">
                  <c:v>240194846</c:v>
                </c:pt>
                <c:pt idx="3">
                  <c:v>254216050</c:v>
                </c:pt>
                <c:pt idx="4">
                  <c:v>209134785</c:v>
                </c:pt>
                <c:pt idx="5">
                  <c:v>214011646</c:v>
                </c:pt>
                <c:pt idx="6">
                  <c:v>277989322</c:v>
                </c:pt>
                <c:pt idx="7">
                  <c:v>239415645</c:v>
                </c:pt>
                <c:pt idx="8">
                  <c:v>237357638</c:v>
                </c:pt>
                <c:pt idx="9">
                  <c:v>301853932</c:v>
                </c:pt>
                <c:pt idx="10">
                  <c:v>234179022</c:v>
                </c:pt>
                <c:pt idx="11">
                  <c:v>239682251</c:v>
                </c:pt>
                <c:pt idx="12">
                  <c:v>269478155</c:v>
                </c:pt>
                <c:pt idx="13">
                  <c:v>215823486</c:v>
                </c:pt>
                <c:pt idx="14">
                  <c:v>243818181</c:v>
                </c:pt>
                <c:pt idx="15">
                  <c:v>271957123</c:v>
                </c:pt>
                <c:pt idx="16">
                  <c:v>236330917</c:v>
                </c:pt>
                <c:pt idx="17">
                  <c:v>243089797</c:v>
                </c:pt>
                <c:pt idx="18">
                  <c:v>297610666</c:v>
                </c:pt>
                <c:pt idx="19">
                  <c:v>264531140</c:v>
                </c:pt>
                <c:pt idx="20">
                  <c:v>258815338</c:v>
                </c:pt>
                <c:pt idx="21">
                  <c:v>286380190</c:v>
                </c:pt>
                <c:pt idx="22">
                  <c:v>249145554</c:v>
                </c:pt>
                <c:pt idx="23">
                  <c:v>252659798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3488"/>
        <c:axId val="209732928"/>
      </c:lineChart>
      <c:catAx>
        <c:axId val="2097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2368"/>
        <c:crosses val="autoZero"/>
        <c:auto val="1"/>
        <c:lblAlgn val="ctr"/>
        <c:lblOffset val="100"/>
        <c:noMultiLvlLbl val="0"/>
      </c:catAx>
      <c:valAx>
        <c:axId val="209732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18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2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3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12.'!$C$6:$C$29</c:f>
              <c:numCache>
                <c:formatCode>#,##0</c:formatCode>
                <c:ptCount val="24"/>
                <c:pt idx="0">
                  <c:v>29304697</c:v>
                </c:pt>
                <c:pt idx="1">
                  <c:v>29831606</c:v>
                </c:pt>
                <c:pt idx="2">
                  <c:v>28609157</c:v>
                </c:pt>
                <c:pt idx="3">
                  <c:v>22811373</c:v>
                </c:pt>
                <c:pt idx="4">
                  <c:v>31008472</c:v>
                </c:pt>
                <c:pt idx="5">
                  <c:v>33899579</c:v>
                </c:pt>
                <c:pt idx="6">
                  <c:v>35194797</c:v>
                </c:pt>
                <c:pt idx="7">
                  <c:v>33170654</c:v>
                </c:pt>
                <c:pt idx="8">
                  <c:v>34132416</c:v>
                </c:pt>
                <c:pt idx="9">
                  <c:v>34392176</c:v>
                </c:pt>
                <c:pt idx="10">
                  <c:v>32703782</c:v>
                </c:pt>
                <c:pt idx="11">
                  <c:v>34752449</c:v>
                </c:pt>
                <c:pt idx="12">
                  <c:v>30857736</c:v>
                </c:pt>
                <c:pt idx="13">
                  <c:v>32165658</c:v>
                </c:pt>
                <c:pt idx="14">
                  <c:v>36430661</c:v>
                </c:pt>
                <c:pt idx="15">
                  <c:v>34458263</c:v>
                </c:pt>
                <c:pt idx="16">
                  <c:v>38155959</c:v>
                </c:pt>
                <c:pt idx="17">
                  <c:v>39005206</c:v>
                </c:pt>
                <c:pt idx="18">
                  <c:v>39533016</c:v>
                </c:pt>
                <c:pt idx="19">
                  <c:v>37807123</c:v>
                </c:pt>
                <c:pt idx="20">
                  <c:v>38169994</c:v>
                </c:pt>
                <c:pt idx="21">
                  <c:v>39326032</c:v>
                </c:pt>
                <c:pt idx="22">
                  <c:v>37413504</c:v>
                </c:pt>
                <c:pt idx="23">
                  <c:v>41620897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6848"/>
        <c:axId val="209737408"/>
      </c:lineChart>
      <c:lineChart>
        <c:grouping val="standard"/>
        <c:varyColors val="0"/>
        <c:ser>
          <c:idx val="1"/>
          <c:order val="1"/>
          <c:tx>
            <c:strRef>
              <c:f>'Slika 12.'!$D$5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12.'!$D$6:$D$29</c:f>
              <c:numCache>
                <c:formatCode>#,##0</c:formatCode>
                <c:ptCount val="24"/>
                <c:pt idx="0">
                  <c:v>5251783123</c:v>
                </c:pt>
                <c:pt idx="1">
                  <c:v>5245012555</c:v>
                </c:pt>
                <c:pt idx="2">
                  <c:v>5320506613</c:v>
                </c:pt>
                <c:pt idx="3">
                  <c:v>4356503408</c:v>
                </c:pt>
                <c:pt idx="4">
                  <c:v>5900730096</c:v>
                </c:pt>
                <c:pt idx="5">
                  <c:v>6355720067</c:v>
                </c:pt>
                <c:pt idx="6">
                  <c:v>6428486515</c:v>
                </c:pt>
                <c:pt idx="7">
                  <c:v>6039832755</c:v>
                </c:pt>
                <c:pt idx="8">
                  <c:v>6156499326</c:v>
                </c:pt>
                <c:pt idx="9">
                  <c:v>6258775705</c:v>
                </c:pt>
                <c:pt idx="10">
                  <c:v>6107889120</c:v>
                </c:pt>
                <c:pt idx="11">
                  <c:v>6527433897</c:v>
                </c:pt>
                <c:pt idx="12">
                  <c:v>5469659105</c:v>
                </c:pt>
                <c:pt idx="13">
                  <c:v>5536774328</c:v>
                </c:pt>
                <c:pt idx="14">
                  <c:v>6447862586</c:v>
                </c:pt>
                <c:pt idx="15">
                  <c:v>6172812864</c:v>
                </c:pt>
                <c:pt idx="16">
                  <c:v>6940874593</c:v>
                </c:pt>
                <c:pt idx="17">
                  <c:v>7232591633</c:v>
                </c:pt>
                <c:pt idx="18">
                  <c:v>7316822761</c:v>
                </c:pt>
                <c:pt idx="19">
                  <c:v>7042247989</c:v>
                </c:pt>
                <c:pt idx="20">
                  <c:v>6972170303</c:v>
                </c:pt>
                <c:pt idx="21">
                  <c:v>7287566831</c:v>
                </c:pt>
                <c:pt idx="22">
                  <c:v>7112536700</c:v>
                </c:pt>
                <c:pt idx="23">
                  <c:v>7962989924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8528"/>
        <c:axId val="209737968"/>
      </c:lineChart>
      <c:catAx>
        <c:axId val="2097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7408"/>
        <c:crosses val="autoZero"/>
        <c:auto val="1"/>
        <c:lblAlgn val="ctr"/>
        <c:lblOffset val="100"/>
        <c:noMultiLvlLbl val="0"/>
      </c:catAx>
      <c:valAx>
        <c:axId val="2097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6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7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852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13.'!$C$7:$C$8</c:f>
              <c:numCache>
                <c:formatCode>#,##0</c:formatCode>
                <c:ptCount val="2"/>
                <c:pt idx="0">
                  <c:v>355980943</c:v>
                </c:pt>
                <c:pt idx="1">
                  <c:v>88963106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13.'!$D$7:$D$8</c:f>
              <c:numCache>
                <c:formatCode>#,##0</c:formatCode>
                <c:ptCount val="2"/>
                <c:pt idx="0">
                  <c:v>59742390772</c:v>
                </c:pt>
                <c:pt idx="1">
                  <c:v>21752518845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14.'!$C$6:$C$17</c:f>
              <c:numCache>
                <c:formatCode>#,##0</c:formatCode>
                <c:ptCount val="12"/>
                <c:pt idx="0">
                  <c:v>4617131</c:v>
                </c:pt>
                <c:pt idx="1">
                  <c:v>4751386</c:v>
                </c:pt>
                <c:pt idx="2">
                  <c:v>5323427</c:v>
                </c:pt>
                <c:pt idx="3">
                  <c:v>5374273</c:v>
                </c:pt>
                <c:pt idx="4">
                  <c:v>6587230</c:v>
                </c:pt>
                <c:pt idx="5">
                  <c:v>9294530</c:v>
                </c:pt>
                <c:pt idx="6">
                  <c:v>17415444</c:v>
                </c:pt>
                <c:pt idx="7">
                  <c:v>21363200</c:v>
                </c:pt>
                <c:pt idx="8">
                  <c:v>13317432</c:v>
                </c:pt>
                <c:pt idx="9">
                  <c:v>8673600</c:v>
                </c:pt>
                <c:pt idx="10">
                  <c:v>7000033</c:v>
                </c:pt>
                <c:pt idx="11">
                  <c:v>7232264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89872"/>
        <c:axId val="210090432"/>
      </c:lineChart>
      <c:lineChart>
        <c:grouping val="standard"/>
        <c:varyColors val="0"/>
        <c:ser>
          <c:idx val="1"/>
          <c:order val="1"/>
          <c:tx>
            <c:strRef>
              <c:f>'Slika 14.'!$D$5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14.'!$D$6:$D$17</c:f>
              <c:numCache>
                <c:formatCode>#,##0</c:formatCode>
                <c:ptCount val="12"/>
                <c:pt idx="0">
                  <c:v>39394834989</c:v>
                </c:pt>
                <c:pt idx="1">
                  <c:v>42441621663</c:v>
                </c:pt>
                <c:pt idx="2">
                  <c:v>53177800273</c:v>
                </c:pt>
                <c:pt idx="3">
                  <c:v>51338129298</c:v>
                </c:pt>
                <c:pt idx="4">
                  <c:v>50160633341</c:v>
                </c:pt>
                <c:pt idx="5">
                  <c:v>55087443674</c:v>
                </c:pt>
                <c:pt idx="6">
                  <c:v>62990731380</c:v>
                </c:pt>
                <c:pt idx="7">
                  <c:v>62865100107</c:v>
                </c:pt>
                <c:pt idx="8">
                  <c:v>61723690042</c:v>
                </c:pt>
                <c:pt idx="9">
                  <c:v>62000386772</c:v>
                </c:pt>
                <c:pt idx="10">
                  <c:v>59135657927</c:v>
                </c:pt>
                <c:pt idx="11">
                  <c:v>78188339748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91552"/>
        <c:axId val="210090992"/>
      </c:lineChart>
      <c:catAx>
        <c:axId val="2100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0432"/>
        <c:crosses val="autoZero"/>
        <c:auto val="1"/>
        <c:lblAlgn val="ctr"/>
        <c:lblOffset val="100"/>
        <c:noMultiLvlLbl val="0"/>
      </c:catAx>
      <c:valAx>
        <c:axId val="21009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898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0909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155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09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09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B-411F-89F0-67132C7D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F5B-411F-89F0-67132C7D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F5B-411F-89F0-67132C7D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B-411F-89F0-67132C7D4A93}"/>
              </c:ext>
            </c:extLst>
          </c:dPt>
          <c:dLbls>
            <c:dLbl>
              <c:idx val="0"/>
              <c:layout>
                <c:manualLayout>
                  <c:x val="-7.2303149606299161E-2"/>
                  <c:y val="-1.1038568095654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B-411F-89F0-67132C7D4A93}"/>
                </c:ext>
              </c:extLst>
            </c:dLbl>
            <c:dLbl>
              <c:idx val="1"/>
              <c:layout>
                <c:manualLayout>
                  <c:x val="5.5928915135608048E-2"/>
                  <c:y val="6.03094925634295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B-411F-89F0-67132C7D4A93}"/>
                </c:ext>
              </c:extLst>
            </c:dLbl>
            <c:dLbl>
              <c:idx val="2"/>
              <c:layout>
                <c:manualLayout>
                  <c:x val="-5.7491251093613298E-3"/>
                  <c:y val="0.16944808982210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37,69%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5B-411F-89F0-67132C7D4A93}"/>
                </c:ext>
              </c:extLst>
            </c:dLbl>
            <c:dLbl>
              <c:idx val="3"/>
              <c:layout>
                <c:manualLayout>
                  <c:x val="-1.4249781277340333E-3"/>
                  <c:y val="0.121543817439486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B-411F-89F0-67132C7D4A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15.'!$C$6:$C$9</c:f>
              <c:numCache>
                <c:formatCode>#,##0</c:formatCode>
                <c:ptCount val="4"/>
                <c:pt idx="0">
                  <c:v>4556556</c:v>
                </c:pt>
                <c:pt idx="1">
                  <c:v>8087429</c:v>
                </c:pt>
                <c:pt idx="2">
                  <c:v>41825082</c:v>
                </c:pt>
                <c:pt idx="3">
                  <c:v>56480883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11F-89F0-67132C7D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0-49F0-9476-A022A715CA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00-49F0-9476-A022A715CA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D-4657-A64D-E8EE73442C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AD-4657-A64D-E8EE73442C27}"/>
              </c:ext>
            </c:extLst>
          </c:dPt>
          <c:dLbls>
            <c:dLbl>
              <c:idx val="0"/>
              <c:layout>
                <c:manualLayout>
                  <c:x val="4.7375765529308833E-2"/>
                  <c:y val="9.91604695246427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0-49F0-9476-A022A715CA1E}"/>
                </c:ext>
              </c:extLst>
            </c:dLbl>
            <c:dLbl>
              <c:idx val="1"/>
              <c:layout>
                <c:manualLayout>
                  <c:x val="-2.391732283464567E-2"/>
                  <c:y val="5.449110527850727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0-49F0-9476-A022A715CA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16.'!$C$6:$C$9</c:f>
              <c:numCache>
                <c:formatCode>#,##0</c:formatCode>
                <c:ptCount val="4"/>
                <c:pt idx="0">
                  <c:v>319161041726</c:v>
                </c:pt>
                <c:pt idx="1">
                  <c:v>323993825347</c:v>
                </c:pt>
                <c:pt idx="2">
                  <c:v>14544147659</c:v>
                </c:pt>
                <c:pt idx="3">
                  <c:v>20805354482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0-49F0-9476-A022A715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17.'!$E$6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17.'!$E$7:$E$10</c:f>
              <c:numCache>
                <c:formatCode>#,##0</c:formatCode>
                <c:ptCount val="4"/>
                <c:pt idx="0">
                  <c:v>18632.997444569712</c:v>
                </c:pt>
                <c:pt idx="1">
                  <c:v>8701.1569936307751</c:v>
                </c:pt>
                <c:pt idx="2">
                  <c:v>322.99812555710838</c:v>
                </c:pt>
                <c:pt idx="3">
                  <c:v>356.76034130900672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'Slika 17.'!$H$6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17.'!$H$7:$H$10</c:f>
              <c:numCache>
                <c:formatCode>#,##0</c:formatCode>
                <c:ptCount val="4"/>
                <c:pt idx="0">
                  <c:v>76319.980489731301</c:v>
                </c:pt>
                <c:pt idx="1">
                  <c:v>106905.29902994825</c:v>
                </c:pt>
                <c:pt idx="2">
                  <c:v>883.76275239092934</c:v>
                </c:pt>
                <c:pt idx="3">
                  <c:v>668.24393032477292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567552"/>
        <c:axId val="210568112"/>
      </c:barChart>
      <c:catAx>
        <c:axId val="210567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8112"/>
        <c:crosses val="autoZero"/>
        <c:auto val="1"/>
        <c:lblAlgn val="ctr"/>
        <c:lblOffset val="100"/>
        <c:noMultiLvlLbl val="0"/>
      </c:catAx>
      <c:valAx>
        <c:axId val="210568112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7552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2.'!$G$4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4A-43A1-9046-2BE2B9C0F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D4A-43A1-9046-2BE2B9C0F959}"/>
              </c:ext>
            </c:extLst>
          </c:dPt>
          <c:dLbls>
            <c:dLbl>
              <c:idx val="0"/>
              <c:layout>
                <c:manualLayout>
                  <c:x val="9.4865240725506318E-3"/>
                  <c:y val="-0.159519174686497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4A-43A1-9046-2BE2B9C0F959}"/>
                </c:ext>
              </c:extLst>
            </c:dLbl>
            <c:dLbl>
              <c:idx val="2"/>
              <c:layout>
                <c:manualLayout>
                  <c:x val="-1.9864261370313784E-2"/>
                  <c:y val="2.389909594634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4A-43A1-9046-2BE2B9C0F959}"/>
                </c:ext>
              </c:extLst>
            </c:dLbl>
            <c:dLbl>
              <c:idx val="3"/>
              <c:layout>
                <c:manualLayout>
                  <c:x val="-0.21613254593175854"/>
                  <c:y val="-1.4097039953339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4A-43A1-9046-2BE2B9C0F959}"/>
                </c:ext>
              </c:extLst>
            </c:dLbl>
            <c:dLbl>
              <c:idx val="4"/>
              <c:layout>
                <c:manualLayout>
                  <c:x val="9.9256342957130357E-4"/>
                  <c:y val="-5.8379265091863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4A-43A1-9046-2BE2B9C0F9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'Slika 2.'!$B$5:$F$10</c15:sqref>
                  </c15:fullRef>
                </c:ext>
              </c:extLst>
              <c:f>'Slika 2.'!$B$6:$F$10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'Slika 2.'!$G$5:$G$10</c15:sqref>
                  </c15:fullRef>
                </c:ext>
              </c:extLst>
              <c:f>'Slika 2.'!$G$6:$G$10</c:f>
              <c:numCache>
                <c:formatCode>#,##0</c:formatCode>
                <c:ptCount val="5"/>
                <c:pt idx="0">
                  <c:v>380795737</c:v>
                </c:pt>
                <c:pt idx="1">
                  <c:v>12813576</c:v>
                </c:pt>
                <c:pt idx="2">
                  <c:v>20117260</c:v>
                </c:pt>
                <c:pt idx="3">
                  <c:v>190682414</c:v>
                </c:pt>
                <c:pt idx="4">
                  <c:v>444944049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'Slika 2.'!$G$5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4FD8-4D21-A278-FBF0F464D30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D4A-43A1-9046-2BE2B9C0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18.'!$C$6:$C$29</c:f>
              <c:numCache>
                <c:formatCode>#,##0</c:formatCode>
                <c:ptCount val="24"/>
                <c:pt idx="0">
                  <c:v>334778</c:v>
                </c:pt>
                <c:pt idx="1">
                  <c:v>335533</c:v>
                </c:pt>
                <c:pt idx="2">
                  <c:v>331555</c:v>
                </c:pt>
                <c:pt idx="3">
                  <c:v>319128</c:v>
                </c:pt>
                <c:pt idx="4">
                  <c:v>329820</c:v>
                </c:pt>
                <c:pt idx="5">
                  <c:v>342182</c:v>
                </c:pt>
                <c:pt idx="6">
                  <c:v>365587</c:v>
                </c:pt>
                <c:pt idx="7">
                  <c:v>333814</c:v>
                </c:pt>
                <c:pt idx="8">
                  <c:v>360919</c:v>
                </c:pt>
                <c:pt idx="9">
                  <c:v>362038</c:v>
                </c:pt>
                <c:pt idx="10">
                  <c:v>353021</c:v>
                </c:pt>
                <c:pt idx="11">
                  <c:v>364975</c:v>
                </c:pt>
                <c:pt idx="12">
                  <c:v>333014</c:v>
                </c:pt>
                <c:pt idx="13">
                  <c:v>349354</c:v>
                </c:pt>
                <c:pt idx="14">
                  <c:v>387439</c:v>
                </c:pt>
                <c:pt idx="15">
                  <c:v>375411</c:v>
                </c:pt>
                <c:pt idx="16">
                  <c:v>379631</c:v>
                </c:pt>
                <c:pt idx="17">
                  <c:v>379107</c:v>
                </c:pt>
                <c:pt idx="18">
                  <c:v>390007</c:v>
                </c:pt>
                <c:pt idx="19">
                  <c:v>370722</c:v>
                </c:pt>
                <c:pt idx="20">
                  <c:v>396218</c:v>
                </c:pt>
                <c:pt idx="21">
                  <c:v>393681</c:v>
                </c:pt>
                <c:pt idx="22">
                  <c:v>396476</c:v>
                </c:pt>
                <c:pt idx="23">
                  <c:v>405496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71472"/>
        <c:axId val="210572032"/>
      </c:lineChart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18.'!$D$6:$D$29</c:f>
              <c:numCache>
                <c:formatCode>#,##0</c:formatCode>
                <c:ptCount val="24"/>
                <c:pt idx="0">
                  <c:v>22249943879</c:v>
                </c:pt>
                <c:pt idx="1">
                  <c:v>19623745576</c:v>
                </c:pt>
                <c:pt idx="2">
                  <c:v>22567755050</c:v>
                </c:pt>
                <c:pt idx="3">
                  <c:v>19593398201</c:v>
                </c:pt>
                <c:pt idx="4">
                  <c:v>19976656893</c:v>
                </c:pt>
                <c:pt idx="5">
                  <c:v>21488698786</c:v>
                </c:pt>
                <c:pt idx="6">
                  <c:v>20702202908</c:v>
                </c:pt>
                <c:pt idx="7">
                  <c:v>18747434175</c:v>
                </c:pt>
                <c:pt idx="8">
                  <c:v>20377534144</c:v>
                </c:pt>
                <c:pt idx="9">
                  <c:v>20731442390</c:v>
                </c:pt>
                <c:pt idx="10">
                  <c:v>21563298636</c:v>
                </c:pt>
                <c:pt idx="11">
                  <c:v>29304167901</c:v>
                </c:pt>
                <c:pt idx="12">
                  <c:v>19863278817</c:v>
                </c:pt>
                <c:pt idx="13">
                  <c:v>20947010759</c:v>
                </c:pt>
                <c:pt idx="14">
                  <c:v>25712258390</c:v>
                </c:pt>
                <c:pt idx="15">
                  <c:v>24459166966</c:v>
                </c:pt>
                <c:pt idx="16">
                  <c:v>24943267908</c:v>
                </c:pt>
                <c:pt idx="17">
                  <c:v>25357240863</c:v>
                </c:pt>
                <c:pt idx="18">
                  <c:v>27172428996</c:v>
                </c:pt>
                <c:pt idx="19">
                  <c:v>25404062758</c:v>
                </c:pt>
                <c:pt idx="20">
                  <c:v>27751233649</c:v>
                </c:pt>
                <c:pt idx="21">
                  <c:v>28841047111</c:v>
                </c:pt>
                <c:pt idx="22">
                  <c:v>28717156627</c:v>
                </c:pt>
                <c:pt idx="23">
                  <c:v>39992888884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57136"/>
        <c:axId val="210756576"/>
      </c:lineChart>
      <c:catAx>
        <c:axId val="2105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2032"/>
        <c:crosses val="autoZero"/>
        <c:auto val="1"/>
        <c:lblAlgn val="ctr"/>
        <c:lblOffset val="100"/>
        <c:noMultiLvlLbl val="0"/>
      </c:catAx>
      <c:valAx>
        <c:axId val="210572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1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756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5713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75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5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19.'!$C$6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0C-4488-9CA9-F2299EA37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0C-4488-9CA9-F2299EA37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0C-4488-9CA9-F2299EA37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0C-4488-9CA9-F2299EA37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0C-4488-9CA9-F2299EA37E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0C-4488-9CA9-F2299EA37EBC}"/>
              </c:ext>
            </c:extLst>
          </c:dPt>
          <c:dLbls>
            <c:dLbl>
              <c:idx val="0"/>
              <c:layout>
                <c:manualLayout>
                  <c:x val="0.12693532980508576"/>
                  <c:y val="-2.2757376566867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C-4488-9CA9-F2299EA37EBC}"/>
                </c:ext>
              </c:extLst>
            </c:dLbl>
            <c:dLbl>
              <c:idx val="1"/>
              <c:layout>
                <c:manualLayout>
                  <c:x val="-0.20717507852502043"/>
                  <c:y val="0.169076874240277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0C-4488-9CA9-F2299EA37EBC}"/>
                </c:ext>
              </c:extLst>
            </c:dLbl>
            <c:dLbl>
              <c:idx val="2"/>
              <c:layout>
                <c:manualLayout>
                  <c:x val="-0.14749967729443661"/>
                  <c:y val="9.932203064231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0C-4488-9CA9-F2299EA37EBC}"/>
                </c:ext>
              </c:extLst>
            </c:dLbl>
            <c:dLbl>
              <c:idx val="3"/>
              <c:layout>
                <c:manualLayout>
                  <c:x val="0.11418716922679747"/>
                  <c:y val="-4.10255115819486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C-4488-9CA9-F2299EA37EBC}"/>
                </c:ext>
              </c:extLst>
            </c:dLbl>
            <c:dLbl>
              <c:idx val="4"/>
              <c:layout>
                <c:manualLayout>
                  <c:x val="0.21259016393442623"/>
                  <c:y val="-8.75145836791011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0C-4488-9CA9-F2299EA37EBC}"/>
                </c:ext>
              </c:extLst>
            </c:dLbl>
            <c:dLbl>
              <c:idx val="5"/>
              <c:layout>
                <c:manualLayout>
                  <c:x val="0.31132119960414778"/>
                  <c:y val="-9.2080171535115669E-3"/>
                </c:manualLayout>
              </c:layout>
              <c:tx>
                <c:rich>
                  <a:bodyPr/>
                  <a:lstStyle/>
                  <a:p>
                    <a:fld id="{138A8124-9484-4620-992A-D7A70F683AA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2,9%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B0C-4488-9CA9-F2299EA37E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19.'!$C$7:$C$12</c:f>
              <c:numCache>
                <c:formatCode>#,##0</c:formatCode>
                <c:ptCount val="6"/>
                <c:pt idx="0">
                  <c:v>4222666</c:v>
                </c:pt>
                <c:pt idx="1">
                  <c:v>114366</c:v>
                </c:pt>
                <c:pt idx="2">
                  <c:v>21185</c:v>
                </c:pt>
                <c:pt idx="3">
                  <c:v>16040</c:v>
                </c:pt>
                <c:pt idx="4">
                  <c:v>47503</c:v>
                </c:pt>
                <c:pt idx="5">
                  <c:v>134796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C-4488-9CA9-F2299EA3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19.'!$D$6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74-48AA-9A4A-DE4FCB956F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E2-43A7-823A-55702E7F6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E2-43A7-823A-55702E7F64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2-43A7-823A-55702E7F64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74-48AA-9A4A-DE4FCB956F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74-48AA-9A4A-DE4FCB956FBC}"/>
              </c:ext>
            </c:extLst>
          </c:dPt>
          <c:dLbls>
            <c:dLbl>
              <c:idx val="0"/>
              <c:layout>
                <c:manualLayout>
                  <c:x val="-3.745327820644493E-2"/>
                  <c:y val="6.3874060710291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4-48AA-9A4A-DE4FCB956FBC}"/>
                </c:ext>
              </c:extLst>
            </c:dLbl>
            <c:dLbl>
              <c:idx val="4"/>
              <c:layout>
                <c:manualLayout>
                  <c:x val="0.15071550838753853"/>
                  <c:y val="-8.1442389294485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4-48AA-9A4A-DE4FCB956FBC}"/>
                </c:ext>
              </c:extLst>
            </c:dLbl>
            <c:dLbl>
              <c:idx val="5"/>
              <c:layout>
                <c:manualLayout>
                  <c:x val="0.19812393016090379"/>
                  <c:y val="-1.6455512654066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4-48AA-9A4A-DE4FCB956F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19.'!$D$7:$D$12</c:f>
              <c:numCache>
                <c:formatCode>#,##0</c:formatCode>
                <c:ptCount val="6"/>
                <c:pt idx="0">
                  <c:v>248997866660</c:v>
                </c:pt>
                <c:pt idx="1">
                  <c:v>33430072631</c:v>
                </c:pt>
                <c:pt idx="2">
                  <c:v>1283345553</c:v>
                </c:pt>
                <c:pt idx="3">
                  <c:v>913991254</c:v>
                </c:pt>
                <c:pt idx="4">
                  <c:v>32540553874</c:v>
                </c:pt>
                <c:pt idx="5">
                  <c:v>1995211754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4-48AA-9A4A-DE4FCB95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20.'!$C$6:$C$29</c:f>
              <c:numCache>
                <c:formatCode>#,##0</c:formatCode>
                <c:ptCount val="24"/>
                <c:pt idx="0">
                  <c:v>536477</c:v>
                </c:pt>
                <c:pt idx="1">
                  <c:v>531850</c:v>
                </c:pt>
                <c:pt idx="2">
                  <c:v>513951</c:v>
                </c:pt>
                <c:pt idx="3">
                  <c:v>514502</c:v>
                </c:pt>
                <c:pt idx="4">
                  <c:v>498228</c:v>
                </c:pt>
                <c:pt idx="5">
                  <c:v>564271</c:v>
                </c:pt>
                <c:pt idx="6">
                  <c:v>665655</c:v>
                </c:pt>
                <c:pt idx="7">
                  <c:v>605764</c:v>
                </c:pt>
                <c:pt idx="8">
                  <c:v>600772</c:v>
                </c:pt>
                <c:pt idx="9">
                  <c:v>589410</c:v>
                </c:pt>
                <c:pt idx="10">
                  <c:v>542127</c:v>
                </c:pt>
                <c:pt idx="11">
                  <c:v>629802</c:v>
                </c:pt>
                <c:pt idx="12">
                  <c:v>535895</c:v>
                </c:pt>
                <c:pt idx="13">
                  <c:v>547629</c:v>
                </c:pt>
                <c:pt idx="14">
                  <c:v>625030</c:v>
                </c:pt>
                <c:pt idx="15">
                  <c:v>630059</c:v>
                </c:pt>
                <c:pt idx="16">
                  <c:v>632830</c:v>
                </c:pt>
                <c:pt idx="17">
                  <c:v>738379</c:v>
                </c:pt>
                <c:pt idx="18">
                  <c:v>805498</c:v>
                </c:pt>
                <c:pt idx="19">
                  <c:v>815683</c:v>
                </c:pt>
                <c:pt idx="20">
                  <c:v>759367</c:v>
                </c:pt>
                <c:pt idx="21">
                  <c:v>682361</c:v>
                </c:pt>
                <c:pt idx="22">
                  <c:v>629062</c:v>
                </c:pt>
                <c:pt idx="23">
                  <c:v>685636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63856"/>
        <c:axId val="211736944"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20.'!$D$6:$D$29</c:f>
              <c:numCache>
                <c:formatCode>#,##0</c:formatCode>
                <c:ptCount val="24"/>
                <c:pt idx="0">
                  <c:v>20916495749</c:v>
                </c:pt>
                <c:pt idx="1">
                  <c:v>18757396671</c:v>
                </c:pt>
                <c:pt idx="2">
                  <c:v>22626372758</c:v>
                </c:pt>
                <c:pt idx="3">
                  <c:v>20088400314</c:v>
                </c:pt>
                <c:pt idx="4">
                  <c:v>17197865986</c:v>
                </c:pt>
                <c:pt idx="5">
                  <c:v>20442947552</c:v>
                </c:pt>
                <c:pt idx="6">
                  <c:v>21760742097</c:v>
                </c:pt>
                <c:pt idx="7">
                  <c:v>20479308088</c:v>
                </c:pt>
                <c:pt idx="8">
                  <c:v>19768104478</c:v>
                </c:pt>
                <c:pt idx="9">
                  <c:v>20606703205</c:v>
                </c:pt>
                <c:pt idx="10">
                  <c:v>21090743320</c:v>
                </c:pt>
                <c:pt idx="11">
                  <c:v>25668433006</c:v>
                </c:pt>
                <c:pt idx="12">
                  <c:v>18390909941</c:v>
                </c:pt>
                <c:pt idx="13">
                  <c:v>20308355449</c:v>
                </c:pt>
                <c:pt idx="14">
                  <c:v>26066497502</c:v>
                </c:pt>
                <c:pt idx="15">
                  <c:v>25341100322</c:v>
                </c:pt>
                <c:pt idx="16">
                  <c:v>23209787549</c:v>
                </c:pt>
                <c:pt idx="17">
                  <c:v>26770758105</c:v>
                </c:pt>
                <c:pt idx="18">
                  <c:v>29698139806</c:v>
                </c:pt>
                <c:pt idx="19">
                  <c:v>29570636571</c:v>
                </c:pt>
                <c:pt idx="20">
                  <c:v>29505737179</c:v>
                </c:pt>
                <c:pt idx="21">
                  <c:v>30559071935</c:v>
                </c:pt>
                <c:pt idx="22">
                  <c:v>28397577473</c:v>
                </c:pt>
                <c:pt idx="23">
                  <c:v>36175253515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38064"/>
        <c:axId val="211737504"/>
      </c:lineChart>
      <c:catAx>
        <c:axId val="2107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6944"/>
        <c:crosses val="autoZero"/>
        <c:auto val="1"/>
        <c:lblAlgn val="ctr"/>
        <c:lblOffset val="100"/>
        <c:noMultiLvlLbl val="0"/>
      </c:catAx>
      <c:valAx>
        <c:axId val="21173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638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737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80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73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3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21.'!$C$6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8-4070-AD5A-6465AE7E3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68-4070-AD5A-6465AE7E3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E7-4867-A2D1-383E8EA9E5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68-4070-AD5A-6465AE7E3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68-4070-AD5A-6465AE7E35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8E7-4867-A2D1-383E8EA9E5B0}"/>
              </c:ext>
            </c:extLst>
          </c:dPt>
          <c:dLbls>
            <c:dLbl>
              <c:idx val="0"/>
              <c:layout>
                <c:manualLayout>
                  <c:x val="7.8779256041270784E-2"/>
                  <c:y val="-4.83310367454068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68-4070-AD5A-6465AE7E3559}"/>
                </c:ext>
              </c:extLst>
            </c:dLbl>
            <c:dLbl>
              <c:idx val="1"/>
              <c:layout>
                <c:manualLayout>
                  <c:x val="-0.13544845687392523"/>
                  <c:y val="0.22906167979002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68-4070-AD5A-6465AE7E3559}"/>
                </c:ext>
              </c:extLst>
            </c:dLbl>
            <c:dLbl>
              <c:idx val="3"/>
              <c:layout>
                <c:manualLayout>
                  <c:x val="-0.16348737442302472"/>
                  <c:y val="-7.2617454068241466E-2"/>
                </c:manualLayout>
              </c:layout>
              <c:tx>
                <c:rich>
                  <a:bodyPr/>
                  <a:lstStyle/>
                  <a:p>
                    <a:fld id="{E590C756-5DAD-4A9C-8451-B41CAA20C0A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568-4070-AD5A-6465AE7E3559}"/>
                </c:ext>
              </c:extLst>
            </c:dLbl>
            <c:dLbl>
              <c:idx val="4"/>
              <c:layout>
                <c:manualLayout>
                  <c:x val="2.5500950312245451E-3"/>
                  <c:y val="2.5240485564304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68-4070-AD5A-6465AE7E355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21.'!$C$7:$C$12</c:f>
              <c:numCache>
                <c:formatCode>#,##0</c:formatCode>
                <c:ptCount val="6"/>
                <c:pt idx="0">
                  <c:v>7155661</c:v>
                </c:pt>
                <c:pt idx="1">
                  <c:v>179391</c:v>
                </c:pt>
                <c:pt idx="2">
                  <c:v>18912</c:v>
                </c:pt>
                <c:pt idx="3">
                  <c:v>51834</c:v>
                </c:pt>
                <c:pt idx="4">
                  <c:v>624449</c:v>
                </c:pt>
                <c:pt idx="5">
                  <c:v>57182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070-AD5A-6465AE7E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21.'!$D$6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8-4F28-ABE1-1715851E52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8-4F28-ABE1-1715851E52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8F8-4F28-ABE1-1715851E52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45-4F24-B5B3-701A41400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8-4F28-ABE1-1715851E52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045-4F24-B5B3-701A4140063D}"/>
              </c:ext>
            </c:extLst>
          </c:dPt>
          <c:dLbls>
            <c:dLbl>
              <c:idx val="0"/>
              <c:layout>
                <c:manualLayout>
                  <c:x val="0.12285087719298246"/>
                  <c:y val="-7.67411283620895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F8-4F28-ABE1-1715851E5294}"/>
                </c:ext>
              </c:extLst>
            </c:dLbl>
            <c:dLbl>
              <c:idx val="1"/>
              <c:layout>
                <c:manualLayout>
                  <c:x val="-4.0007252382925816E-2"/>
                  <c:y val="0.176502028155571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F8-4F28-ABE1-1715851E52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4C1BAB3-C197-42EC-A8CB-CE0CBEB5B526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8F8-4F28-ABE1-1715851E5294}"/>
                </c:ext>
              </c:extLst>
            </c:dLbl>
            <c:dLbl>
              <c:idx val="4"/>
              <c:layout>
                <c:manualLayout>
                  <c:x val="0.20291649399088271"/>
                  <c:y val="-9.81775397197607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F8-4F28-ABE1-1715851E52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21.'!$D$7:$D$12</c:f>
              <c:numCache>
                <c:formatCode>#,##0</c:formatCode>
                <c:ptCount val="6"/>
                <c:pt idx="0">
                  <c:v>254659843051</c:v>
                </c:pt>
                <c:pt idx="1">
                  <c:v>29234183194</c:v>
                </c:pt>
                <c:pt idx="2">
                  <c:v>1422746323</c:v>
                </c:pt>
                <c:pt idx="3">
                  <c:v>1573897991</c:v>
                </c:pt>
                <c:pt idx="4">
                  <c:v>33782729017</c:v>
                </c:pt>
                <c:pt idx="5">
                  <c:v>3320425771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8-4F28-ABE1-1715851E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22.'!$C$6:$C$29</c:f>
              <c:numCache>
                <c:formatCode>#,##0</c:formatCode>
                <c:ptCount val="24"/>
                <c:pt idx="0">
                  <c:v>3566905</c:v>
                </c:pt>
                <c:pt idx="1">
                  <c:v>2979757</c:v>
                </c:pt>
                <c:pt idx="2">
                  <c:v>2408904</c:v>
                </c:pt>
                <c:pt idx="3">
                  <c:v>2042680</c:v>
                </c:pt>
                <c:pt idx="4">
                  <c:v>2283539</c:v>
                </c:pt>
                <c:pt idx="5">
                  <c:v>2743315</c:v>
                </c:pt>
                <c:pt idx="6">
                  <c:v>2659954</c:v>
                </c:pt>
                <c:pt idx="7">
                  <c:v>2741896</c:v>
                </c:pt>
                <c:pt idx="8">
                  <c:v>2859464</c:v>
                </c:pt>
                <c:pt idx="9">
                  <c:v>3165602</c:v>
                </c:pt>
                <c:pt idx="10">
                  <c:v>3107930</c:v>
                </c:pt>
                <c:pt idx="11">
                  <c:v>3062223</c:v>
                </c:pt>
                <c:pt idx="12">
                  <c:v>2885841</c:v>
                </c:pt>
                <c:pt idx="13">
                  <c:v>2990269</c:v>
                </c:pt>
                <c:pt idx="14">
                  <c:v>3203975</c:v>
                </c:pt>
                <c:pt idx="15">
                  <c:v>2912983</c:v>
                </c:pt>
                <c:pt idx="16">
                  <c:v>3318432</c:v>
                </c:pt>
                <c:pt idx="17">
                  <c:v>3312133</c:v>
                </c:pt>
                <c:pt idx="18">
                  <c:v>3448355</c:v>
                </c:pt>
                <c:pt idx="19">
                  <c:v>3557999</c:v>
                </c:pt>
                <c:pt idx="20">
                  <c:v>3676273</c:v>
                </c:pt>
                <c:pt idx="21">
                  <c:v>4077123</c:v>
                </c:pt>
                <c:pt idx="22">
                  <c:v>4230737</c:v>
                </c:pt>
                <c:pt idx="23">
                  <c:v>4210962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4176"/>
        <c:axId val="211584736"/>
      </c:lineChart>
      <c:lineChart>
        <c:grouping val="standard"/>
        <c:varyColors val="0"/>
        <c:ser>
          <c:idx val="1"/>
          <c:order val="1"/>
          <c:tx>
            <c:strRef>
              <c:f>'Slika 22.'!$D$5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22.'!$D$6:$D$29</c:f>
              <c:numCache>
                <c:formatCode>#,##0</c:formatCode>
                <c:ptCount val="24"/>
                <c:pt idx="0">
                  <c:v>1206627968</c:v>
                </c:pt>
                <c:pt idx="1">
                  <c:v>1020150607</c:v>
                </c:pt>
                <c:pt idx="2">
                  <c:v>780995204</c:v>
                </c:pt>
                <c:pt idx="3">
                  <c:v>644105044</c:v>
                </c:pt>
                <c:pt idx="4">
                  <c:v>717731632</c:v>
                </c:pt>
                <c:pt idx="5">
                  <c:v>848762353</c:v>
                </c:pt>
                <c:pt idx="6">
                  <c:v>842697903</c:v>
                </c:pt>
                <c:pt idx="7">
                  <c:v>848986839</c:v>
                </c:pt>
                <c:pt idx="8">
                  <c:v>880779501</c:v>
                </c:pt>
                <c:pt idx="9">
                  <c:v>958044657</c:v>
                </c:pt>
                <c:pt idx="10">
                  <c:v>957044664</c:v>
                </c:pt>
                <c:pt idx="11">
                  <c:v>968597909</c:v>
                </c:pt>
                <c:pt idx="12">
                  <c:v>914470987</c:v>
                </c:pt>
                <c:pt idx="13">
                  <c:v>955034050</c:v>
                </c:pt>
                <c:pt idx="14">
                  <c:v>1079741413</c:v>
                </c:pt>
                <c:pt idx="15">
                  <c:v>1088267285</c:v>
                </c:pt>
                <c:pt idx="16">
                  <c:v>1234178868</c:v>
                </c:pt>
                <c:pt idx="17">
                  <c:v>1109671174</c:v>
                </c:pt>
                <c:pt idx="18">
                  <c:v>1190270681</c:v>
                </c:pt>
                <c:pt idx="19">
                  <c:v>1229424130</c:v>
                </c:pt>
                <c:pt idx="20">
                  <c:v>1297814763</c:v>
                </c:pt>
                <c:pt idx="21">
                  <c:v>1442952320</c:v>
                </c:pt>
                <c:pt idx="22">
                  <c:v>1525434159</c:v>
                </c:pt>
                <c:pt idx="23">
                  <c:v>1476887828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5856"/>
        <c:axId val="211585296"/>
      </c:lineChart>
      <c:catAx>
        <c:axId val="2115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736"/>
        <c:crosses val="autoZero"/>
        <c:auto val="1"/>
        <c:lblAlgn val="ctr"/>
        <c:lblOffset val="100"/>
        <c:noMultiLvlLbl val="0"/>
      </c:catAx>
      <c:valAx>
        <c:axId val="2115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1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85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5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8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8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23.'!$B$6:$B$101</c:f>
              <c:strCache>
                <c:ptCount val="96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vlj.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vlj.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  <c:pt idx="72">
                  <c:v>sij.20</c:v>
                </c:pt>
                <c:pt idx="73">
                  <c:v>vlj. 20</c:v>
                </c:pt>
                <c:pt idx="74">
                  <c:v>ožu.20</c:v>
                </c:pt>
                <c:pt idx="75">
                  <c:v>tra.20</c:v>
                </c:pt>
                <c:pt idx="76">
                  <c:v>svi.20</c:v>
                </c:pt>
                <c:pt idx="77">
                  <c:v>lip.20</c:v>
                </c:pt>
                <c:pt idx="78">
                  <c:v>srp.20</c:v>
                </c:pt>
                <c:pt idx="79">
                  <c:v>kol.20</c:v>
                </c:pt>
                <c:pt idx="80">
                  <c:v>ruj.20</c:v>
                </c:pt>
                <c:pt idx="81">
                  <c:v>lis.20</c:v>
                </c:pt>
                <c:pt idx="82">
                  <c:v>stu.20</c:v>
                </c:pt>
                <c:pt idx="83">
                  <c:v>pro.20</c:v>
                </c:pt>
                <c:pt idx="84">
                  <c:v>sij.21</c:v>
                </c:pt>
                <c:pt idx="85">
                  <c:v>vlj. 21</c:v>
                </c:pt>
                <c:pt idx="86">
                  <c:v>ožu.21</c:v>
                </c:pt>
                <c:pt idx="87">
                  <c:v>tra.21</c:v>
                </c:pt>
                <c:pt idx="88">
                  <c:v>svi.21</c:v>
                </c:pt>
                <c:pt idx="89">
                  <c:v>lip.21</c:v>
                </c:pt>
                <c:pt idx="90">
                  <c:v>srp.21</c:v>
                </c:pt>
                <c:pt idx="91">
                  <c:v>kol.21</c:v>
                </c:pt>
                <c:pt idx="92">
                  <c:v>ruj.21</c:v>
                </c:pt>
                <c:pt idx="93">
                  <c:v>lis.21</c:v>
                </c:pt>
                <c:pt idx="94">
                  <c:v>stu.21</c:v>
                </c:pt>
                <c:pt idx="95">
                  <c:v>pro.21</c:v>
                </c:pt>
              </c:strCache>
            </c:strRef>
          </c:cat>
          <c:val>
            <c:numRef>
              <c:f>'Slika 23.'!$C$6:$C$101</c:f>
              <c:numCache>
                <c:formatCode>#,##0</c:formatCode>
                <c:ptCount val="96"/>
                <c:pt idx="0">
                  <c:v>397343</c:v>
                </c:pt>
                <c:pt idx="1">
                  <c:v>361078</c:v>
                </c:pt>
                <c:pt idx="2">
                  <c:v>493145</c:v>
                </c:pt>
                <c:pt idx="3">
                  <c:v>934003</c:v>
                </c:pt>
                <c:pt idx="4">
                  <c:v>1295388</c:v>
                </c:pt>
                <c:pt idx="5">
                  <c:v>2322493</c:v>
                </c:pt>
                <c:pt idx="6">
                  <c:v>4472930</c:v>
                </c:pt>
                <c:pt idx="7">
                  <c:v>5380145</c:v>
                </c:pt>
                <c:pt idx="8">
                  <c:v>2354410</c:v>
                </c:pt>
                <c:pt idx="9">
                  <c:v>1061057</c:v>
                </c:pt>
                <c:pt idx="10">
                  <c:v>515074</c:v>
                </c:pt>
                <c:pt idx="11">
                  <c:v>552008</c:v>
                </c:pt>
                <c:pt idx="12">
                  <c:v>487873</c:v>
                </c:pt>
                <c:pt idx="13">
                  <c:v>434472</c:v>
                </c:pt>
                <c:pt idx="14">
                  <c:v>618192</c:v>
                </c:pt>
                <c:pt idx="15">
                  <c:v>1071368</c:v>
                </c:pt>
                <c:pt idx="16">
                  <c:v>1684681</c:v>
                </c:pt>
                <c:pt idx="17">
                  <c:v>2777989</c:v>
                </c:pt>
                <c:pt idx="18">
                  <c:v>5680159</c:v>
                </c:pt>
                <c:pt idx="19">
                  <c:v>6394748</c:v>
                </c:pt>
                <c:pt idx="20">
                  <c:v>2918051</c:v>
                </c:pt>
                <c:pt idx="21">
                  <c:v>1209535</c:v>
                </c:pt>
                <c:pt idx="22">
                  <c:v>648645</c:v>
                </c:pt>
                <c:pt idx="23">
                  <c:v>1601674</c:v>
                </c:pt>
                <c:pt idx="24">
                  <c:v>584292</c:v>
                </c:pt>
                <c:pt idx="25">
                  <c:v>574917</c:v>
                </c:pt>
                <c:pt idx="26">
                  <c:v>823749</c:v>
                </c:pt>
                <c:pt idx="27">
                  <c:v>1149524</c:v>
                </c:pt>
                <c:pt idx="28">
                  <c:v>2038066</c:v>
                </c:pt>
                <c:pt idx="29">
                  <c:v>3106484</c:v>
                </c:pt>
                <c:pt idx="30">
                  <c:v>6928007</c:v>
                </c:pt>
                <c:pt idx="31">
                  <c:v>7595443</c:v>
                </c:pt>
                <c:pt idx="32">
                  <c:v>3649461</c:v>
                </c:pt>
                <c:pt idx="33">
                  <c:v>1590986</c:v>
                </c:pt>
                <c:pt idx="34">
                  <c:v>802784</c:v>
                </c:pt>
                <c:pt idx="35">
                  <c:v>832600</c:v>
                </c:pt>
                <c:pt idx="36">
                  <c:v>684062</c:v>
                </c:pt>
                <c:pt idx="37">
                  <c:v>667841</c:v>
                </c:pt>
                <c:pt idx="38">
                  <c:v>903419</c:v>
                </c:pt>
                <c:pt idx="39">
                  <c:v>1701419</c:v>
                </c:pt>
                <c:pt idx="40">
                  <c:v>2408336</c:v>
                </c:pt>
                <c:pt idx="41">
                  <c:v>4486057</c:v>
                </c:pt>
                <c:pt idx="42">
                  <c:v>8663549</c:v>
                </c:pt>
                <c:pt idx="43">
                  <c:v>9142665</c:v>
                </c:pt>
                <c:pt idx="44">
                  <c:v>4345036</c:v>
                </c:pt>
                <c:pt idx="45">
                  <c:v>2028244</c:v>
                </c:pt>
                <c:pt idx="46">
                  <c:v>958090</c:v>
                </c:pt>
                <c:pt idx="47">
                  <c:v>1004475</c:v>
                </c:pt>
                <c:pt idx="48">
                  <c:v>877554</c:v>
                </c:pt>
                <c:pt idx="49">
                  <c:v>761371</c:v>
                </c:pt>
                <c:pt idx="50">
                  <c:v>1143138</c:v>
                </c:pt>
                <c:pt idx="51">
                  <c:v>1996709</c:v>
                </c:pt>
                <c:pt idx="52">
                  <c:v>3328942</c:v>
                </c:pt>
                <c:pt idx="53">
                  <c:v>5198448</c:v>
                </c:pt>
                <c:pt idx="54">
                  <c:v>10409271</c:v>
                </c:pt>
                <c:pt idx="55">
                  <c:v>10932790</c:v>
                </c:pt>
                <c:pt idx="56">
                  <c:v>5457745</c:v>
                </c:pt>
                <c:pt idx="57">
                  <c:v>2502920</c:v>
                </c:pt>
                <c:pt idx="58">
                  <c:v>1207090</c:v>
                </c:pt>
                <c:pt idx="59">
                  <c:v>1267869</c:v>
                </c:pt>
                <c:pt idx="60">
                  <c:v>1030317</c:v>
                </c:pt>
                <c:pt idx="61">
                  <c:v>978277</c:v>
                </c:pt>
                <c:pt idx="62">
                  <c:v>1348516</c:v>
                </c:pt>
                <c:pt idx="63">
                  <c:v>2678504</c:v>
                </c:pt>
                <c:pt idx="64">
                  <c:v>3636139</c:v>
                </c:pt>
                <c:pt idx="65">
                  <c:v>6740954</c:v>
                </c:pt>
                <c:pt idx="66">
                  <c:v>12076123</c:v>
                </c:pt>
                <c:pt idx="67">
                  <c:v>13149487</c:v>
                </c:pt>
                <c:pt idx="68">
                  <c:v>6567510</c:v>
                </c:pt>
                <c:pt idx="69">
                  <c:v>3056294</c:v>
                </c:pt>
                <c:pt idx="70">
                  <c:v>1430865</c:v>
                </c:pt>
                <c:pt idx="71">
                  <c:v>1661546</c:v>
                </c:pt>
                <c:pt idx="72">
                  <c:v>1308423</c:v>
                </c:pt>
                <c:pt idx="73">
                  <c:v>1222881</c:v>
                </c:pt>
                <c:pt idx="74">
                  <c:v>778166</c:v>
                </c:pt>
                <c:pt idx="75">
                  <c:v>397166</c:v>
                </c:pt>
                <c:pt idx="76">
                  <c:v>743562</c:v>
                </c:pt>
                <c:pt idx="77">
                  <c:v>2581424</c:v>
                </c:pt>
                <c:pt idx="78">
                  <c:v>7099623</c:v>
                </c:pt>
                <c:pt idx="79">
                  <c:v>8693227</c:v>
                </c:pt>
                <c:pt idx="80">
                  <c:v>2787377</c:v>
                </c:pt>
                <c:pt idx="81">
                  <c:v>1417314</c:v>
                </c:pt>
                <c:pt idx="82">
                  <c:v>1014224</c:v>
                </c:pt>
                <c:pt idx="83">
                  <c:v>943660</c:v>
                </c:pt>
                <c:pt idx="84">
                  <c:v>862381</c:v>
                </c:pt>
                <c:pt idx="85">
                  <c:v>864134</c:v>
                </c:pt>
                <c:pt idx="86">
                  <c:v>1106983</c:v>
                </c:pt>
                <c:pt idx="87">
                  <c:v>1455820</c:v>
                </c:pt>
                <c:pt idx="88">
                  <c:v>2256337</c:v>
                </c:pt>
                <c:pt idx="89">
                  <c:v>4864911</c:v>
                </c:pt>
                <c:pt idx="90">
                  <c:v>12771584</c:v>
                </c:pt>
                <c:pt idx="91">
                  <c:v>16618796</c:v>
                </c:pt>
                <c:pt idx="92">
                  <c:v>8485574</c:v>
                </c:pt>
                <c:pt idx="93">
                  <c:v>3520435</c:v>
                </c:pt>
                <c:pt idx="94">
                  <c:v>1743758</c:v>
                </c:pt>
                <c:pt idx="95">
                  <c:v>1930170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9216"/>
        <c:axId val="211589776"/>
      </c:lineChart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23.'!$B$6:$B$101</c:f>
              <c:strCache>
                <c:ptCount val="96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vlj.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vlj.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  <c:pt idx="72">
                  <c:v>sij.20</c:v>
                </c:pt>
                <c:pt idx="73">
                  <c:v>vlj. 20</c:v>
                </c:pt>
                <c:pt idx="74">
                  <c:v>ožu.20</c:v>
                </c:pt>
                <c:pt idx="75">
                  <c:v>tra.20</c:v>
                </c:pt>
                <c:pt idx="76">
                  <c:v>svi.20</c:v>
                </c:pt>
                <c:pt idx="77">
                  <c:v>lip.20</c:v>
                </c:pt>
                <c:pt idx="78">
                  <c:v>srp.20</c:v>
                </c:pt>
                <c:pt idx="79">
                  <c:v>kol.20</c:v>
                </c:pt>
                <c:pt idx="80">
                  <c:v>ruj.20</c:v>
                </c:pt>
                <c:pt idx="81">
                  <c:v>lis.20</c:v>
                </c:pt>
                <c:pt idx="82">
                  <c:v>stu.20</c:v>
                </c:pt>
                <c:pt idx="83">
                  <c:v>pro.20</c:v>
                </c:pt>
                <c:pt idx="84">
                  <c:v>sij.21</c:v>
                </c:pt>
                <c:pt idx="85">
                  <c:v>vlj. 21</c:v>
                </c:pt>
                <c:pt idx="86">
                  <c:v>ožu.21</c:v>
                </c:pt>
                <c:pt idx="87">
                  <c:v>tra.21</c:v>
                </c:pt>
                <c:pt idx="88">
                  <c:v>svi.21</c:v>
                </c:pt>
                <c:pt idx="89">
                  <c:v>lip.21</c:v>
                </c:pt>
                <c:pt idx="90">
                  <c:v>srp.21</c:v>
                </c:pt>
                <c:pt idx="91">
                  <c:v>kol.21</c:v>
                </c:pt>
                <c:pt idx="92">
                  <c:v>ruj.21</c:v>
                </c:pt>
                <c:pt idx="93">
                  <c:v>lis.21</c:v>
                </c:pt>
                <c:pt idx="94">
                  <c:v>stu.21</c:v>
                </c:pt>
                <c:pt idx="95">
                  <c:v>pro.21</c:v>
                </c:pt>
              </c:strCache>
            </c:strRef>
          </c:cat>
          <c:val>
            <c:numRef>
              <c:f>'Slika 23.'!$D$6:$D$101</c:f>
              <c:numCache>
                <c:formatCode>#,##0</c:formatCode>
                <c:ptCount val="96"/>
                <c:pt idx="0">
                  <c:v>164199939</c:v>
                </c:pt>
                <c:pt idx="1">
                  <c:v>155189573</c:v>
                </c:pt>
                <c:pt idx="2">
                  <c:v>217420538</c:v>
                </c:pt>
                <c:pt idx="3">
                  <c:v>427624328</c:v>
                </c:pt>
                <c:pt idx="4">
                  <c:v>606370598</c:v>
                </c:pt>
                <c:pt idx="5">
                  <c:v>1156095963</c:v>
                </c:pt>
                <c:pt idx="6">
                  <c:v>2175929120</c:v>
                </c:pt>
                <c:pt idx="7">
                  <c:v>2676632005</c:v>
                </c:pt>
                <c:pt idx="8">
                  <c:v>1164571803</c:v>
                </c:pt>
                <c:pt idx="9">
                  <c:v>466396912</c:v>
                </c:pt>
                <c:pt idx="10">
                  <c:v>201930104</c:v>
                </c:pt>
                <c:pt idx="11">
                  <c:v>210586195</c:v>
                </c:pt>
                <c:pt idx="12">
                  <c:v>208047407</c:v>
                </c:pt>
                <c:pt idx="13">
                  <c:v>195902488</c:v>
                </c:pt>
                <c:pt idx="14">
                  <c:v>294715670</c:v>
                </c:pt>
                <c:pt idx="15">
                  <c:v>503010698</c:v>
                </c:pt>
                <c:pt idx="16">
                  <c:v>838834760</c:v>
                </c:pt>
                <c:pt idx="17">
                  <c:v>1409788967</c:v>
                </c:pt>
                <c:pt idx="18">
                  <c:v>2710370397</c:v>
                </c:pt>
                <c:pt idx="19">
                  <c:v>3160974045</c:v>
                </c:pt>
                <c:pt idx="20">
                  <c:v>1430514017</c:v>
                </c:pt>
                <c:pt idx="21">
                  <c:v>539071936</c:v>
                </c:pt>
                <c:pt idx="22">
                  <c:v>256853753</c:v>
                </c:pt>
                <c:pt idx="23">
                  <c:v>429241412</c:v>
                </c:pt>
                <c:pt idx="24">
                  <c:v>242185910</c:v>
                </c:pt>
                <c:pt idx="25">
                  <c:v>251390073</c:v>
                </c:pt>
                <c:pt idx="26">
                  <c:v>368440118</c:v>
                </c:pt>
                <c:pt idx="27">
                  <c:v>511286872</c:v>
                </c:pt>
                <c:pt idx="28">
                  <c:v>974203822</c:v>
                </c:pt>
                <c:pt idx="29">
                  <c:v>1473702926</c:v>
                </c:pt>
                <c:pt idx="30">
                  <c:v>3193310619</c:v>
                </c:pt>
                <c:pt idx="31">
                  <c:v>3619303802</c:v>
                </c:pt>
                <c:pt idx="32">
                  <c:v>1701172026</c:v>
                </c:pt>
                <c:pt idx="33">
                  <c:v>682033580</c:v>
                </c:pt>
                <c:pt idx="34">
                  <c:v>312162785</c:v>
                </c:pt>
                <c:pt idx="35">
                  <c:v>311666085</c:v>
                </c:pt>
                <c:pt idx="36">
                  <c:v>299176941</c:v>
                </c:pt>
                <c:pt idx="37">
                  <c:v>297659404</c:v>
                </c:pt>
                <c:pt idx="38">
                  <c:v>409192494</c:v>
                </c:pt>
                <c:pt idx="39">
                  <c:v>739501207</c:v>
                </c:pt>
                <c:pt idx="40">
                  <c:v>1097742426</c:v>
                </c:pt>
                <c:pt idx="41">
                  <c:v>2074829418</c:v>
                </c:pt>
                <c:pt idx="42">
                  <c:v>3805837567</c:v>
                </c:pt>
                <c:pt idx="43">
                  <c:v>4145488655</c:v>
                </c:pt>
                <c:pt idx="44">
                  <c:v>1929850192</c:v>
                </c:pt>
                <c:pt idx="45">
                  <c:v>842433405</c:v>
                </c:pt>
                <c:pt idx="46">
                  <c:v>373188455</c:v>
                </c:pt>
                <c:pt idx="47">
                  <c:v>369920525</c:v>
                </c:pt>
                <c:pt idx="48">
                  <c:v>371507201</c:v>
                </c:pt>
                <c:pt idx="49">
                  <c:v>328664817</c:v>
                </c:pt>
                <c:pt idx="50">
                  <c:v>488270995</c:v>
                </c:pt>
                <c:pt idx="51">
                  <c:v>824679610</c:v>
                </c:pt>
                <c:pt idx="52">
                  <c:v>1464073841</c:v>
                </c:pt>
                <c:pt idx="53">
                  <c:v>2282945698</c:v>
                </c:pt>
                <c:pt idx="54">
                  <c:v>4498717740</c:v>
                </c:pt>
                <c:pt idx="55">
                  <c:v>4861887585</c:v>
                </c:pt>
                <c:pt idx="56">
                  <c:v>2321240741</c:v>
                </c:pt>
                <c:pt idx="57">
                  <c:v>992182261</c:v>
                </c:pt>
                <c:pt idx="58">
                  <c:v>435373312</c:v>
                </c:pt>
                <c:pt idx="59">
                  <c:v>437899279</c:v>
                </c:pt>
                <c:pt idx="60">
                  <c:v>410896969</c:v>
                </c:pt>
                <c:pt idx="61">
                  <c:v>393363933</c:v>
                </c:pt>
                <c:pt idx="62">
                  <c:v>544861634</c:v>
                </c:pt>
                <c:pt idx="63">
                  <c:v>1052138556</c:v>
                </c:pt>
                <c:pt idx="64">
                  <c:v>1481900363</c:v>
                </c:pt>
                <c:pt idx="65">
                  <c:v>2849155922</c:v>
                </c:pt>
                <c:pt idx="66">
                  <c:v>4906541069</c:v>
                </c:pt>
                <c:pt idx="67">
                  <c:v>5363132667</c:v>
                </c:pt>
                <c:pt idx="68">
                  <c:v>2570528065</c:v>
                </c:pt>
                <c:pt idx="69">
                  <c:v>1097103855</c:v>
                </c:pt>
                <c:pt idx="70">
                  <c:v>464896647</c:v>
                </c:pt>
                <c:pt idx="71">
                  <c:v>511100176</c:v>
                </c:pt>
                <c:pt idx="72">
                  <c:v>459653035</c:v>
                </c:pt>
                <c:pt idx="73">
                  <c:v>418715866</c:v>
                </c:pt>
                <c:pt idx="74">
                  <c:v>233400287</c:v>
                </c:pt>
                <c:pt idx="75">
                  <c:v>109096463</c:v>
                </c:pt>
                <c:pt idx="76">
                  <c:v>218958697</c:v>
                </c:pt>
                <c:pt idx="77">
                  <c:v>933115393</c:v>
                </c:pt>
                <c:pt idx="78">
                  <c:v>2621778557</c:v>
                </c:pt>
                <c:pt idx="79">
                  <c:v>3271570389</c:v>
                </c:pt>
                <c:pt idx="80">
                  <c:v>913340912</c:v>
                </c:pt>
                <c:pt idx="81">
                  <c:v>416623861</c:v>
                </c:pt>
                <c:pt idx="82">
                  <c:v>277723648</c:v>
                </c:pt>
                <c:pt idx="83">
                  <c:v>256267795</c:v>
                </c:pt>
                <c:pt idx="84">
                  <c:v>226175244</c:v>
                </c:pt>
                <c:pt idx="85">
                  <c:v>231221405</c:v>
                </c:pt>
                <c:pt idx="86">
                  <c:v>319302968</c:v>
                </c:pt>
                <c:pt idx="87">
                  <c:v>449594725</c:v>
                </c:pt>
                <c:pt idx="88">
                  <c:v>773399017</c:v>
                </c:pt>
                <c:pt idx="89">
                  <c:v>1849773532</c:v>
                </c:pt>
                <c:pt idx="90">
                  <c:v>4929891897</c:v>
                </c:pt>
                <c:pt idx="91">
                  <c:v>6660976648</c:v>
                </c:pt>
                <c:pt idx="92">
                  <c:v>3168904451</c:v>
                </c:pt>
                <c:pt idx="93">
                  <c:v>1157315406</c:v>
                </c:pt>
                <c:pt idx="94">
                  <c:v>495489668</c:v>
                </c:pt>
                <c:pt idx="95">
                  <c:v>543309521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90896"/>
        <c:axId val="211590336"/>
      </c:lineChart>
      <c:catAx>
        <c:axId val="2115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776"/>
        <c:crosses val="autoZero"/>
        <c:auto val="1"/>
        <c:lblAlgn val="ctr"/>
        <c:lblOffset val="100"/>
        <c:noMultiLvlLbl val="0"/>
      </c:catAx>
      <c:valAx>
        <c:axId val="2115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203286495106996E-2"/>
                <c:y val="0.35689814814814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903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90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347528977640172"/>
                <c:y val="0.3013425925925926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9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9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3.'!$G$4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7-4EA8-9F42-8131B3E57A92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A7-4EA8-9F42-8131B3E57A92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3A7-4EA8-9F42-8131B3E57A92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336FE3-60FD-458E-A07F-52DE10FC9B79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0,56%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3A7-4EA8-9F42-8131B3E57A92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A7-4EA8-9F42-8131B3E57A92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A7-4EA8-9F42-8131B3E57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2317170691180</c:v>
                </c:pt>
                <c:pt idx="2">
                  <c:v>4561468089</c:v>
                </c:pt>
                <c:pt idx="3">
                  <c:v>13741833881</c:v>
                </c:pt>
                <c:pt idx="4">
                  <c:v>3089640346</c:v>
                </c:pt>
                <c:pt idx="5">
                  <c:v>81494909617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'Slika 3.'!$H$4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4.'!$E$5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4.'!$E$6:$E$10</c:f>
              <c:numCache>
                <c:formatCode>0</c:formatCode>
                <c:ptCount val="5"/>
                <c:pt idx="0">
                  <c:v>957.10667978164315</c:v>
                </c:pt>
                <c:pt idx="1">
                  <c:v>355.98712560802699</c:v>
                </c:pt>
                <c:pt idx="2">
                  <c:v>633.48651896257854</c:v>
                </c:pt>
                <c:pt idx="3">
                  <c:v>9.3207648238412943</c:v>
                </c:pt>
                <c:pt idx="4">
                  <c:v>172.19833605264054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'Slika 4.'!$H$5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4.'!$H$6:$H$10</c:f>
              <c:numCache>
                <c:formatCode>#,##0</c:formatCode>
                <c:ptCount val="5"/>
                <c:pt idx="0">
                  <c:v>12408.558608986988</c:v>
                </c:pt>
                <c:pt idx="1">
                  <c:v>0</c:v>
                </c:pt>
                <c:pt idx="2">
                  <c:v>7595.9180337019852</c:v>
                </c:pt>
                <c:pt idx="3">
                  <c:v>53.853034333265768</c:v>
                </c:pt>
                <c:pt idx="4">
                  <c:v>435.59434090322162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176704"/>
        <c:axId val="208371616"/>
      </c:barChart>
      <c:catAx>
        <c:axId val="208176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1616"/>
        <c:crosses val="autoZero"/>
        <c:auto val="1"/>
        <c:lblAlgn val="ctr"/>
        <c:lblOffset val="100"/>
        <c:noMultiLvlLbl val="0"/>
      </c:catAx>
      <c:valAx>
        <c:axId val="208371616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17670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5.'!$C$6:$C$29</c:f>
              <c:numCache>
                <c:formatCode>#,##0</c:formatCode>
                <c:ptCount val="24"/>
                <c:pt idx="0">
                  <c:v>28256095</c:v>
                </c:pt>
                <c:pt idx="1">
                  <c:v>28274985</c:v>
                </c:pt>
                <c:pt idx="2">
                  <c:v>28400981</c:v>
                </c:pt>
                <c:pt idx="3">
                  <c:v>27204598</c:v>
                </c:pt>
                <c:pt idx="4">
                  <c:v>26966811</c:v>
                </c:pt>
                <c:pt idx="5">
                  <c:v>30208024</c:v>
                </c:pt>
                <c:pt idx="6">
                  <c:v>31260868</c:v>
                </c:pt>
                <c:pt idx="7">
                  <c:v>28920407</c:v>
                </c:pt>
                <c:pt idx="8">
                  <c:v>30154281</c:v>
                </c:pt>
                <c:pt idx="9">
                  <c:v>30730172</c:v>
                </c:pt>
                <c:pt idx="10">
                  <c:v>30406511</c:v>
                </c:pt>
                <c:pt idx="11">
                  <c:v>32570998</c:v>
                </c:pt>
                <c:pt idx="12">
                  <c:v>28234650</c:v>
                </c:pt>
                <c:pt idx="13">
                  <c:v>29203774</c:v>
                </c:pt>
                <c:pt idx="14">
                  <c:v>30934006</c:v>
                </c:pt>
                <c:pt idx="15">
                  <c:v>30576547</c:v>
                </c:pt>
                <c:pt idx="16">
                  <c:v>32664164</c:v>
                </c:pt>
                <c:pt idx="17">
                  <c:v>33632088</c:v>
                </c:pt>
                <c:pt idx="18">
                  <c:v>32954974</c:v>
                </c:pt>
                <c:pt idx="19">
                  <c:v>31437818</c:v>
                </c:pt>
                <c:pt idx="20">
                  <c:v>32298015</c:v>
                </c:pt>
                <c:pt idx="21">
                  <c:v>31846909</c:v>
                </c:pt>
                <c:pt idx="22">
                  <c:v>32256891</c:v>
                </c:pt>
                <c:pt idx="23">
                  <c:v>34755901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4976"/>
        <c:axId val="208375536"/>
      </c:lineChart>
      <c:lineChart>
        <c:grouping val="standard"/>
        <c:varyColors val="0"/>
        <c:ser>
          <c:idx val="1"/>
          <c:order val="1"/>
          <c:tx>
            <c:strRef>
              <c:f>'Slika 5.'!$D$5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sij.20</c:v>
                </c:pt>
                <c:pt idx="1">
                  <c:v>vlj. 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  <c:pt idx="12">
                  <c:v>sij.21</c:v>
                </c:pt>
                <c:pt idx="13">
                  <c:v>vlj. 21</c:v>
                </c:pt>
                <c:pt idx="14">
                  <c:v>ožu.21</c:v>
                </c:pt>
                <c:pt idx="15">
                  <c:v>tra.21</c:v>
                </c:pt>
                <c:pt idx="16">
                  <c:v>svi.21</c:v>
                </c:pt>
                <c:pt idx="17">
                  <c:v>lip.21</c:v>
                </c:pt>
                <c:pt idx="18">
                  <c:v>srp.21</c:v>
                </c:pt>
                <c:pt idx="19">
                  <c:v>kol.21</c:v>
                </c:pt>
                <c:pt idx="20">
                  <c:v>ruj.21</c:v>
                </c:pt>
                <c:pt idx="21">
                  <c:v>lis.21</c:v>
                </c:pt>
                <c:pt idx="22">
                  <c:v>stu.21</c:v>
                </c:pt>
                <c:pt idx="23">
                  <c:v>pro.21</c:v>
                </c:pt>
              </c:strCache>
            </c:strRef>
          </c:cat>
          <c:val>
            <c:numRef>
              <c:f>'Slika 5.'!$D$6:$D$29</c:f>
              <c:numCache>
                <c:formatCode>#,##0</c:formatCode>
                <c:ptCount val="24"/>
                <c:pt idx="0">
                  <c:v>190687414855</c:v>
                </c:pt>
                <c:pt idx="1">
                  <c:v>180365526733</c:v>
                </c:pt>
                <c:pt idx="2">
                  <c:v>223002546858</c:v>
                </c:pt>
                <c:pt idx="3">
                  <c:v>161823309718</c:v>
                </c:pt>
                <c:pt idx="4">
                  <c:v>178559484721</c:v>
                </c:pt>
                <c:pt idx="5">
                  <c:v>184144300382</c:v>
                </c:pt>
                <c:pt idx="6">
                  <c:v>202432722648</c:v>
                </c:pt>
                <c:pt idx="7">
                  <c:v>167826663795</c:v>
                </c:pt>
                <c:pt idx="8">
                  <c:v>173201645137</c:v>
                </c:pt>
                <c:pt idx="9">
                  <c:v>176302136629</c:v>
                </c:pt>
                <c:pt idx="10">
                  <c:v>176659443655</c:v>
                </c:pt>
                <c:pt idx="11">
                  <c:v>227043708511</c:v>
                </c:pt>
                <c:pt idx="12">
                  <c:v>165639747451</c:v>
                </c:pt>
                <c:pt idx="13">
                  <c:v>170971362007</c:v>
                </c:pt>
                <c:pt idx="14">
                  <c:v>169083403209</c:v>
                </c:pt>
                <c:pt idx="15">
                  <c:v>187066834789</c:v>
                </c:pt>
                <c:pt idx="16">
                  <c:v>191250965869</c:v>
                </c:pt>
                <c:pt idx="17">
                  <c:v>197425287826</c:v>
                </c:pt>
                <c:pt idx="18">
                  <c:v>216211877595</c:v>
                </c:pt>
                <c:pt idx="19">
                  <c:v>190634327940</c:v>
                </c:pt>
                <c:pt idx="20">
                  <c:v>195196533864</c:v>
                </c:pt>
                <c:pt idx="21">
                  <c:v>186760780318</c:v>
                </c:pt>
                <c:pt idx="22">
                  <c:v>200832943815</c:v>
                </c:pt>
                <c:pt idx="23">
                  <c:v>246096626498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6656"/>
        <c:axId val="208376096"/>
      </c:lineChart>
      <c:catAx>
        <c:axId val="2083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5536"/>
        <c:crosses val="autoZero"/>
        <c:auto val="1"/>
        <c:lblAlgn val="ctr"/>
        <c:lblOffset val="100"/>
        <c:noMultiLvlLbl val="0"/>
      </c:catAx>
      <c:valAx>
        <c:axId val="20837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4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376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66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37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376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'Slika 6.'!$C$5</c:f>
              <c:strCache>
                <c:ptCount val="1"/>
                <c:pt idx="0">
                  <c:v>Broj transakcija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6.'!$C$6:$C$7</c:f>
              <c:numCache>
                <c:formatCode>#,##0</c:formatCode>
                <c:ptCount val="2"/>
                <c:pt idx="0">
                  <c:v>356115102</c:v>
                </c:pt>
                <c:pt idx="1">
                  <c:v>24680635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6.'!$D$5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6.'!$D$6:$D$7</c:f>
              <c:numCache>
                <c:formatCode>#,##0</c:formatCode>
                <c:ptCount val="2"/>
                <c:pt idx="0">
                  <c:v>2254514852280</c:v>
                </c:pt>
                <c:pt idx="1">
                  <c:v>62655838900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7.'!$C$6:$C$17</c:f>
              <c:numCache>
                <c:formatCode>#,##0</c:formatCode>
                <c:ptCount val="12"/>
                <c:pt idx="0">
                  <c:v>26216999</c:v>
                </c:pt>
                <c:pt idx="1">
                  <c:v>27204294</c:v>
                </c:pt>
                <c:pt idx="2">
                  <c:v>28843884</c:v>
                </c:pt>
                <c:pt idx="3">
                  <c:v>28532494</c:v>
                </c:pt>
                <c:pt idx="4">
                  <c:v>30601997</c:v>
                </c:pt>
                <c:pt idx="5">
                  <c:v>31578019</c:v>
                </c:pt>
                <c:pt idx="6">
                  <c:v>30889827</c:v>
                </c:pt>
                <c:pt idx="7">
                  <c:v>29385323</c:v>
                </c:pt>
                <c:pt idx="8">
                  <c:v>30235941</c:v>
                </c:pt>
                <c:pt idx="9">
                  <c:v>29789776</c:v>
                </c:pt>
                <c:pt idx="10">
                  <c:v>30168920</c:v>
                </c:pt>
                <c:pt idx="11">
                  <c:v>32667628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3696"/>
        <c:axId val="208604256"/>
      </c:lineChart>
      <c:lineChart>
        <c:grouping val="standard"/>
        <c:varyColors val="0"/>
        <c:ser>
          <c:idx val="1"/>
          <c:order val="1"/>
          <c:tx>
            <c:strRef>
              <c:f>'Slika 7.'!$D$5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7.'!$D$6:$D$17</c:f>
              <c:numCache>
                <c:formatCode>#,##0</c:formatCode>
                <c:ptCount val="12"/>
                <c:pt idx="0">
                  <c:v>161072649780</c:v>
                </c:pt>
                <c:pt idx="1">
                  <c:v>166205189067</c:v>
                </c:pt>
                <c:pt idx="2">
                  <c:v>163703541094</c:v>
                </c:pt>
                <c:pt idx="3">
                  <c:v>181800317823</c:v>
                </c:pt>
                <c:pt idx="4">
                  <c:v>185891118065</c:v>
                </c:pt>
                <c:pt idx="5">
                  <c:v>192743809419</c:v>
                </c:pt>
                <c:pt idx="6">
                  <c:v>210781746291</c:v>
                </c:pt>
                <c:pt idx="7">
                  <c:v>185111900637</c:v>
                </c:pt>
                <c:pt idx="8">
                  <c:v>189809003826</c:v>
                </c:pt>
                <c:pt idx="9">
                  <c:v>181573465941</c:v>
                </c:pt>
                <c:pt idx="10">
                  <c:v>195542163693</c:v>
                </c:pt>
                <c:pt idx="11">
                  <c:v>240279946644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5376"/>
        <c:axId val="208604816"/>
      </c:lineChart>
      <c:catAx>
        <c:axId val="2086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4256"/>
        <c:crosses val="autoZero"/>
        <c:auto val="1"/>
        <c:lblAlgn val="ctr"/>
        <c:lblOffset val="100"/>
        <c:noMultiLvlLbl val="0"/>
      </c:catAx>
      <c:valAx>
        <c:axId val="208604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36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6048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53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60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604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8.'!$C$6:$C$17</c:f>
              <c:numCache>
                <c:formatCode>#,##0</c:formatCode>
                <c:ptCount val="12"/>
                <c:pt idx="0">
                  <c:v>2017651</c:v>
                </c:pt>
                <c:pt idx="1">
                  <c:v>1999480</c:v>
                </c:pt>
                <c:pt idx="2">
                  <c:v>2090122</c:v>
                </c:pt>
                <c:pt idx="3">
                  <c:v>2044053</c:v>
                </c:pt>
                <c:pt idx="4">
                  <c:v>2062167</c:v>
                </c:pt>
                <c:pt idx="5">
                  <c:v>2054069</c:v>
                </c:pt>
                <c:pt idx="6">
                  <c:v>2065147</c:v>
                </c:pt>
                <c:pt idx="7">
                  <c:v>2052495</c:v>
                </c:pt>
                <c:pt idx="8">
                  <c:v>2062074</c:v>
                </c:pt>
                <c:pt idx="9">
                  <c:v>2057133</c:v>
                </c:pt>
                <c:pt idx="10">
                  <c:v>2087971</c:v>
                </c:pt>
                <c:pt idx="11">
                  <c:v>2088273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5072"/>
        <c:axId val="209245632"/>
      </c:lineChart>
      <c:lineChart>
        <c:grouping val="standard"/>
        <c:varyColors val="0"/>
        <c:ser>
          <c:idx val="1"/>
          <c:order val="1"/>
          <c:tx>
            <c:strRef>
              <c:f>'Slika 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</c:strCache>
            </c:strRef>
          </c:cat>
          <c:val>
            <c:numRef>
              <c:f>'Slika 8.'!$D$6:$D$17</c:f>
              <c:numCache>
                <c:formatCode>#,##0</c:formatCode>
                <c:ptCount val="12"/>
                <c:pt idx="0">
                  <c:v>4567097671</c:v>
                </c:pt>
                <c:pt idx="1">
                  <c:v>4766172939</c:v>
                </c:pt>
                <c:pt idx="2">
                  <c:v>5379862115</c:v>
                </c:pt>
                <c:pt idx="3">
                  <c:v>5266516966</c:v>
                </c:pt>
                <c:pt idx="4">
                  <c:v>5359847804</c:v>
                </c:pt>
                <c:pt idx="5">
                  <c:v>4681478406</c:v>
                </c:pt>
                <c:pt idx="6">
                  <c:v>5430131304</c:v>
                </c:pt>
                <c:pt idx="7">
                  <c:v>5522427303</c:v>
                </c:pt>
                <c:pt idx="8">
                  <c:v>5387530039</c:v>
                </c:pt>
                <c:pt idx="9">
                  <c:v>5187314377</c:v>
                </c:pt>
                <c:pt idx="10">
                  <c:v>5290780122</c:v>
                </c:pt>
                <c:pt idx="11">
                  <c:v>5816679854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6752"/>
        <c:axId val="209246192"/>
      </c:lineChart>
      <c:catAx>
        <c:axId val="20924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632"/>
        <c:crosses val="autoZero"/>
        <c:auto val="1"/>
        <c:lblAlgn val="ctr"/>
        <c:lblOffset val="100"/>
        <c:noMultiLvlLbl val="0"/>
      </c:catAx>
      <c:valAx>
        <c:axId val="209245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461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6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24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4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</xdr:row>
      <xdr:rowOff>161925</xdr:rowOff>
    </xdr:from>
    <xdr:to>
      <xdr:col>12</xdr:col>
      <xdr:colOff>152399</xdr:colOff>
      <xdr:row>15</xdr:row>
      <xdr:rowOff>123825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104775</xdr:rowOff>
    </xdr:from>
    <xdr:to>
      <xdr:col>12</xdr:col>
      <xdr:colOff>161925</xdr:colOff>
      <xdr:row>16</xdr:row>
      <xdr:rowOff>9525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47624</xdr:rowOff>
    </xdr:from>
    <xdr:to>
      <xdr:col>12</xdr:col>
      <xdr:colOff>28575</xdr:colOff>
      <xdr:row>26</xdr:row>
      <xdr:rowOff>142875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3</xdr:row>
      <xdr:rowOff>47624</xdr:rowOff>
    </xdr:from>
    <xdr:to>
      <xdr:col>16</xdr:col>
      <xdr:colOff>457200</xdr:colOff>
      <xdr:row>26</xdr:row>
      <xdr:rowOff>114299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3</xdr:row>
      <xdr:rowOff>9525</xdr:rowOff>
    </xdr:from>
    <xdr:to>
      <xdr:col>15</xdr:col>
      <xdr:colOff>485775</xdr:colOff>
      <xdr:row>17</xdr:row>
      <xdr:rowOff>85725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180975</xdr:rowOff>
    </xdr:from>
    <xdr:to>
      <xdr:col>11</xdr:col>
      <xdr:colOff>209550</xdr:colOff>
      <xdr:row>19</xdr:row>
      <xdr:rowOff>180975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238125</xdr:colOff>
      <xdr:row>3</xdr:row>
      <xdr:rowOff>190499</xdr:rowOff>
    </xdr:from>
    <xdr:to>
      <xdr:col>16</xdr:col>
      <xdr:colOff>85725</xdr:colOff>
      <xdr:row>19</xdr:row>
      <xdr:rowOff>180974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38101</xdr:colOff>
      <xdr:row>2</xdr:row>
      <xdr:rowOff>180975</xdr:rowOff>
    </xdr:from>
    <xdr:to>
      <xdr:col>17</xdr:col>
      <xdr:colOff>485775</xdr:colOff>
      <xdr:row>16</xdr:row>
      <xdr:rowOff>161925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152398</xdr:colOff>
      <xdr:row>3</xdr:row>
      <xdr:rowOff>142875</xdr:rowOff>
    </xdr:from>
    <xdr:to>
      <xdr:col>14</xdr:col>
      <xdr:colOff>400049</xdr:colOff>
      <xdr:row>17</xdr:row>
      <xdr:rowOff>104775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13</xdr:col>
      <xdr:colOff>257175</xdr:colOff>
      <xdr:row>16</xdr:row>
      <xdr:rowOff>104775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zoomScale="120" zoomScaleNormal="120" workbookViewId="0">
      <selection activeCell="H16" sqref="H16"/>
    </sheetView>
  </sheetViews>
  <sheetFormatPr defaultColWidth="9.140625" defaultRowHeight="15" x14ac:dyDescent="0.25"/>
  <cols>
    <col min="1" max="1" width="4.5703125" style="1" customWidth="1"/>
    <col min="2" max="2" width="46.5703125" style="1" customWidth="1"/>
    <col min="3" max="3" width="13.42578125" style="1" customWidth="1"/>
    <col min="4" max="4" width="11.5703125" style="1" customWidth="1"/>
    <col min="5" max="5" width="18.42578125" style="1" bestFit="1" customWidth="1"/>
    <col min="6" max="6" width="8.5703125" style="1" customWidth="1"/>
    <col min="7" max="7" width="9.140625" style="1"/>
    <col min="8" max="8" width="46.140625" style="1" customWidth="1"/>
    <col min="9" max="9" width="16.140625" style="1" customWidth="1"/>
    <col min="10" max="10" width="12.42578125" style="1" customWidth="1"/>
    <col min="11" max="11" width="17.140625" style="1" customWidth="1"/>
    <col min="12" max="12" width="7.5703125" style="1" customWidth="1"/>
    <col min="13" max="16384" width="9.140625" style="1"/>
  </cols>
  <sheetData>
    <row r="2" spans="1:9" x14ac:dyDescent="0.25">
      <c r="B2" s="156" t="s">
        <v>117</v>
      </c>
      <c r="C2" s="157"/>
      <c r="D2" s="157"/>
      <c r="E2" s="157"/>
      <c r="F2" s="157"/>
      <c r="G2" s="46"/>
    </row>
    <row r="3" spans="1:9" ht="15.75" thickBot="1" x14ac:dyDescent="0.3">
      <c r="B3" s="180" t="s">
        <v>0</v>
      </c>
      <c r="C3" s="180"/>
      <c r="D3" s="180"/>
      <c r="E3" s="180"/>
    </row>
    <row r="4" spans="1:9" ht="34.5" thickBot="1" x14ac:dyDescent="0.3">
      <c r="A4" s="3"/>
      <c r="B4" s="4" t="s">
        <v>1</v>
      </c>
      <c r="C4" s="5" t="s">
        <v>2</v>
      </c>
      <c r="D4" s="5" t="s">
        <v>3</v>
      </c>
      <c r="E4" s="6" t="s">
        <v>4</v>
      </c>
      <c r="F4" s="7" t="s">
        <v>3</v>
      </c>
    </row>
    <row r="5" spans="1:9" x14ac:dyDescent="0.25">
      <c r="A5" s="8"/>
      <c r="B5" s="9" t="s">
        <v>5</v>
      </c>
      <c r="C5" s="9"/>
      <c r="D5" s="10"/>
      <c r="E5" s="9"/>
      <c r="F5" s="11"/>
    </row>
    <row r="6" spans="1:9" x14ac:dyDescent="0.25">
      <c r="A6" s="12"/>
      <c r="B6" s="13" t="s">
        <v>6</v>
      </c>
      <c r="C6" s="14">
        <v>380795737</v>
      </c>
      <c r="D6" s="15">
        <v>0.3629</v>
      </c>
      <c r="E6" s="14">
        <v>2317170691180</v>
      </c>
      <c r="F6" s="15">
        <v>0.95750000000000002</v>
      </c>
    </row>
    <row r="7" spans="1:9" x14ac:dyDescent="0.25">
      <c r="A7" s="8"/>
      <c r="B7" s="16" t="s">
        <v>7</v>
      </c>
      <c r="C7" s="17">
        <v>356115102</v>
      </c>
      <c r="D7" s="18">
        <v>0.93520000000000003</v>
      </c>
      <c r="E7" s="17">
        <v>2254514852280</v>
      </c>
      <c r="F7" s="18">
        <v>0.97299999999999998</v>
      </c>
    </row>
    <row r="8" spans="1:9" x14ac:dyDescent="0.25">
      <c r="A8" s="8"/>
      <c r="B8" s="16" t="s">
        <v>8</v>
      </c>
      <c r="C8" s="17">
        <v>24680635</v>
      </c>
      <c r="D8" s="18">
        <v>6.4799999999999996E-2</v>
      </c>
      <c r="E8" s="17">
        <v>62655838900</v>
      </c>
      <c r="F8" s="18">
        <v>2.7E-2</v>
      </c>
    </row>
    <row r="9" spans="1:9" x14ac:dyDescent="0.25">
      <c r="A9" s="12"/>
      <c r="B9" s="19" t="s">
        <v>9</v>
      </c>
      <c r="C9" s="14">
        <v>12813576</v>
      </c>
      <c r="D9" s="15">
        <v>1.2200000000000001E-2</v>
      </c>
      <c r="E9" s="14">
        <v>4561468089</v>
      </c>
      <c r="F9" s="15" t="s">
        <v>103</v>
      </c>
      <c r="H9" s="154"/>
      <c r="I9" s="154"/>
    </row>
    <row r="10" spans="1:9" x14ac:dyDescent="0.25">
      <c r="A10" s="12"/>
      <c r="B10" s="13" t="s">
        <v>10</v>
      </c>
      <c r="C10" s="14">
        <v>20117260</v>
      </c>
      <c r="D10" s="15">
        <v>1.9199999999999998E-2</v>
      </c>
      <c r="E10" s="14">
        <v>13741833881</v>
      </c>
      <c r="F10" s="15">
        <v>5.5999999999999999E-3</v>
      </c>
    </row>
    <row r="11" spans="1:9" x14ac:dyDescent="0.25">
      <c r="A11" s="12"/>
      <c r="B11" s="13" t="s">
        <v>11</v>
      </c>
      <c r="C11" s="14">
        <v>190682414</v>
      </c>
      <c r="D11" s="15">
        <v>0.1817</v>
      </c>
      <c r="E11" s="14">
        <v>3089640346</v>
      </c>
      <c r="F11" s="15" t="s">
        <v>104</v>
      </c>
    </row>
    <row r="12" spans="1:9" x14ac:dyDescent="0.25">
      <c r="A12" s="12"/>
      <c r="B12" s="13" t="s">
        <v>12</v>
      </c>
      <c r="C12" s="14">
        <v>444944049</v>
      </c>
      <c r="D12" s="15">
        <v>0.42399999999999999</v>
      </c>
      <c r="E12" s="14">
        <v>81494909617</v>
      </c>
      <c r="F12" s="15">
        <v>3.3700000000000001E-2</v>
      </c>
    </row>
    <row r="13" spans="1:9" x14ac:dyDescent="0.25">
      <c r="A13" s="8"/>
      <c r="B13" s="16" t="s">
        <v>13</v>
      </c>
      <c r="C13" s="17">
        <v>355980943</v>
      </c>
      <c r="D13" s="20">
        <v>0.80010000000000003</v>
      </c>
      <c r="E13" s="17">
        <v>59742390772</v>
      </c>
      <c r="F13" s="18">
        <v>0.73309999999999997</v>
      </c>
    </row>
    <row r="14" spans="1:9" x14ac:dyDescent="0.25">
      <c r="A14" s="8"/>
      <c r="B14" s="16" t="s">
        <v>14</v>
      </c>
      <c r="C14" s="17">
        <v>88963106</v>
      </c>
      <c r="D14" s="20">
        <v>0.19989999999999999</v>
      </c>
      <c r="E14" s="17">
        <v>21752518845</v>
      </c>
      <c r="F14" s="18">
        <v>0.26690000000000003</v>
      </c>
    </row>
    <row r="15" spans="1:9" ht="15.75" thickBot="1" x14ac:dyDescent="0.3">
      <c r="A15" s="8"/>
      <c r="B15" s="21" t="s">
        <v>15</v>
      </c>
      <c r="C15" s="22">
        <f>C6+C9+C10+C11+C12</f>
        <v>1049353036</v>
      </c>
      <c r="D15" s="164" t="s">
        <v>105</v>
      </c>
      <c r="E15" s="22">
        <f>E6+E9+E10+E11+E12</f>
        <v>2420058543113</v>
      </c>
      <c r="F15" s="23" t="s">
        <v>105</v>
      </c>
    </row>
    <row r="16" spans="1:9" x14ac:dyDescent="0.25">
      <c r="A16" s="12"/>
      <c r="B16" s="9" t="s">
        <v>16</v>
      </c>
      <c r="C16" s="24" t="s">
        <v>0</v>
      </c>
      <c r="D16" s="25" t="s">
        <v>0</v>
      </c>
      <c r="E16" s="24" t="s">
        <v>0</v>
      </c>
      <c r="F16" s="26" t="s">
        <v>0</v>
      </c>
    </row>
    <row r="17" spans="1:8" x14ac:dyDescent="0.25">
      <c r="A17" s="8"/>
      <c r="B17" s="13" t="s">
        <v>17</v>
      </c>
      <c r="C17" s="27">
        <v>4556556</v>
      </c>
      <c r="D17" s="165">
        <v>4.1099999999999998E-2</v>
      </c>
      <c r="E17" s="27">
        <v>319161041726</v>
      </c>
      <c r="F17" s="28">
        <v>0.47039999999999998</v>
      </c>
    </row>
    <row r="18" spans="1:8" x14ac:dyDescent="0.25">
      <c r="A18" s="12"/>
      <c r="B18" s="13" t="s">
        <v>18</v>
      </c>
      <c r="C18" s="29">
        <v>8087429</v>
      </c>
      <c r="D18" s="165">
        <v>7.2900000000000006E-2</v>
      </c>
      <c r="E18" s="29">
        <v>323993825347</v>
      </c>
      <c r="F18" s="28">
        <v>0.47749999999999998</v>
      </c>
    </row>
    <row r="19" spans="1:8" x14ac:dyDescent="0.25">
      <c r="A19" s="8"/>
      <c r="B19" s="13" t="s">
        <v>19</v>
      </c>
      <c r="C19" s="27">
        <v>41825082</v>
      </c>
      <c r="D19" s="165">
        <v>0.37690000000000001</v>
      </c>
      <c r="E19" s="27">
        <v>14544147659</v>
      </c>
      <c r="F19" s="28">
        <v>2.1399999999999999E-2</v>
      </c>
    </row>
    <row r="20" spans="1:8" x14ac:dyDescent="0.25">
      <c r="A20" s="8"/>
      <c r="B20" s="19" t="s">
        <v>20</v>
      </c>
      <c r="C20" s="30">
        <v>56480883</v>
      </c>
      <c r="D20" s="165">
        <v>0.5091</v>
      </c>
      <c r="E20" s="30">
        <v>20805354482</v>
      </c>
      <c r="F20" s="28">
        <v>3.0700000000000002E-2</v>
      </c>
    </row>
    <row r="21" spans="1:8" ht="15.75" thickBot="1" x14ac:dyDescent="0.3">
      <c r="A21" s="12"/>
      <c r="B21" s="21" t="s">
        <v>21</v>
      </c>
      <c r="C21" s="31">
        <f>SUM(C17:C20)</f>
        <v>110949950</v>
      </c>
      <c r="D21" s="165">
        <v>1</v>
      </c>
      <c r="E21" s="31">
        <f>SUM(E17:E20)</f>
        <v>678504369214</v>
      </c>
      <c r="F21" s="28">
        <v>1</v>
      </c>
    </row>
    <row r="22" spans="1:8" x14ac:dyDescent="0.25">
      <c r="A22" s="12"/>
      <c r="B22" s="9" t="s">
        <v>22</v>
      </c>
      <c r="C22" s="32">
        <f>C15+C21</f>
        <v>1160302986</v>
      </c>
      <c r="D22" s="33" t="s">
        <v>0</v>
      </c>
      <c r="E22" s="32">
        <f>E15+E21</f>
        <v>3098562912327</v>
      </c>
      <c r="F22" s="33" t="s">
        <v>0</v>
      </c>
    </row>
    <row r="23" spans="1:8" x14ac:dyDescent="0.25">
      <c r="A23" s="12"/>
      <c r="B23" s="47" t="s">
        <v>69</v>
      </c>
      <c r="C23" s="47"/>
      <c r="D23" s="47"/>
      <c r="E23" s="47"/>
      <c r="F23" s="47"/>
      <c r="G23" s="47"/>
      <c r="H23" s="47"/>
    </row>
    <row r="24" spans="1:8" x14ac:dyDescent="0.25">
      <c r="A24" s="8"/>
      <c r="B24" s="47" t="s">
        <v>46</v>
      </c>
      <c r="C24" s="155"/>
      <c r="D24" s="155"/>
      <c r="E24" s="155"/>
      <c r="F24" s="155"/>
    </row>
    <row r="25" spans="1:8" x14ac:dyDescent="0.25">
      <c r="E25" s="34"/>
    </row>
    <row r="26" spans="1:8" x14ac:dyDescent="0.25">
      <c r="C26" s="35"/>
      <c r="D26" s="35"/>
    </row>
    <row r="27" spans="1:8" x14ac:dyDescent="0.25">
      <c r="D27" s="36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B22" sqref="B22:C22"/>
    </sheetView>
  </sheetViews>
  <sheetFormatPr defaultColWidth="9.140625" defaultRowHeight="15" x14ac:dyDescent="0.25"/>
  <cols>
    <col min="1" max="1" width="8.42578125" style="2" customWidth="1"/>
    <col min="2" max="2" width="9.140625" style="2"/>
    <col min="3" max="3" width="21.140625" style="2" customWidth="1"/>
    <col min="4" max="4" width="24.5703125" style="2" customWidth="1"/>
    <col min="5" max="16384" width="9.140625" style="2"/>
  </cols>
  <sheetData>
    <row r="2" spans="2:9" x14ac:dyDescent="0.25">
      <c r="B2" s="53" t="s">
        <v>29</v>
      </c>
      <c r="C2" s="46"/>
      <c r="I2" s="46"/>
    </row>
    <row r="3" spans="2:9" x14ac:dyDescent="0.25">
      <c r="B3" s="51"/>
      <c r="C3" s="51"/>
      <c r="D3" s="51"/>
    </row>
    <row r="4" spans="2:9" ht="15" customHeight="1" x14ac:dyDescent="0.25">
      <c r="C4" s="191" t="s">
        <v>44</v>
      </c>
      <c r="D4" s="191"/>
    </row>
    <row r="5" spans="2:9" ht="33.75" x14ac:dyDescent="0.25">
      <c r="B5" s="87" t="s">
        <v>43</v>
      </c>
      <c r="C5" s="138" t="s">
        <v>108</v>
      </c>
      <c r="D5" s="138" t="s">
        <v>109</v>
      </c>
    </row>
    <row r="6" spans="2:9" x14ac:dyDescent="0.25">
      <c r="B6" s="74">
        <v>44197</v>
      </c>
      <c r="C6" s="69">
        <v>1002797</v>
      </c>
      <c r="D6" s="69">
        <v>345801648</v>
      </c>
      <c r="E6" s="39"/>
      <c r="F6" s="39"/>
      <c r="G6" s="39"/>
      <c r="H6" s="39"/>
      <c r="I6" s="39"/>
    </row>
    <row r="7" spans="2:9" x14ac:dyDescent="0.25">
      <c r="B7" s="73" t="s">
        <v>118</v>
      </c>
      <c r="C7" s="68">
        <v>1005039</v>
      </c>
      <c r="D7" s="68">
        <v>355185650</v>
      </c>
    </row>
    <row r="8" spans="2:9" x14ac:dyDescent="0.25">
      <c r="B8" s="72">
        <v>44256</v>
      </c>
      <c r="C8" s="68">
        <v>1102199</v>
      </c>
      <c r="D8" s="68">
        <v>447687054</v>
      </c>
    </row>
    <row r="9" spans="2:9" x14ac:dyDescent="0.25">
      <c r="B9" s="143">
        <v>44287</v>
      </c>
      <c r="C9" s="68">
        <v>1054891</v>
      </c>
      <c r="D9" s="68">
        <v>358114476</v>
      </c>
    </row>
    <row r="10" spans="2:9" x14ac:dyDescent="0.25">
      <c r="B10" s="72">
        <v>44317</v>
      </c>
      <c r="C10" s="68">
        <v>1103572</v>
      </c>
      <c r="D10" s="68">
        <v>370503222</v>
      </c>
    </row>
    <row r="11" spans="2:9" x14ac:dyDescent="0.25">
      <c r="B11" s="72">
        <v>44348</v>
      </c>
      <c r="C11" s="68">
        <v>1034895</v>
      </c>
      <c r="D11" s="68">
        <v>345831864</v>
      </c>
    </row>
    <row r="12" spans="2:9" x14ac:dyDescent="0.25">
      <c r="B12" s="72">
        <v>44378</v>
      </c>
      <c r="C12" s="68">
        <v>1155761</v>
      </c>
      <c r="D12" s="68">
        <v>399100225</v>
      </c>
    </row>
    <row r="13" spans="2:9" x14ac:dyDescent="0.25">
      <c r="B13" s="72">
        <v>44409</v>
      </c>
      <c r="C13" s="68">
        <v>1078996</v>
      </c>
      <c r="D13" s="68">
        <v>418885694</v>
      </c>
    </row>
    <row r="14" spans="2:9" x14ac:dyDescent="0.25">
      <c r="B14" s="72">
        <v>44440</v>
      </c>
      <c r="C14" s="68">
        <v>1113305</v>
      </c>
      <c r="D14" s="68">
        <v>415663518</v>
      </c>
    </row>
    <row r="15" spans="2:9" x14ac:dyDescent="0.25">
      <c r="B15" s="72">
        <v>44470</v>
      </c>
      <c r="C15" s="68">
        <v>1133192</v>
      </c>
      <c r="D15" s="68">
        <v>381328295</v>
      </c>
    </row>
    <row r="16" spans="2:9" x14ac:dyDescent="0.25">
      <c r="B16" s="72">
        <v>44501</v>
      </c>
      <c r="C16" s="68">
        <v>1029504</v>
      </c>
      <c r="D16" s="68">
        <v>374822580</v>
      </c>
    </row>
    <row r="17" spans="2:4" x14ac:dyDescent="0.25">
      <c r="B17" s="94">
        <v>44531</v>
      </c>
      <c r="C17" s="95">
        <v>999425</v>
      </c>
      <c r="D17" s="95">
        <v>348543863</v>
      </c>
    </row>
    <row r="18" spans="2:4" x14ac:dyDescent="0.25">
      <c r="B18" s="47" t="s">
        <v>102</v>
      </c>
      <c r="C18" s="47"/>
      <c r="D18" s="47"/>
    </row>
    <row r="19" spans="2:4" x14ac:dyDescent="0.25">
      <c r="B19" s="47" t="s">
        <v>79</v>
      </c>
      <c r="C19" s="47"/>
      <c r="D19" s="47"/>
    </row>
    <row r="20" spans="2:4" x14ac:dyDescent="0.25">
      <c r="B20" s="47" t="s">
        <v>46</v>
      </c>
      <c r="C20" s="47"/>
      <c r="D20" s="4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B22" sqref="B22:C22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19.5703125" style="2" customWidth="1"/>
    <col min="4" max="4" width="26" style="2" customWidth="1"/>
    <col min="5" max="16384" width="9.140625" style="2"/>
  </cols>
  <sheetData>
    <row r="2" spans="2:10" x14ac:dyDescent="0.25">
      <c r="B2" s="53" t="s">
        <v>30</v>
      </c>
      <c r="C2" s="46"/>
      <c r="J2" s="46"/>
    </row>
    <row r="3" spans="2:10" x14ac:dyDescent="0.25">
      <c r="B3" s="50"/>
      <c r="C3" s="50"/>
      <c r="D3" s="50"/>
    </row>
    <row r="4" spans="2:10" ht="15" customHeight="1" x14ac:dyDescent="0.25">
      <c r="C4" s="188" t="s">
        <v>44</v>
      </c>
      <c r="D4" s="188"/>
      <c r="E4" s="39"/>
    </row>
    <row r="5" spans="2:10" ht="33.75" x14ac:dyDescent="0.25">
      <c r="B5" s="87" t="s">
        <v>43</v>
      </c>
      <c r="C5" s="55" t="s">
        <v>108</v>
      </c>
      <c r="D5" s="55" t="s">
        <v>109</v>
      </c>
      <c r="E5" s="39"/>
    </row>
    <row r="6" spans="2:10" x14ac:dyDescent="0.25">
      <c r="B6" s="81">
        <v>44197</v>
      </c>
      <c r="C6" s="76">
        <v>1629135</v>
      </c>
      <c r="D6" s="76">
        <v>1074594564</v>
      </c>
      <c r="E6" s="39"/>
    </row>
    <row r="7" spans="2:10" x14ac:dyDescent="0.25">
      <c r="B7" s="82" t="s">
        <v>118</v>
      </c>
      <c r="C7" s="77">
        <v>1628621</v>
      </c>
      <c r="D7" s="77">
        <v>1034309437</v>
      </c>
      <c r="E7" s="39"/>
    </row>
    <row r="8" spans="2:10" x14ac:dyDescent="0.25">
      <c r="B8" s="80">
        <v>44256</v>
      </c>
      <c r="C8" s="77">
        <v>1679240</v>
      </c>
      <c r="D8" s="77">
        <v>1072858496</v>
      </c>
      <c r="E8" s="39"/>
    </row>
    <row r="9" spans="2:10" x14ac:dyDescent="0.25">
      <c r="B9" s="143">
        <v>44287</v>
      </c>
      <c r="C9" s="77">
        <v>1657111</v>
      </c>
      <c r="D9" s="77">
        <v>1114841067</v>
      </c>
      <c r="E9" s="39"/>
    </row>
    <row r="10" spans="2:10" x14ac:dyDescent="0.25">
      <c r="B10" s="80">
        <v>44317</v>
      </c>
      <c r="C10" s="77">
        <v>1700664</v>
      </c>
      <c r="D10" s="77">
        <v>1116227423</v>
      </c>
      <c r="E10" s="39"/>
    </row>
    <row r="11" spans="2:10" x14ac:dyDescent="0.25">
      <c r="B11" s="80">
        <v>44348</v>
      </c>
      <c r="C11" s="77">
        <v>1659911</v>
      </c>
      <c r="D11" s="77">
        <v>1178796423</v>
      </c>
      <c r="E11" s="39"/>
    </row>
    <row r="12" spans="2:10" x14ac:dyDescent="0.25">
      <c r="B12" s="80">
        <v>44378</v>
      </c>
      <c r="C12" s="77">
        <v>1680493</v>
      </c>
      <c r="D12" s="77">
        <v>1174176445</v>
      </c>
      <c r="E12" s="39"/>
    </row>
    <row r="13" spans="2:10" x14ac:dyDescent="0.25">
      <c r="B13" s="80">
        <v>44409</v>
      </c>
      <c r="C13" s="77">
        <v>1723302</v>
      </c>
      <c r="D13" s="77">
        <v>1201525029</v>
      </c>
      <c r="E13" s="39"/>
    </row>
    <row r="14" spans="2:10" x14ac:dyDescent="0.25">
      <c r="B14" s="80">
        <v>44440</v>
      </c>
      <c r="C14" s="77">
        <v>1648057</v>
      </c>
      <c r="D14" s="77">
        <v>1167579502</v>
      </c>
      <c r="E14" s="39"/>
    </row>
    <row r="15" spans="2:10" x14ac:dyDescent="0.25">
      <c r="B15" s="80">
        <v>44470</v>
      </c>
      <c r="C15" s="77">
        <v>1679999</v>
      </c>
      <c r="D15" s="77">
        <v>1176640865</v>
      </c>
      <c r="E15" s="39"/>
    </row>
    <row r="16" spans="2:10" x14ac:dyDescent="0.25">
      <c r="B16" s="80">
        <v>44501</v>
      </c>
      <c r="C16" s="77">
        <v>1692817</v>
      </c>
      <c r="D16" s="77">
        <v>1199381449</v>
      </c>
      <c r="E16" s="39"/>
    </row>
    <row r="17" spans="2:5" x14ac:dyDescent="0.25">
      <c r="B17" s="150">
        <v>44531</v>
      </c>
      <c r="C17" s="78">
        <v>1737910</v>
      </c>
      <c r="D17" s="78">
        <v>1230903181</v>
      </c>
      <c r="E17" s="39"/>
    </row>
    <row r="18" spans="2:5" x14ac:dyDescent="0.25">
      <c r="B18" s="47" t="s">
        <v>80</v>
      </c>
      <c r="C18" s="47"/>
      <c r="D18" s="47"/>
      <c r="E18" s="39"/>
    </row>
    <row r="19" spans="2:5" x14ac:dyDescent="0.25">
      <c r="B19" s="47" t="s">
        <v>74</v>
      </c>
      <c r="C19" s="47"/>
      <c r="D19" s="47"/>
    </row>
    <row r="20" spans="2:5" x14ac:dyDescent="0.25">
      <c r="B20" s="47" t="s">
        <v>46</v>
      </c>
      <c r="C20" s="47"/>
      <c r="D20" s="47"/>
    </row>
  </sheetData>
  <mergeCells count="1"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workbookViewId="0">
      <selection activeCell="B35" sqref="B35:C35"/>
    </sheetView>
  </sheetViews>
  <sheetFormatPr defaultColWidth="9.140625" defaultRowHeight="15" x14ac:dyDescent="0.25"/>
  <cols>
    <col min="1" max="1" width="7.85546875" style="2" customWidth="1"/>
    <col min="2" max="2" width="9.140625" style="2"/>
    <col min="3" max="3" width="19" style="2" customWidth="1"/>
    <col min="4" max="4" width="26.42578125" style="2" customWidth="1"/>
    <col min="5" max="16384" width="9.140625" style="2"/>
  </cols>
  <sheetData>
    <row r="2" spans="2:13" x14ac:dyDescent="0.25">
      <c r="B2" s="53" t="s">
        <v>31</v>
      </c>
      <c r="C2" s="46"/>
      <c r="D2" s="46"/>
      <c r="M2" s="46"/>
    </row>
    <row r="4" spans="2:13" x14ac:dyDescent="0.25">
      <c r="B4" s="50"/>
      <c r="C4" s="50"/>
      <c r="D4" s="50"/>
    </row>
    <row r="5" spans="2:13" ht="15" customHeight="1" x14ac:dyDescent="0.25">
      <c r="C5" s="188" t="s">
        <v>44</v>
      </c>
      <c r="D5" s="188"/>
    </row>
    <row r="6" spans="2:13" ht="33.75" x14ac:dyDescent="0.25">
      <c r="B6" s="87" t="s">
        <v>43</v>
      </c>
      <c r="C6" s="55" t="s">
        <v>108</v>
      </c>
      <c r="D6" s="55" t="s">
        <v>109</v>
      </c>
    </row>
    <row r="7" spans="2:13" x14ac:dyDescent="0.25">
      <c r="B7" s="145">
        <v>43831</v>
      </c>
      <c r="C7" s="147">
        <v>14934534</v>
      </c>
      <c r="D7" s="147">
        <v>284859071</v>
      </c>
    </row>
    <row r="8" spans="2:13" x14ac:dyDescent="0.25">
      <c r="B8" s="144" t="s">
        <v>106</v>
      </c>
      <c r="C8" s="147">
        <v>14581295</v>
      </c>
      <c r="D8" s="147">
        <v>229852329</v>
      </c>
    </row>
    <row r="9" spans="2:13" x14ac:dyDescent="0.25">
      <c r="B9" s="143">
        <v>43891</v>
      </c>
      <c r="C9" s="147">
        <v>14949924</v>
      </c>
      <c r="D9" s="147">
        <v>240194846</v>
      </c>
    </row>
    <row r="10" spans="2:13" x14ac:dyDescent="0.25">
      <c r="B10" s="143">
        <v>43922</v>
      </c>
      <c r="C10" s="147">
        <v>15475047</v>
      </c>
      <c r="D10" s="147">
        <v>254216050</v>
      </c>
    </row>
    <row r="11" spans="2:13" x14ac:dyDescent="0.25">
      <c r="B11" s="143">
        <v>43952</v>
      </c>
      <c r="C11" s="147">
        <v>14836361</v>
      </c>
      <c r="D11" s="147">
        <v>209134785</v>
      </c>
    </row>
    <row r="12" spans="2:13" x14ac:dyDescent="0.25">
      <c r="B12" s="143">
        <v>43983</v>
      </c>
      <c r="C12" s="147">
        <v>15221341</v>
      </c>
      <c r="D12" s="147">
        <v>214011646</v>
      </c>
    </row>
    <row r="13" spans="2:13" x14ac:dyDescent="0.25">
      <c r="B13" s="143">
        <v>44013</v>
      </c>
      <c r="C13" s="147">
        <v>15852587</v>
      </c>
      <c r="D13" s="147">
        <v>277989322</v>
      </c>
    </row>
    <row r="14" spans="2:13" x14ac:dyDescent="0.25">
      <c r="B14" s="143">
        <v>44044</v>
      </c>
      <c r="C14" s="147">
        <v>15230743</v>
      </c>
      <c r="D14" s="147">
        <v>239415645</v>
      </c>
    </row>
    <row r="15" spans="2:13" x14ac:dyDescent="0.25">
      <c r="B15" s="143">
        <v>44075</v>
      </c>
      <c r="C15" s="147">
        <v>15480174</v>
      </c>
      <c r="D15" s="147">
        <v>237357638</v>
      </c>
    </row>
    <row r="16" spans="2:13" x14ac:dyDescent="0.25">
      <c r="B16" s="143">
        <v>44105</v>
      </c>
      <c r="C16" s="147">
        <v>15793838</v>
      </c>
      <c r="D16" s="147">
        <v>301853932</v>
      </c>
    </row>
    <row r="17" spans="2:4" x14ac:dyDescent="0.25">
      <c r="B17" s="143">
        <v>44136</v>
      </c>
      <c r="C17" s="147">
        <v>15391839</v>
      </c>
      <c r="D17" s="147">
        <v>234179022</v>
      </c>
    </row>
    <row r="18" spans="2:4" x14ac:dyDescent="0.25">
      <c r="B18" s="85">
        <v>44166</v>
      </c>
      <c r="C18" s="86">
        <v>15841467</v>
      </c>
      <c r="D18" s="86">
        <v>239682251</v>
      </c>
    </row>
    <row r="19" spans="2:4" x14ac:dyDescent="0.25">
      <c r="B19" s="84">
        <v>44197</v>
      </c>
      <c r="C19" s="77">
        <v>15286372</v>
      </c>
      <c r="D19" s="77">
        <v>269478155</v>
      </c>
    </row>
    <row r="20" spans="2:4" x14ac:dyDescent="0.25">
      <c r="B20" s="82" t="s">
        <v>118</v>
      </c>
      <c r="C20" s="77">
        <v>14928885</v>
      </c>
      <c r="D20" s="77">
        <v>215823486</v>
      </c>
    </row>
    <row r="21" spans="2:4" x14ac:dyDescent="0.25">
      <c r="B21" s="80">
        <v>44256</v>
      </c>
      <c r="C21" s="77">
        <v>15822612</v>
      </c>
      <c r="D21" s="77">
        <v>243818181</v>
      </c>
    </row>
    <row r="22" spans="2:4" x14ac:dyDescent="0.25">
      <c r="B22" s="80">
        <v>44287</v>
      </c>
      <c r="C22" s="77">
        <v>15615856</v>
      </c>
      <c r="D22" s="77">
        <v>271957123</v>
      </c>
    </row>
    <row r="23" spans="2:4" x14ac:dyDescent="0.25">
      <c r="B23" s="80">
        <v>44317</v>
      </c>
      <c r="C23" s="77">
        <v>15726566</v>
      </c>
      <c r="D23" s="77">
        <v>236330917</v>
      </c>
    </row>
    <row r="24" spans="2:4" x14ac:dyDescent="0.25">
      <c r="B24" s="80">
        <v>44348</v>
      </c>
      <c r="C24" s="77">
        <v>15798196</v>
      </c>
      <c r="D24" s="77">
        <v>243089797</v>
      </c>
    </row>
    <row r="25" spans="2:4" x14ac:dyDescent="0.25">
      <c r="B25" s="80">
        <v>44378</v>
      </c>
      <c r="C25" s="77">
        <v>16355712</v>
      </c>
      <c r="D25" s="77">
        <v>297610666</v>
      </c>
    </row>
    <row r="26" spans="2:4" x14ac:dyDescent="0.25">
      <c r="B26" s="80">
        <v>44409</v>
      </c>
      <c r="C26" s="77">
        <v>15821262</v>
      </c>
      <c r="D26" s="77">
        <v>264531140</v>
      </c>
    </row>
    <row r="27" spans="2:4" x14ac:dyDescent="0.25">
      <c r="B27" s="80">
        <v>44440</v>
      </c>
      <c r="C27" s="77">
        <v>16048157</v>
      </c>
      <c r="D27" s="77">
        <v>258815338</v>
      </c>
    </row>
    <row r="28" spans="2:4" x14ac:dyDescent="0.25">
      <c r="B28" s="80">
        <v>44480</v>
      </c>
      <c r="C28" s="77">
        <v>16429561</v>
      </c>
      <c r="D28" s="77">
        <v>286380190</v>
      </c>
    </row>
    <row r="29" spans="2:4" x14ac:dyDescent="0.25">
      <c r="B29" s="80">
        <v>44501</v>
      </c>
      <c r="C29" s="77">
        <v>16144002</v>
      </c>
      <c r="D29" s="77">
        <v>249145554</v>
      </c>
    </row>
    <row r="30" spans="2:4" x14ac:dyDescent="0.25">
      <c r="B30" s="83">
        <v>44531</v>
      </c>
      <c r="C30" s="79">
        <v>16705233</v>
      </c>
      <c r="D30" s="79">
        <v>252659798</v>
      </c>
    </row>
    <row r="31" spans="2:4" x14ac:dyDescent="0.25">
      <c r="B31" s="47" t="s">
        <v>81</v>
      </c>
      <c r="C31" s="47"/>
      <c r="D31" s="47"/>
    </row>
    <row r="32" spans="2:4" x14ac:dyDescent="0.25">
      <c r="B32" s="47" t="s">
        <v>74</v>
      </c>
      <c r="C32" s="47"/>
      <c r="D32" s="47"/>
    </row>
    <row r="33" spans="2:4" x14ac:dyDescent="0.25">
      <c r="B33" s="47" t="s">
        <v>46</v>
      </c>
      <c r="C33" s="47"/>
      <c r="D33" s="47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workbookViewId="0">
      <selection activeCell="B36" sqref="B36:C37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19.42578125" style="2" customWidth="1"/>
    <col min="4" max="4" width="25.42578125" style="2" customWidth="1"/>
    <col min="5" max="16384" width="9.140625" style="2"/>
  </cols>
  <sheetData>
    <row r="2" spans="2:13" x14ac:dyDescent="0.25">
      <c r="B2" s="53" t="s">
        <v>32</v>
      </c>
      <c r="C2" s="46"/>
      <c r="D2" s="46"/>
      <c r="L2" s="46"/>
      <c r="M2" s="46"/>
    </row>
    <row r="3" spans="2:13" x14ac:dyDescent="0.25">
      <c r="B3" s="50"/>
      <c r="C3" s="50"/>
      <c r="D3" s="50"/>
    </row>
    <row r="4" spans="2:13" ht="15" customHeight="1" x14ac:dyDescent="0.25">
      <c r="B4" s="186" t="s">
        <v>43</v>
      </c>
      <c r="C4" s="188" t="s">
        <v>44</v>
      </c>
      <c r="D4" s="188"/>
    </row>
    <row r="5" spans="2:13" ht="33.75" customHeight="1" x14ac:dyDescent="0.25">
      <c r="B5" s="187"/>
      <c r="C5" s="55" t="s">
        <v>108</v>
      </c>
      <c r="D5" s="55" t="s">
        <v>109</v>
      </c>
    </row>
    <row r="6" spans="2:13" x14ac:dyDescent="0.25">
      <c r="B6" s="145">
        <v>43831</v>
      </c>
      <c r="C6" s="147">
        <v>29304697</v>
      </c>
      <c r="D6" s="147">
        <v>5251783123</v>
      </c>
    </row>
    <row r="7" spans="2:13" x14ac:dyDescent="0.25">
      <c r="B7" s="144" t="s">
        <v>106</v>
      </c>
      <c r="C7" s="147">
        <v>29831606</v>
      </c>
      <c r="D7" s="147">
        <v>5245012555</v>
      </c>
    </row>
    <row r="8" spans="2:13" x14ac:dyDescent="0.25">
      <c r="B8" s="143">
        <v>43891</v>
      </c>
      <c r="C8" s="147">
        <v>28609157</v>
      </c>
      <c r="D8" s="147">
        <v>5320506613</v>
      </c>
    </row>
    <row r="9" spans="2:13" x14ac:dyDescent="0.25">
      <c r="B9" s="143">
        <v>43922</v>
      </c>
      <c r="C9" s="147">
        <v>22811373</v>
      </c>
      <c r="D9" s="147">
        <v>4356503408</v>
      </c>
    </row>
    <row r="10" spans="2:13" x14ac:dyDescent="0.25">
      <c r="B10" s="143">
        <v>43952</v>
      </c>
      <c r="C10" s="147">
        <v>31008472</v>
      </c>
      <c r="D10" s="147">
        <v>5900730096</v>
      </c>
    </row>
    <row r="11" spans="2:13" x14ac:dyDescent="0.25">
      <c r="B11" s="143">
        <v>43983</v>
      </c>
      <c r="C11" s="147">
        <v>33899579</v>
      </c>
      <c r="D11" s="147">
        <v>6355720067</v>
      </c>
    </row>
    <row r="12" spans="2:13" x14ac:dyDescent="0.25">
      <c r="B12" s="143">
        <v>44013</v>
      </c>
      <c r="C12" s="147">
        <v>35194797</v>
      </c>
      <c r="D12" s="147">
        <v>6428486515</v>
      </c>
    </row>
    <row r="13" spans="2:13" x14ac:dyDescent="0.25">
      <c r="B13" s="143">
        <v>44044</v>
      </c>
      <c r="C13" s="147">
        <v>33170654</v>
      </c>
      <c r="D13" s="147">
        <v>6039832755</v>
      </c>
    </row>
    <row r="14" spans="2:13" x14ac:dyDescent="0.25">
      <c r="B14" s="143">
        <v>44075</v>
      </c>
      <c r="C14" s="147">
        <v>34132416</v>
      </c>
      <c r="D14" s="147">
        <v>6156499326</v>
      </c>
    </row>
    <row r="15" spans="2:13" x14ac:dyDescent="0.25">
      <c r="B15" s="143">
        <v>44105</v>
      </c>
      <c r="C15" s="147">
        <v>34392176</v>
      </c>
      <c r="D15" s="147">
        <v>6258775705</v>
      </c>
    </row>
    <row r="16" spans="2:13" x14ac:dyDescent="0.25">
      <c r="B16" s="143">
        <v>44136</v>
      </c>
      <c r="C16" s="147">
        <v>32703782</v>
      </c>
      <c r="D16" s="147">
        <v>6107889120</v>
      </c>
    </row>
    <row r="17" spans="2:4" x14ac:dyDescent="0.25">
      <c r="B17" s="167">
        <v>44166</v>
      </c>
      <c r="C17" s="86">
        <v>34752449</v>
      </c>
      <c r="D17" s="86">
        <v>6527433897</v>
      </c>
    </row>
    <row r="18" spans="2:4" x14ac:dyDescent="0.25">
      <c r="B18" s="84">
        <v>44197</v>
      </c>
      <c r="C18" s="77">
        <v>30857736</v>
      </c>
      <c r="D18" s="77">
        <v>5469659105</v>
      </c>
    </row>
    <row r="19" spans="2:4" x14ac:dyDescent="0.25">
      <c r="B19" s="82" t="s">
        <v>118</v>
      </c>
      <c r="C19" s="77">
        <v>32165658</v>
      </c>
      <c r="D19" s="77">
        <v>5536774328</v>
      </c>
    </row>
    <row r="20" spans="2:4" x14ac:dyDescent="0.25">
      <c r="B20" s="80">
        <v>44256</v>
      </c>
      <c r="C20" s="77">
        <v>36430661</v>
      </c>
      <c r="D20" s="77">
        <v>6447862586</v>
      </c>
    </row>
    <row r="21" spans="2:4" x14ac:dyDescent="0.25">
      <c r="B21" s="80">
        <v>44287</v>
      </c>
      <c r="C21" s="77">
        <v>34458263</v>
      </c>
      <c r="D21" s="77">
        <v>6172812864</v>
      </c>
    </row>
    <row r="22" spans="2:4" x14ac:dyDescent="0.25">
      <c r="B22" s="80">
        <v>44317</v>
      </c>
      <c r="C22" s="77">
        <v>38155959</v>
      </c>
      <c r="D22" s="77">
        <v>6940874593</v>
      </c>
    </row>
    <row r="23" spans="2:4" x14ac:dyDescent="0.25">
      <c r="B23" s="80">
        <v>44348</v>
      </c>
      <c r="C23" s="77">
        <v>39005206</v>
      </c>
      <c r="D23" s="77">
        <v>7232591633</v>
      </c>
    </row>
    <row r="24" spans="2:4" x14ac:dyDescent="0.25">
      <c r="B24" s="80">
        <v>44378</v>
      </c>
      <c r="C24" s="77">
        <v>39533016</v>
      </c>
      <c r="D24" s="77">
        <v>7316822761</v>
      </c>
    </row>
    <row r="25" spans="2:4" x14ac:dyDescent="0.25">
      <c r="B25" s="80">
        <v>44409</v>
      </c>
      <c r="C25" s="77">
        <v>37807123</v>
      </c>
      <c r="D25" s="77">
        <v>7042247989</v>
      </c>
    </row>
    <row r="26" spans="2:4" x14ac:dyDescent="0.25">
      <c r="B26" s="80">
        <v>44440</v>
      </c>
      <c r="C26" s="77">
        <v>38169994</v>
      </c>
      <c r="D26" s="77">
        <v>6972170303</v>
      </c>
    </row>
    <row r="27" spans="2:4" x14ac:dyDescent="0.25">
      <c r="B27" s="80">
        <v>44470</v>
      </c>
      <c r="C27" s="77">
        <v>39326032</v>
      </c>
      <c r="D27" s="77">
        <v>7287566831</v>
      </c>
    </row>
    <row r="28" spans="2:4" x14ac:dyDescent="0.25">
      <c r="B28" s="80">
        <v>44501</v>
      </c>
      <c r="C28" s="77">
        <v>37413504</v>
      </c>
      <c r="D28" s="77">
        <v>7112536700</v>
      </c>
    </row>
    <row r="29" spans="2:4" x14ac:dyDescent="0.25">
      <c r="B29" s="83">
        <v>44531</v>
      </c>
      <c r="C29" s="79">
        <v>41620897</v>
      </c>
      <c r="D29" s="79">
        <v>7962989924</v>
      </c>
    </row>
    <row r="30" spans="2:4" x14ac:dyDescent="0.25">
      <c r="B30" s="47" t="s">
        <v>93</v>
      </c>
      <c r="C30" s="56"/>
      <c r="D30" s="56"/>
    </row>
    <row r="31" spans="2:4" s="158" customFormat="1" x14ac:dyDescent="0.25">
      <c r="B31" s="47" t="s">
        <v>112</v>
      </c>
    </row>
    <row r="32" spans="2:4" x14ac:dyDescent="0.25">
      <c r="B32" s="47" t="s">
        <v>99</v>
      </c>
      <c r="C32" s="47"/>
      <c r="D32" s="47"/>
    </row>
    <row r="33" spans="2:3" x14ac:dyDescent="0.25">
      <c r="B33" s="47" t="s">
        <v>46</v>
      </c>
    </row>
    <row r="36" spans="2:3" x14ac:dyDescent="0.25">
      <c r="B36" s="179"/>
      <c r="C36" s="179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1"/>
  <sheetViews>
    <sheetView topLeftCell="A10" workbookViewId="0">
      <selection activeCell="B21" sqref="B21:C22"/>
    </sheetView>
  </sheetViews>
  <sheetFormatPr defaultColWidth="9.140625" defaultRowHeight="15" x14ac:dyDescent="0.25"/>
  <cols>
    <col min="1" max="1" width="6.5703125" style="2" customWidth="1"/>
    <col min="2" max="2" width="16" style="2" customWidth="1"/>
    <col min="3" max="3" width="13.42578125" style="2" customWidth="1"/>
    <col min="4" max="4" width="18.5703125" style="2" customWidth="1"/>
    <col min="5" max="16384" width="9.140625" style="2"/>
  </cols>
  <sheetData>
    <row r="2" spans="2:24" x14ac:dyDescent="0.25">
      <c r="B2" s="53" t="s">
        <v>113</v>
      </c>
      <c r="C2" s="46"/>
      <c r="D2" s="46"/>
      <c r="E2" s="46"/>
      <c r="F2" s="46"/>
      <c r="G2" s="46"/>
      <c r="H2" s="46"/>
      <c r="I2" s="46"/>
      <c r="J2" s="46"/>
      <c r="V2" s="46"/>
      <c r="W2" s="46"/>
      <c r="X2" s="46"/>
    </row>
    <row r="3" spans="2:24" x14ac:dyDescent="0.25">
      <c r="C3" s="50"/>
      <c r="D3" s="50"/>
    </row>
    <row r="4" spans="2:24" x14ac:dyDescent="0.25">
      <c r="B4" s="90"/>
      <c r="C4" s="186" t="s">
        <v>44</v>
      </c>
      <c r="D4" s="186"/>
    </row>
    <row r="5" spans="2:24" x14ac:dyDescent="0.25">
      <c r="B5" s="102"/>
      <c r="C5" s="187"/>
      <c r="D5" s="187"/>
    </row>
    <row r="6" spans="2:24" x14ac:dyDescent="0.25">
      <c r="B6" s="103"/>
      <c r="C6" s="55" t="s">
        <v>64</v>
      </c>
      <c r="D6" s="55" t="s">
        <v>65</v>
      </c>
    </row>
    <row r="7" spans="2:24" x14ac:dyDescent="0.25">
      <c r="B7" s="47" t="s">
        <v>114</v>
      </c>
      <c r="C7" s="97">
        <v>355980943</v>
      </c>
      <c r="D7" s="97">
        <v>59742390772</v>
      </c>
    </row>
    <row r="8" spans="2:24" x14ac:dyDescent="0.25">
      <c r="B8" s="50" t="s">
        <v>115</v>
      </c>
      <c r="C8" s="101">
        <v>88963106</v>
      </c>
      <c r="D8" s="101">
        <v>21752518845</v>
      </c>
    </row>
    <row r="9" spans="2:24" x14ac:dyDescent="0.25">
      <c r="B9" s="47" t="s">
        <v>82</v>
      </c>
      <c r="C9" s="60"/>
      <c r="D9" s="60"/>
    </row>
    <row r="10" spans="2:24" x14ac:dyDescent="0.25">
      <c r="B10" s="47" t="s">
        <v>120</v>
      </c>
    </row>
    <row r="11" spans="2:24" x14ac:dyDescent="0.25">
      <c r="B11" s="47" t="s">
        <v>46</v>
      </c>
    </row>
    <row r="21" spans="2:3" x14ac:dyDescent="0.25">
      <c r="B21" s="179"/>
      <c r="C21" s="179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B22" sqref="B22:D22"/>
    </sheetView>
  </sheetViews>
  <sheetFormatPr defaultColWidth="9.140625" defaultRowHeight="15" x14ac:dyDescent="0.25"/>
  <cols>
    <col min="1" max="1" width="6.85546875" style="2" customWidth="1"/>
    <col min="2" max="2" width="9.140625" style="2"/>
    <col min="3" max="3" width="19.5703125" style="2" customWidth="1"/>
    <col min="4" max="4" width="26.42578125" style="2" customWidth="1"/>
    <col min="5" max="16384" width="9.140625" style="2"/>
  </cols>
  <sheetData>
    <row r="2" spans="2:15" x14ac:dyDescent="0.25">
      <c r="B2" s="53" t="s">
        <v>33</v>
      </c>
      <c r="C2" s="46"/>
      <c r="D2" s="46"/>
      <c r="E2" s="46"/>
      <c r="O2" s="46"/>
    </row>
    <row r="3" spans="2:15" x14ac:dyDescent="0.25">
      <c r="B3" s="50"/>
      <c r="C3" s="50"/>
      <c r="D3" s="50"/>
    </row>
    <row r="4" spans="2:15" ht="15" customHeight="1" x14ac:dyDescent="0.25">
      <c r="B4" s="186" t="s">
        <v>43</v>
      </c>
      <c r="C4" s="188" t="s">
        <v>44</v>
      </c>
      <c r="D4" s="188"/>
    </row>
    <row r="5" spans="2:15" ht="33.75" customHeight="1" x14ac:dyDescent="0.25">
      <c r="B5" s="187"/>
      <c r="C5" s="55" t="s">
        <v>108</v>
      </c>
      <c r="D5" s="55" t="s">
        <v>109</v>
      </c>
    </row>
    <row r="6" spans="2:15" x14ac:dyDescent="0.25">
      <c r="B6" s="98">
        <v>44197</v>
      </c>
      <c r="C6" s="99">
        <v>4617131</v>
      </c>
      <c r="D6" s="99">
        <v>39394834989</v>
      </c>
    </row>
    <row r="7" spans="2:15" x14ac:dyDescent="0.25">
      <c r="B7" s="96" t="s">
        <v>118</v>
      </c>
      <c r="C7" s="97">
        <v>4751386</v>
      </c>
      <c r="D7" s="97">
        <v>42441621663</v>
      </c>
    </row>
    <row r="8" spans="2:15" x14ac:dyDescent="0.25">
      <c r="B8" s="100">
        <v>44256</v>
      </c>
      <c r="C8" s="97">
        <v>5323427</v>
      </c>
      <c r="D8" s="97">
        <v>53177800273</v>
      </c>
    </row>
    <row r="9" spans="2:15" x14ac:dyDescent="0.25">
      <c r="B9" s="143">
        <v>44287</v>
      </c>
      <c r="C9" s="97">
        <v>5374273</v>
      </c>
      <c r="D9" s="97">
        <v>51338129298</v>
      </c>
    </row>
    <row r="10" spans="2:15" x14ac:dyDescent="0.25">
      <c r="B10" s="100">
        <v>44317</v>
      </c>
      <c r="C10" s="97">
        <v>6587230</v>
      </c>
      <c r="D10" s="97">
        <v>50160633341</v>
      </c>
    </row>
    <row r="11" spans="2:15" x14ac:dyDescent="0.25">
      <c r="B11" s="100">
        <v>44348</v>
      </c>
      <c r="C11" s="97">
        <v>9294530</v>
      </c>
      <c r="D11" s="97">
        <v>55087443674</v>
      </c>
    </row>
    <row r="12" spans="2:15" x14ac:dyDescent="0.25">
      <c r="B12" s="100">
        <v>44378</v>
      </c>
      <c r="C12" s="97">
        <v>17415444</v>
      </c>
      <c r="D12" s="97">
        <v>62990731380</v>
      </c>
    </row>
    <row r="13" spans="2:15" x14ac:dyDescent="0.25">
      <c r="B13" s="100">
        <v>44409</v>
      </c>
      <c r="C13" s="97">
        <v>21363200</v>
      </c>
      <c r="D13" s="97">
        <v>62865100107</v>
      </c>
    </row>
    <row r="14" spans="2:15" x14ac:dyDescent="0.25">
      <c r="B14" s="100">
        <v>44440</v>
      </c>
      <c r="C14" s="97">
        <v>13317432</v>
      </c>
      <c r="D14" s="97">
        <v>61723690042</v>
      </c>
    </row>
    <row r="15" spans="2:15" x14ac:dyDescent="0.25">
      <c r="B15" s="100">
        <v>44470</v>
      </c>
      <c r="C15" s="97">
        <v>8673600</v>
      </c>
      <c r="D15" s="97">
        <v>62000386772</v>
      </c>
    </row>
    <row r="16" spans="2:15" x14ac:dyDescent="0.25">
      <c r="B16" s="100">
        <v>44501</v>
      </c>
      <c r="C16" s="97">
        <v>7000033</v>
      </c>
      <c r="D16" s="97">
        <v>59135657927</v>
      </c>
    </row>
    <row r="17" spans="2:4" x14ac:dyDescent="0.25">
      <c r="B17" s="150">
        <v>44531</v>
      </c>
      <c r="C17" s="101">
        <v>7232264</v>
      </c>
      <c r="D17" s="101">
        <v>78188339748</v>
      </c>
    </row>
    <row r="18" spans="2:4" x14ac:dyDescent="0.25">
      <c r="B18" s="47" t="s">
        <v>83</v>
      </c>
      <c r="C18" s="60"/>
      <c r="D18" s="60"/>
    </row>
    <row r="19" spans="2:4" x14ac:dyDescent="0.25">
      <c r="B19" s="47" t="s">
        <v>84</v>
      </c>
    </row>
    <row r="20" spans="2:4" x14ac:dyDescent="0.25">
      <c r="B20" s="47" t="s">
        <v>46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7"/>
  <sheetViews>
    <sheetView workbookViewId="0">
      <selection activeCell="B14" sqref="B14:B17"/>
    </sheetView>
  </sheetViews>
  <sheetFormatPr defaultColWidth="9.140625" defaultRowHeight="15" x14ac:dyDescent="0.25"/>
  <cols>
    <col min="1" max="1" width="6.85546875" style="2" customWidth="1"/>
    <col min="2" max="2" width="36.5703125" style="2" customWidth="1"/>
    <col min="3" max="3" width="14.5703125" style="2" customWidth="1"/>
    <col min="4" max="16384" width="9.140625" style="2"/>
  </cols>
  <sheetData>
    <row r="2" spans="2:22" x14ac:dyDescent="0.25">
      <c r="B2" s="53" t="s">
        <v>34</v>
      </c>
      <c r="C2" s="46"/>
      <c r="D2" s="46"/>
      <c r="E2" s="46"/>
      <c r="F2" s="46"/>
      <c r="G2" s="46"/>
      <c r="H2" s="46"/>
      <c r="T2" s="46"/>
      <c r="U2" s="46"/>
      <c r="V2" s="46"/>
    </row>
    <row r="3" spans="2:22" x14ac:dyDescent="0.25">
      <c r="B3" s="50"/>
      <c r="C3" s="50"/>
    </row>
    <row r="4" spans="2:22" x14ac:dyDescent="0.25">
      <c r="B4" s="192"/>
      <c r="C4" s="63" t="s">
        <v>44</v>
      </c>
    </row>
    <row r="5" spans="2:22" x14ac:dyDescent="0.25">
      <c r="B5" s="183"/>
      <c r="C5" s="52" t="s">
        <v>52</v>
      </c>
    </row>
    <row r="6" spans="2:22" x14ac:dyDescent="0.25">
      <c r="B6" s="47" t="s">
        <v>47</v>
      </c>
      <c r="C6" s="62">
        <v>4556556</v>
      </c>
    </row>
    <row r="7" spans="2:22" x14ac:dyDescent="0.25">
      <c r="B7" s="47" t="s">
        <v>57</v>
      </c>
      <c r="C7" s="62">
        <v>8087429</v>
      </c>
    </row>
    <row r="8" spans="2:22" x14ac:dyDescent="0.25">
      <c r="B8" s="47" t="s">
        <v>51</v>
      </c>
      <c r="C8" s="62">
        <v>41825082</v>
      </c>
    </row>
    <row r="9" spans="2:22" x14ac:dyDescent="0.25">
      <c r="B9" s="50" t="s">
        <v>58</v>
      </c>
      <c r="C9" s="61">
        <v>56480883</v>
      </c>
    </row>
    <row r="10" spans="2:22" x14ac:dyDescent="0.25">
      <c r="B10" s="47" t="s">
        <v>46</v>
      </c>
      <c r="C10" s="64"/>
    </row>
    <row r="11" spans="2:22" x14ac:dyDescent="0.25">
      <c r="C11" s="60"/>
    </row>
    <row r="15" spans="2:22" x14ac:dyDescent="0.25">
      <c r="B15" s="179"/>
    </row>
    <row r="16" spans="2:22" x14ac:dyDescent="0.25">
      <c r="B16" s="179"/>
    </row>
    <row r="17" spans="2:2" x14ac:dyDescent="0.25">
      <c r="B17" s="179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8"/>
  <sheetViews>
    <sheetView workbookViewId="0">
      <selection activeCell="B15" sqref="B15:B18"/>
    </sheetView>
  </sheetViews>
  <sheetFormatPr defaultColWidth="9.140625" defaultRowHeight="15" x14ac:dyDescent="0.25"/>
  <cols>
    <col min="1" max="1" width="5.42578125" style="2" customWidth="1"/>
    <col min="2" max="2" width="36.85546875" style="2" customWidth="1"/>
    <col min="3" max="3" width="22" style="2" customWidth="1"/>
    <col min="4" max="16384" width="9.140625" style="2"/>
  </cols>
  <sheetData>
    <row r="2" spans="2:21" x14ac:dyDescent="0.25">
      <c r="B2" s="53" t="s">
        <v>35</v>
      </c>
      <c r="C2" s="46"/>
      <c r="D2" s="46"/>
      <c r="E2" s="46"/>
      <c r="F2" s="46"/>
      <c r="G2" s="46"/>
      <c r="S2" s="46"/>
      <c r="T2" s="46"/>
      <c r="U2" s="46"/>
    </row>
    <row r="3" spans="2:21" x14ac:dyDescent="0.25">
      <c r="B3" s="50"/>
      <c r="C3" s="50"/>
    </row>
    <row r="4" spans="2:21" x14ac:dyDescent="0.25">
      <c r="B4" s="105"/>
      <c r="C4" s="91" t="s">
        <v>44</v>
      </c>
    </row>
    <row r="5" spans="2:21" x14ac:dyDescent="0.25">
      <c r="B5" s="104"/>
      <c r="C5" s="91" t="s">
        <v>53</v>
      </c>
    </row>
    <row r="6" spans="2:21" x14ac:dyDescent="0.25">
      <c r="B6" s="47" t="s">
        <v>47</v>
      </c>
      <c r="C6" s="62">
        <v>319161041726</v>
      </c>
    </row>
    <row r="7" spans="2:21" x14ac:dyDescent="0.25">
      <c r="B7" s="47" t="s">
        <v>57</v>
      </c>
      <c r="C7" s="62">
        <v>323993825347</v>
      </c>
    </row>
    <row r="8" spans="2:21" x14ac:dyDescent="0.25">
      <c r="B8" s="47" t="s">
        <v>51</v>
      </c>
      <c r="C8" s="62">
        <v>14544147659</v>
      </c>
    </row>
    <row r="9" spans="2:21" x14ac:dyDescent="0.25">
      <c r="B9" s="50" t="s">
        <v>58</v>
      </c>
      <c r="C9" s="61">
        <v>20805354482</v>
      </c>
    </row>
    <row r="10" spans="2:21" x14ac:dyDescent="0.25">
      <c r="B10" s="47" t="s">
        <v>85</v>
      </c>
      <c r="C10" s="65"/>
    </row>
    <row r="11" spans="2:21" x14ac:dyDescent="0.25">
      <c r="B11" s="47" t="s">
        <v>76</v>
      </c>
      <c r="C11" s="47"/>
    </row>
    <row r="12" spans="2:21" x14ac:dyDescent="0.25">
      <c r="B12" s="47" t="s">
        <v>46</v>
      </c>
      <c r="C12" s="47"/>
    </row>
    <row r="15" spans="2:21" x14ac:dyDescent="0.25">
      <c r="B15" s="179"/>
    </row>
    <row r="16" spans="2:21" x14ac:dyDescent="0.25">
      <c r="B16" s="179"/>
    </row>
    <row r="17" spans="2:2" x14ac:dyDescent="0.25">
      <c r="B17" s="179"/>
    </row>
    <row r="18" spans="2:2" x14ac:dyDescent="0.25">
      <c r="B18" s="179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F17" sqref="F17"/>
    </sheetView>
  </sheetViews>
  <sheetFormatPr defaultColWidth="9.140625" defaultRowHeight="15" x14ac:dyDescent="0.25"/>
  <cols>
    <col min="1" max="1" width="6.42578125" style="2" customWidth="1"/>
    <col min="2" max="2" width="38.42578125" style="2" customWidth="1"/>
    <col min="3" max="3" width="16.85546875" style="2" customWidth="1"/>
    <col min="4" max="4" width="20.42578125" style="2" customWidth="1"/>
    <col min="5" max="5" width="27" style="2" customWidth="1"/>
    <col min="6" max="6" width="26.42578125" style="2" customWidth="1"/>
    <col min="7" max="7" width="21.42578125" style="2" customWidth="1"/>
    <col min="8" max="8" width="32.140625" style="2" customWidth="1"/>
    <col min="9" max="16384" width="9.140625" style="2"/>
  </cols>
  <sheetData>
    <row r="2" spans="2:8" ht="15.75" x14ac:dyDescent="0.25">
      <c r="B2" s="37" t="s">
        <v>36</v>
      </c>
    </row>
    <row r="4" spans="2:8" x14ac:dyDescent="0.25">
      <c r="B4" s="51"/>
      <c r="C4" s="51"/>
      <c r="D4" s="51"/>
      <c r="E4" s="51"/>
      <c r="F4" s="51"/>
      <c r="G4" s="51"/>
      <c r="H4" s="51"/>
    </row>
    <row r="5" spans="2:8" x14ac:dyDescent="0.25">
      <c r="B5" s="138"/>
      <c r="C5" s="185" t="s">
        <v>67</v>
      </c>
      <c r="D5" s="185"/>
      <c r="E5" s="51"/>
      <c r="F5" s="191" t="s">
        <v>68</v>
      </c>
      <c r="G5" s="191"/>
      <c r="H5" s="51"/>
    </row>
    <row r="6" spans="2:8" x14ac:dyDescent="0.25">
      <c r="B6" s="138"/>
      <c r="C6" s="140" t="s">
        <v>2</v>
      </c>
      <c r="D6" s="140" t="s">
        <v>65</v>
      </c>
      <c r="E6" s="51" t="s">
        <v>110</v>
      </c>
      <c r="F6" s="140" t="s">
        <v>2</v>
      </c>
      <c r="G6" s="51" t="s">
        <v>65</v>
      </c>
      <c r="H6" s="51" t="s">
        <v>111</v>
      </c>
    </row>
    <row r="7" spans="2:8" x14ac:dyDescent="0.25">
      <c r="B7" s="47" t="s">
        <v>47</v>
      </c>
      <c r="C7" s="141">
        <v>545505</v>
      </c>
      <c r="D7" s="141">
        <v>10164393271</v>
      </c>
      <c r="E7" s="141">
        <f>D7/C7</f>
        <v>18632.997444569712</v>
      </c>
      <c r="F7" s="141">
        <v>4003379</v>
      </c>
      <c r="G7" s="141">
        <v>305537807173</v>
      </c>
      <c r="H7" s="141">
        <f>G7/F7</f>
        <v>76319.980489731301</v>
      </c>
    </row>
    <row r="8" spans="2:8" x14ac:dyDescent="0.25">
      <c r="B8" s="47" t="s">
        <v>57</v>
      </c>
      <c r="C8" s="141">
        <v>5576188</v>
      </c>
      <c r="D8" s="141">
        <v>48519287214</v>
      </c>
      <c r="E8" s="141">
        <f>D8/C8</f>
        <v>8701.1569936307751</v>
      </c>
      <c r="F8" s="141">
        <v>2468425</v>
      </c>
      <c r="G8" s="141">
        <v>263887712758</v>
      </c>
      <c r="H8" s="141">
        <f>G8/F8</f>
        <v>106905.29902994825</v>
      </c>
    </row>
    <row r="9" spans="2:8" x14ac:dyDescent="0.25">
      <c r="B9" s="47" t="s">
        <v>51</v>
      </c>
      <c r="C9" s="141">
        <v>39979879</v>
      </c>
      <c r="D9" s="141">
        <v>12913425977</v>
      </c>
      <c r="E9" s="141">
        <f>D9/C9</f>
        <v>322.99812555710838</v>
      </c>
      <c r="F9" s="141">
        <v>1845203</v>
      </c>
      <c r="G9" s="141">
        <v>1630721682</v>
      </c>
      <c r="H9" s="141">
        <f>G9/F9</f>
        <v>883.76275239092934</v>
      </c>
    </row>
    <row r="10" spans="2:8" x14ac:dyDescent="0.25">
      <c r="B10" s="142" t="s">
        <v>58</v>
      </c>
      <c r="C10" s="95">
        <v>54377352</v>
      </c>
      <c r="D10" s="95">
        <v>19399682659</v>
      </c>
      <c r="E10" s="95">
        <f>D10/C10</f>
        <v>356.76034130900672</v>
      </c>
      <c r="F10" s="95">
        <v>2103531</v>
      </c>
      <c r="G10" s="95">
        <v>1405671823</v>
      </c>
      <c r="H10" s="95">
        <f>G10/F10</f>
        <v>668.24393032477292</v>
      </c>
    </row>
    <row r="11" spans="2:8" x14ac:dyDescent="0.25">
      <c r="B11" s="47" t="s">
        <v>86</v>
      </c>
      <c r="C11" s="158"/>
      <c r="D11" s="158"/>
      <c r="E11" s="158"/>
      <c r="F11" s="139"/>
      <c r="G11" s="139"/>
      <c r="H11" s="139"/>
    </row>
    <row r="12" spans="2:8" x14ac:dyDescent="0.25">
      <c r="B12" s="47" t="s">
        <v>46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workbookViewId="0">
      <selection activeCell="B34" sqref="B34:C34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18.5703125" style="2" customWidth="1"/>
    <col min="4" max="4" width="25.42578125" style="2" customWidth="1"/>
    <col min="5" max="16384" width="9.140625" style="2"/>
  </cols>
  <sheetData>
    <row r="2" spans="2:12" x14ac:dyDescent="0.25">
      <c r="B2" s="53" t="s">
        <v>37</v>
      </c>
      <c r="C2" s="46"/>
      <c r="D2" s="46"/>
      <c r="L2" s="46"/>
    </row>
    <row r="3" spans="2:12" x14ac:dyDescent="0.25">
      <c r="B3" s="50"/>
      <c r="C3" s="50"/>
      <c r="D3" s="50"/>
    </row>
    <row r="4" spans="2:12" ht="15" customHeight="1" x14ac:dyDescent="0.25">
      <c r="B4" s="87"/>
      <c r="C4" s="188" t="s">
        <v>44</v>
      </c>
      <c r="D4" s="188"/>
    </row>
    <row r="5" spans="2:12" ht="33.75" x14ac:dyDescent="0.25">
      <c r="B5" s="87" t="s">
        <v>43</v>
      </c>
      <c r="C5" s="55" t="s">
        <v>108</v>
      </c>
      <c r="D5" s="55" t="s">
        <v>109</v>
      </c>
    </row>
    <row r="6" spans="2:12" x14ac:dyDescent="0.25">
      <c r="B6" s="145">
        <v>43831</v>
      </c>
      <c r="C6" s="108">
        <v>334778</v>
      </c>
      <c r="D6" s="147">
        <v>22249943879</v>
      </c>
    </row>
    <row r="7" spans="2:12" x14ac:dyDescent="0.25">
      <c r="B7" s="144" t="s">
        <v>106</v>
      </c>
      <c r="C7" s="108">
        <v>335533</v>
      </c>
      <c r="D7" s="147">
        <v>19623745576</v>
      </c>
    </row>
    <row r="8" spans="2:12" x14ac:dyDescent="0.25">
      <c r="B8" s="143">
        <v>43891</v>
      </c>
      <c r="C8" s="108">
        <v>331555</v>
      </c>
      <c r="D8" s="147">
        <v>22567755050</v>
      </c>
    </row>
    <row r="9" spans="2:12" x14ac:dyDescent="0.25">
      <c r="B9" s="143">
        <v>43922</v>
      </c>
      <c r="C9" s="108">
        <v>319128</v>
      </c>
      <c r="D9" s="147">
        <v>19593398201</v>
      </c>
    </row>
    <row r="10" spans="2:12" x14ac:dyDescent="0.25">
      <c r="B10" s="143">
        <v>43952</v>
      </c>
      <c r="C10" s="108">
        <v>329820</v>
      </c>
      <c r="D10" s="147">
        <v>19976656893</v>
      </c>
    </row>
    <row r="11" spans="2:12" x14ac:dyDescent="0.25">
      <c r="B11" s="143">
        <v>43983</v>
      </c>
      <c r="C11" s="108">
        <v>342182</v>
      </c>
      <c r="D11" s="147">
        <v>21488698786</v>
      </c>
    </row>
    <row r="12" spans="2:12" x14ac:dyDescent="0.25">
      <c r="B12" s="143">
        <v>44013</v>
      </c>
      <c r="C12" s="108">
        <v>365587</v>
      </c>
      <c r="D12" s="147">
        <v>20702202908</v>
      </c>
    </row>
    <row r="13" spans="2:12" x14ac:dyDescent="0.25">
      <c r="B13" s="143">
        <v>44044</v>
      </c>
      <c r="C13" s="108">
        <v>333814</v>
      </c>
      <c r="D13" s="147">
        <v>18747434175</v>
      </c>
    </row>
    <row r="14" spans="2:12" x14ac:dyDescent="0.25">
      <c r="B14" s="143">
        <v>44075</v>
      </c>
      <c r="C14" s="108">
        <v>360919</v>
      </c>
      <c r="D14" s="147">
        <v>20377534144</v>
      </c>
    </row>
    <row r="15" spans="2:12" x14ac:dyDescent="0.25">
      <c r="B15" s="143">
        <v>44105</v>
      </c>
      <c r="C15" s="108">
        <v>362038</v>
      </c>
      <c r="D15" s="147">
        <v>20731442390</v>
      </c>
    </row>
    <row r="16" spans="2:12" x14ac:dyDescent="0.25">
      <c r="B16" s="143">
        <v>44136</v>
      </c>
      <c r="C16" s="108">
        <v>353021</v>
      </c>
      <c r="D16" s="147">
        <v>21563298636</v>
      </c>
    </row>
    <row r="17" spans="2:5" x14ac:dyDescent="0.25">
      <c r="B17" s="113">
        <v>44166</v>
      </c>
      <c r="C17" s="114">
        <v>364975</v>
      </c>
      <c r="D17" s="114">
        <v>29304167901</v>
      </c>
    </row>
    <row r="18" spans="2:5" x14ac:dyDescent="0.25">
      <c r="B18" s="112">
        <v>44197</v>
      </c>
      <c r="C18" s="147">
        <v>333014</v>
      </c>
      <c r="D18" s="108">
        <v>19863278817</v>
      </c>
    </row>
    <row r="19" spans="2:5" x14ac:dyDescent="0.25">
      <c r="B19" s="111" t="s">
        <v>118</v>
      </c>
      <c r="C19" s="147">
        <v>349354</v>
      </c>
      <c r="D19" s="108">
        <v>20947010759</v>
      </c>
    </row>
    <row r="20" spans="2:5" x14ac:dyDescent="0.25">
      <c r="B20" s="107">
        <v>44256</v>
      </c>
      <c r="C20" s="147">
        <v>387439</v>
      </c>
      <c r="D20" s="108">
        <v>25712258390</v>
      </c>
    </row>
    <row r="21" spans="2:5" x14ac:dyDescent="0.25">
      <c r="B21" s="107">
        <v>44287</v>
      </c>
      <c r="C21" s="147">
        <v>375411</v>
      </c>
      <c r="D21" s="108">
        <v>24459166966</v>
      </c>
    </row>
    <row r="22" spans="2:5" x14ac:dyDescent="0.25">
      <c r="B22" s="107">
        <v>44317</v>
      </c>
      <c r="C22" s="147">
        <v>379631</v>
      </c>
      <c r="D22" s="108">
        <v>24943267908</v>
      </c>
    </row>
    <row r="23" spans="2:5" x14ac:dyDescent="0.25">
      <c r="B23" s="107">
        <v>44348</v>
      </c>
      <c r="C23" s="147">
        <v>379107</v>
      </c>
      <c r="D23" s="108">
        <v>25357240863</v>
      </c>
    </row>
    <row r="24" spans="2:5" x14ac:dyDescent="0.25">
      <c r="B24" s="107">
        <v>44378</v>
      </c>
      <c r="C24" s="147">
        <v>390007</v>
      </c>
      <c r="D24" s="108">
        <v>27172428996</v>
      </c>
    </row>
    <row r="25" spans="2:5" x14ac:dyDescent="0.25">
      <c r="B25" s="107">
        <v>44409</v>
      </c>
      <c r="C25" s="147">
        <v>370722</v>
      </c>
      <c r="D25" s="108">
        <v>25404062758</v>
      </c>
    </row>
    <row r="26" spans="2:5" x14ac:dyDescent="0.25">
      <c r="B26" s="107">
        <v>44440</v>
      </c>
      <c r="C26" s="147">
        <v>396218</v>
      </c>
      <c r="D26" s="108">
        <v>27751233649</v>
      </c>
    </row>
    <row r="27" spans="2:5" x14ac:dyDescent="0.25">
      <c r="B27" s="107">
        <v>44470</v>
      </c>
      <c r="C27" s="147">
        <v>393681</v>
      </c>
      <c r="D27" s="108">
        <v>28841047111</v>
      </c>
    </row>
    <row r="28" spans="2:5" x14ac:dyDescent="0.25">
      <c r="B28" s="107">
        <v>44501</v>
      </c>
      <c r="C28" s="147">
        <v>396476</v>
      </c>
      <c r="D28" s="108">
        <v>28717156627</v>
      </c>
    </row>
    <row r="29" spans="2:5" x14ac:dyDescent="0.25">
      <c r="B29" s="109">
        <v>44531</v>
      </c>
      <c r="C29" s="126">
        <v>405496</v>
      </c>
      <c r="D29" s="110">
        <v>39992888884</v>
      </c>
    </row>
    <row r="30" spans="2:5" x14ac:dyDescent="0.25">
      <c r="B30" s="47" t="s">
        <v>88</v>
      </c>
      <c r="C30" s="47"/>
      <c r="D30" s="47"/>
      <c r="E30" s="47"/>
    </row>
    <row r="31" spans="2:5" x14ac:dyDescent="0.25">
      <c r="B31" s="47" t="s">
        <v>87</v>
      </c>
      <c r="C31" s="47"/>
      <c r="D31" s="47"/>
      <c r="E31" s="47"/>
    </row>
    <row r="32" spans="2:5" x14ac:dyDescent="0.25">
      <c r="B32" s="47" t="s">
        <v>46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workbookViewId="0">
      <selection activeCell="D29" sqref="D29"/>
    </sheetView>
  </sheetViews>
  <sheetFormatPr defaultColWidth="9.140625" defaultRowHeight="15" x14ac:dyDescent="0.25"/>
  <cols>
    <col min="1" max="1" width="7" style="2" customWidth="1"/>
    <col min="2" max="2" width="10.140625" style="2" bestFit="1" customWidth="1"/>
    <col min="3" max="3" width="24.5703125" style="2" customWidth="1"/>
    <col min="4" max="4" width="26.85546875" style="2" customWidth="1"/>
    <col min="5" max="16384" width="9.140625" style="2"/>
  </cols>
  <sheetData>
    <row r="1" spans="2:15" s="38" customFormat="1" x14ac:dyDescent="0.25"/>
    <row r="2" spans="2:15" x14ac:dyDescent="0.25">
      <c r="B2" s="48" t="s">
        <v>23</v>
      </c>
      <c r="C2" s="48"/>
      <c r="D2" s="48"/>
      <c r="G2" s="49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51"/>
    </row>
    <row r="4" spans="2:15" ht="15" customHeight="1" x14ac:dyDescent="0.25">
      <c r="B4" s="181" t="s">
        <v>43</v>
      </c>
      <c r="C4" s="182" t="s">
        <v>44</v>
      </c>
      <c r="D4" s="182"/>
    </row>
    <row r="5" spans="2:15" ht="22.5" customHeight="1" x14ac:dyDescent="0.25">
      <c r="B5" s="181"/>
      <c r="C5" s="42" t="s">
        <v>108</v>
      </c>
      <c r="D5" s="43" t="s">
        <v>109</v>
      </c>
    </row>
    <row r="6" spans="2:15" x14ac:dyDescent="0.25">
      <c r="B6" s="45">
        <v>44197</v>
      </c>
      <c r="C6" s="147">
        <v>77010690</v>
      </c>
      <c r="D6" s="147">
        <v>172799280923</v>
      </c>
    </row>
    <row r="7" spans="2:15" x14ac:dyDescent="0.25">
      <c r="B7" s="45" t="s">
        <v>118</v>
      </c>
      <c r="C7" s="147">
        <v>78931977</v>
      </c>
      <c r="D7" s="147">
        <v>178113454908</v>
      </c>
    </row>
    <row r="8" spans="2:15" x14ac:dyDescent="0.25">
      <c r="B8" s="45">
        <v>44256</v>
      </c>
      <c r="C8" s="147">
        <v>85968718</v>
      </c>
      <c r="D8" s="147">
        <v>177295629526</v>
      </c>
    </row>
    <row r="9" spans="2:15" x14ac:dyDescent="0.25">
      <c r="B9" s="45">
        <v>44287</v>
      </c>
      <c r="C9" s="147">
        <v>83362668</v>
      </c>
      <c r="D9" s="147">
        <v>194984560319</v>
      </c>
    </row>
    <row r="10" spans="2:15" x14ac:dyDescent="0.25">
      <c r="B10" s="45">
        <v>44317</v>
      </c>
      <c r="C10" s="147">
        <v>89350925</v>
      </c>
      <c r="D10" s="147">
        <v>199914902024</v>
      </c>
    </row>
    <row r="11" spans="2:15" x14ac:dyDescent="0.25">
      <c r="B11" s="45">
        <v>44348</v>
      </c>
      <c r="C11" s="147">
        <v>91130296</v>
      </c>
      <c r="D11" s="147">
        <v>206425597543</v>
      </c>
    </row>
    <row r="12" spans="2:15" x14ac:dyDescent="0.25">
      <c r="B12" s="45">
        <v>44378</v>
      </c>
      <c r="C12" s="147">
        <v>91679956</v>
      </c>
      <c r="D12" s="147">
        <v>225399587692</v>
      </c>
    </row>
    <row r="13" spans="2:15" x14ac:dyDescent="0.25">
      <c r="B13" s="45">
        <v>44409</v>
      </c>
      <c r="C13" s="147">
        <v>87868501</v>
      </c>
      <c r="D13" s="147">
        <v>199561517793</v>
      </c>
    </row>
    <row r="14" spans="2:15" x14ac:dyDescent="0.25">
      <c r="B14" s="45">
        <v>44440</v>
      </c>
      <c r="C14" s="147">
        <v>89277528</v>
      </c>
      <c r="D14" s="147">
        <v>204010762526</v>
      </c>
    </row>
    <row r="15" spans="2:15" x14ac:dyDescent="0.25">
      <c r="B15" s="45">
        <v>44470</v>
      </c>
      <c r="C15" s="147">
        <v>90415693</v>
      </c>
      <c r="D15" s="147">
        <v>195892696499</v>
      </c>
    </row>
    <row r="16" spans="2:15" x14ac:dyDescent="0.25">
      <c r="B16" s="45">
        <v>44501</v>
      </c>
      <c r="C16" s="147">
        <v>88536718</v>
      </c>
      <c r="D16" s="147">
        <v>209768830098</v>
      </c>
    </row>
    <row r="17" spans="2:4" x14ac:dyDescent="0.25">
      <c r="B17" s="44">
        <v>44541</v>
      </c>
      <c r="C17" s="126">
        <v>95819366</v>
      </c>
      <c r="D17" s="126">
        <v>255891723264</v>
      </c>
    </row>
    <row r="18" spans="2:4" x14ac:dyDescent="0.25">
      <c r="B18" s="47" t="s">
        <v>72</v>
      </c>
    </row>
    <row r="19" spans="2:4" x14ac:dyDescent="0.25">
      <c r="B19" s="47" t="s">
        <v>71</v>
      </c>
      <c r="C19" s="47"/>
      <c r="D19" s="47"/>
    </row>
    <row r="20" spans="2:4" x14ac:dyDescent="0.25">
      <c r="B20" s="47" t="s">
        <v>46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workbookViewId="0">
      <selection activeCell="B18" sqref="B18"/>
    </sheetView>
  </sheetViews>
  <sheetFormatPr defaultColWidth="9.140625" defaultRowHeight="15" x14ac:dyDescent="0.25"/>
  <cols>
    <col min="1" max="1" width="4.85546875" style="2" customWidth="1"/>
    <col min="2" max="2" width="12.42578125" style="2" customWidth="1"/>
    <col min="3" max="3" width="14" style="2" customWidth="1"/>
    <col min="4" max="4" width="18" style="2" customWidth="1"/>
    <col min="5" max="16384" width="9.140625" style="2"/>
  </cols>
  <sheetData>
    <row r="2" spans="2:15" x14ac:dyDescent="0.25">
      <c r="B2" s="53" t="s">
        <v>38</v>
      </c>
      <c r="C2" s="46"/>
      <c r="D2" s="46"/>
      <c r="E2" s="46"/>
      <c r="F2" s="46"/>
      <c r="O2" s="46"/>
    </row>
    <row r="3" spans="2:15" x14ac:dyDescent="0.25">
      <c r="C3" s="50"/>
      <c r="D3" s="50"/>
    </row>
    <row r="4" spans="2:15" x14ac:dyDescent="0.25">
      <c r="B4" s="172" t="s">
        <v>59</v>
      </c>
      <c r="C4" s="186" t="s">
        <v>44</v>
      </c>
      <c r="D4" s="186"/>
    </row>
    <row r="5" spans="2:15" x14ac:dyDescent="0.25">
      <c r="B5" s="173"/>
      <c r="C5" s="187"/>
      <c r="D5" s="187"/>
    </row>
    <row r="6" spans="2:15" x14ac:dyDescent="0.25">
      <c r="B6" s="174"/>
      <c r="C6" s="55" t="s">
        <v>64</v>
      </c>
      <c r="D6" s="106" t="s">
        <v>65</v>
      </c>
    </row>
    <row r="7" spans="2:15" x14ac:dyDescent="0.25">
      <c r="B7" s="47" t="s">
        <v>60</v>
      </c>
      <c r="C7" s="115">
        <v>4222666</v>
      </c>
      <c r="D7" s="132">
        <v>248997866660</v>
      </c>
    </row>
    <row r="8" spans="2:15" x14ac:dyDescent="0.25">
      <c r="B8" s="65" t="s">
        <v>61</v>
      </c>
      <c r="C8" s="117">
        <v>114366</v>
      </c>
      <c r="D8" s="133">
        <v>33430072631</v>
      </c>
    </row>
    <row r="9" spans="2:15" x14ac:dyDescent="0.25">
      <c r="B9" s="47" t="s">
        <v>62</v>
      </c>
      <c r="C9" s="108">
        <v>21185</v>
      </c>
      <c r="D9" s="134">
        <v>1283345553</v>
      </c>
    </row>
    <row r="10" spans="2:15" s="166" customFormat="1" x14ac:dyDescent="0.25">
      <c r="B10" s="47" t="s">
        <v>107</v>
      </c>
      <c r="C10" s="147">
        <v>16040</v>
      </c>
      <c r="D10" s="134">
        <v>913991254</v>
      </c>
    </row>
    <row r="11" spans="2:15" x14ac:dyDescent="0.25">
      <c r="B11" s="47" t="s">
        <v>63</v>
      </c>
      <c r="C11" s="108">
        <v>47503</v>
      </c>
      <c r="D11" s="134">
        <v>32540553874</v>
      </c>
    </row>
    <row r="12" spans="2:15" x14ac:dyDescent="0.25">
      <c r="B12" s="50" t="s">
        <v>116</v>
      </c>
      <c r="C12" s="116">
        <v>134796</v>
      </c>
      <c r="D12" s="135">
        <v>1995211754</v>
      </c>
    </row>
    <row r="13" spans="2:15" x14ac:dyDescent="0.25">
      <c r="B13" s="47" t="s">
        <v>89</v>
      </c>
      <c r="C13" s="47"/>
      <c r="D13" s="47"/>
      <c r="E13" s="47"/>
    </row>
    <row r="14" spans="2:15" x14ac:dyDescent="0.25">
      <c r="B14" s="47" t="s">
        <v>90</v>
      </c>
      <c r="C14" s="47"/>
      <c r="D14" s="47"/>
      <c r="E14" s="47"/>
    </row>
    <row r="15" spans="2:15" x14ac:dyDescent="0.25">
      <c r="B15" s="47" t="s">
        <v>46</v>
      </c>
      <c r="C15" s="47"/>
      <c r="D15" s="47"/>
      <c r="E15" s="47"/>
    </row>
    <row r="16" spans="2:15" x14ac:dyDescent="0.25">
      <c r="C16" s="177"/>
      <c r="D16" s="177"/>
    </row>
    <row r="17" spans="2:4" x14ac:dyDescent="0.25">
      <c r="C17" s="171"/>
      <c r="D17" s="171"/>
    </row>
    <row r="18" spans="2:4" x14ac:dyDescent="0.25">
      <c r="B18" s="179"/>
      <c r="C18" s="179"/>
      <c r="D18" s="171"/>
    </row>
    <row r="19" spans="2:4" x14ac:dyDescent="0.25">
      <c r="C19" s="171"/>
      <c r="D19" s="171"/>
    </row>
    <row r="20" spans="2:4" x14ac:dyDescent="0.25">
      <c r="C20" s="171"/>
      <c r="D20" s="171"/>
    </row>
    <row r="21" spans="2:4" x14ac:dyDescent="0.25">
      <c r="C21" s="171"/>
      <c r="D21" s="171"/>
    </row>
    <row r="22" spans="2:4" x14ac:dyDescent="0.25">
      <c r="C22" s="175"/>
      <c r="D22" s="175"/>
    </row>
    <row r="23" spans="2:4" x14ac:dyDescent="0.25">
      <c r="C23" s="175"/>
      <c r="D23" s="175"/>
    </row>
    <row r="24" spans="2:4" x14ac:dyDescent="0.25">
      <c r="C24" s="171"/>
      <c r="D24" s="171"/>
    </row>
    <row r="25" spans="2:4" x14ac:dyDescent="0.25">
      <c r="C25" s="171"/>
      <c r="D25" s="171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workbookViewId="0">
      <selection activeCell="B34" sqref="B34"/>
    </sheetView>
  </sheetViews>
  <sheetFormatPr defaultColWidth="9.140625" defaultRowHeight="15" x14ac:dyDescent="0.25"/>
  <cols>
    <col min="1" max="1" width="5.42578125" style="2" customWidth="1"/>
    <col min="2" max="2" width="9.140625" style="2"/>
    <col min="3" max="3" width="18.5703125" style="2" customWidth="1"/>
    <col min="4" max="4" width="26.42578125" style="2" customWidth="1"/>
    <col min="5" max="16384" width="9.140625" style="2"/>
  </cols>
  <sheetData>
    <row r="2" spans="2:11" x14ac:dyDescent="0.25">
      <c r="B2" s="53" t="s">
        <v>39</v>
      </c>
      <c r="C2" s="46"/>
      <c r="D2" s="46"/>
      <c r="K2" s="46"/>
    </row>
    <row r="3" spans="2:11" x14ac:dyDescent="0.25">
      <c r="B3" s="50"/>
      <c r="C3" s="50"/>
      <c r="D3" s="50"/>
    </row>
    <row r="4" spans="2:11" ht="15" customHeight="1" x14ac:dyDescent="0.25">
      <c r="B4" s="186" t="s">
        <v>43</v>
      </c>
      <c r="C4" s="188" t="s">
        <v>44</v>
      </c>
      <c r="D4" s="188"/>
    </row>
    <row r="5" spans="2:11" ht="33.75" customHeight="1" x14ac:dyDescent="0.25">
      <c r="B5" s="187"/>
      <c r="C5" s="55" t="s">
        <v>108</v>
      </c>
      <c r="D5" s="55" t="s">
        <v>109</v>
      </c>
    </row>
    <row r="6" spans="2:11" x14ac:dyDescent="0.25">
      <c r="B6" s="145">
        <v>43831</v>
      </c>
      <c r="C6" s="147">
        <v>536477</v>
      </c>
      <c r="D6" s="147">
        <v>20916495749</v>
      </c>
    </row>
    <row r="7" spans="2:11" x14ac:dyDescent="0.25">
      <c r="B7" s="144" t="s">
        <v>106</v>
      </c>
      <c r="C7" s="147">
        <v>531850</v>
      </c>
      <c r="D7" s="147">
        <v>18757396671</v>
      </c>
    </row>
    <row r="8" spans="2:11" x14ac:dyDescent="0.25">
      <c r="B8" s="143">
        <v>43891</v>
      </c>
      <c r="C8" s="147">
        <v>513951</v>
      </c>
      <c r="D8" s="147">
        <v>22626372758</v>
      </c>
    </row>
    <row r="9" spans="2:11" x14ac:dyDescent="0.25">
      <c r="B9" s="143">
        <v>43922</v>
      </c>
      <c r="C9" s="147">
        <v>514502</v>
      </c>
      <c r="D9" s="147">
        <v>20088400314</v>
      </c>
    </row>
    <row r="10" spans="2:11" x14ac:dyDescent="0.25">
      <c r="B10" s="143">
        <v>43952</v>
      </c>
      <c r="C10" s="147">
        <v>498228</v>
      </c>
      <c r="D10" s="147">
        <v>17197865986</v>
      </c>
    </row>
    <row r="11" spans="2:11" x14ac:dyDescent="0.25">
      <c r="B11" s="143">
        <v>43983</v>
      </c>
      <c r="C11" s="147">
        <v>564271</v>
      </c>
      <c r="D11" s="147">
        <v>20442947552</v>
      </c>
    </row>
    <row r="12" spans="2:11" x14ac:dyDescent="0.25">
      <c r="B12" s="143">
        <v>44013</v>
      </c>
      <c r="C12" s="147">
        <v>665655</v>
      </c>
      <c r="D12" s="147">
        <v>21760742097</v>
      </c>
    </row>
    <row r="13" spans="2:11" x14ac:dyDescent="0.25">
      <c r="B13" s="143">
        <v>44044</v>
      </c>
      <c r="C13" s="147">
        <v>605764</v>
      </c>
      <c r="D13" s="147">
        <v>20479308088</v>
      </c>
    </row>
    <row r="14" spans="2:11" x14ac:dyDescent="0.25">
      <c r="B14" s="143">
        <v>44075</v>
      </c>
      <c r="C14" s="147">
        <v>600772</v>
      </c>
      <c r="D14" s="147">
        <v>19768104478</v>
      </c>
    </row>
    <row r="15" spans="2:11" x14ac:dyDescent="0.25">
      <c r="B15" s="143">
        <v>44105</v>
      </c>
      <c r="C15" s="147">
        <v>589410</v>
      </c>
      <c r="D15" s="147">
        <v>20606703205</v>
      </c>
    </row>
    <row r="16" spans="2:11" x14ac:dyDescent="0.25">
      <c r="B16" s="143">
        <v>44136</v>
      </c>
      <c r="C16" s="147">
        <v>542127</v>
      </c>
      <c r="D16" s="147">
        <v>21090743320</v>
      </c>
    </row>
    <row r="17" spans="2:5" x14ac:dyDescent="0.25">
      <c r="B17" s="122">
        <v>44166</v>
      </c>
      <c r="C17" s="123">
        <v>629802</v>
      </c>
      <c r="D17" s="123">
        <v>25668433006</v>
      </c>
    </row>
    <row r="18" spans="2:5" x14ac:dyDescent="0.25">
      <c r="B18" s="124">
        <v>44197</v>
      </c>
      <c r="C18" s="119">
        <v>535895</v>
      </c>
      <c r="D18" s="119">
        <v>18390909941</v>
      </c>
    </row>
    <row r="19" spans="2:5" x14ac:dyDescent="0.25">
      <c r="B19" s="118" t="s">
        <v>118</v>
      </c>
      <c r="C19" s="119">
        <v>547629</v>
      </c>
      <c r="D19" s="119">
        <v>20308355449</v>
      </c>
    </row>
    <row r="20" spans="2:5" x14ac:dyDescent="0.25">
      <c r="B20" s="121">
        <v>44256</v>
      </c>
      <c r="C20" s="119">
        <v>625030</v>
      </c>
      <c r="D20" s="119">
        <v>26066497502</v>
      </c>
    </row>
    <row r="21" spans="2:5" x14ac:dyDescent="0.25">
      <c r="B21" s="121">
        <v>44287</v>
      </c>
      <c r="C21" s="119">
        <v>630059</v>
      </c>
      <c r="D21" s="119">
        <v>25341100322</v>
      </c>
    </row>
    <row r="22" spans="2:5" x14ac:dyDescent="0.25">
      <c r="B22" s="121">
        <v>44317</v>
      </c>
      <c r="C22" s="119">
        <v>632830</v>
      </c>
      <c r="D22" s="119">
        <v>23209787549</v>
      </c>
    </row>
    <row r="23" spans="2:5" x14ac:dyDescent="0.25">
      <c r="B23" s="121">
        <v>44348</v>
      </c>
      <c r="C23" s="119">
        <v>738379</v>
      </c>
      <c r="D23" s="119">
        <v>26770758105</v>
      </c>
    </row>
    <row r="24" spans="2:5" x14ac:dyDescent="0.25">
      <c r="B24" s="121">
        <v>44378</v>
      </c>
      <c r="C24" s="119">
        <v>805498</v>
      </c>
      <c r="D24" s="119">
        <v>29698139806</v>
      </c>
    </row>
    <row r="25" spans="2:5" x14ac:dyDescent="0.25">
      <c r="B25" s="121">
        <v>44409</v>
      </c>
      <c r="C25" s="119">
        <v>815683</v>
      </c>
      <c r="D25" s="119">
        <v>29570636571</v>
      </c>
    </row>
    <row r="26" spans="2:5" x14ac:dyDescent="0.25">
      <c r="B26" s="121">
        <v>44440</v>
      </c>
      <c r="C26" s="119">
        <v>759367</v>
      </c>
      <c r="D26" s="119">
        <v>29505737179</v>
      </c>
    </row>
    <row r="27" spans="2:5" x14ac:dyDescent="0.25">
      <c r="B27" s="121">
        <v>44470</v>
      </c>
      <c r="C27" s="119">
        <v>682361</v>
      </c>
      <c r="D27" s="119">
        <v>30559071935</v>
      </c>
    </row>
    <row r="28" spans="2:5" x14ac:dyDescent="0.25">
      <c r="B28" s="121">
        <v>44501</v>
      </c>
      <c r="C28" s="119">
        <v>629062</v>
      </c>
      <c r="D28" s="119">
        <v>28397577473</v>
      </c>
    </row>
    <row r="29" spans="2:5" x14ac:dyDescent="0.25">
      <c r="B29" s="125">
        <v>44531</v>
      </c>
      <c r="C29" s="126">
        <v>685636</v>
      </c>
      <c r="D29" s="126">
        <v>36175253515</v>
      </c>
    </row>
    <row r="30" spans="2:5" x14ac:dyDescent="0.25">
      <c r="B30" s="47" t="s">
        <v>91</v>
      </c>
      <c r="C30" s="47"/>
      <c r="D30" s="47"/>
      <c r="E30" s="47"/>
    </row>
    <row r="31" spans="2:5" x14ac:dyDescent="0.25">
      <c r="B31" s="47" t="s">
        <v>74</v>
      </c>
      <c r="C31" s="47"/>
      <c r="D31" s="47"/>
      <c r="E31" s="47"/>
    </row>
    <row r="32" spans="2:5" x14ac:dyDescent="0.25">
      <c r="B32" s="47" t="s">
        <v>46</v>
      </c>
      <c r="C32" s="47"/>
      <c r="D32" s="47"/>
      <c r="E32" s="47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workbookViewId="0">
      <selection activeCell="B29" sqref="B29"/>
    </sheetView>
  </sheetViews>
  <sheetFormatPr defaultColWidth="9.140625" defaultRowHeight="15" x14ac:dyDescent="0.25"/>
  <cols>
    <col min="1" max="1" width="4.5703125" style="2" customWidth="1"/>
    <col min="2" max="2" width="12.42578125" style="2" customWidth="1"/>
    <col min="3" max="3" width="13.5703125" style="2" customWidth="1"/>
    <col min="4" max="4" width="18.85546875" style="2" customWidth="1"/>
    <col min="5" max="16384" width="9.140625" style="2"/>
  </cols>
  <sheetData>
    <row r="2" spans="2:15" x14ac:dyDescent="0.25">
      <c r="B2" s="49" t="s">
        <v>40</v>
      </c>
      <c r="C2" s="46"/>
      <c r="D2" s="46"/>
      <c r="E2" s="46"/>
      <c r="F2" s="46"/>
      <c r="O2" s="46"/>
    </row>
    <row r="3" spans="2:15" x14ac:dyDescent="0.25">
      <c r="C3" s="50"/>
      <c r="D3" s="50"/>
    </row>
    <row r="4" spans="2:15" x14ac:dyDescent="0.25">
      <c r="B4" s="129" t="s">
        <v>59</v>
      </c>
      <c r="C4" s="187" t="s">
        <v>44</v>
      </c>
      <c r="D4" s="187"/>
    </row>
    <row r="5" spans="2:15" x14ac:dyDescent="0.25">
      <c r="B5" s="130"/>
      <c r="C5" s="187"/>
      <c r="D5" s="187"/>
    </row>
    <row r="6" spans="2:15" x14ac:dyDescent="0.25">
      <c r="B6" s="131"/>
      <c r="C6" s="55" t="s">
        <v>64</v>
      </c>
      <c r="D6" s="55" t="s">
        <v>65</v>
      </c>
    </row>
    <row r="7" spans="2:15" x14ac:dyDescent="0.25">
      <c r="B7" s="47" t="s">
        <v>60</v>
      </c>
      <c r="C7" s="120">
        <v>7155661</v>
      </c>
      <c r="D7" s="120">
        <v>254659843051</v>
      </c>
    </row>
    <row r="8" spans="2:15" x14ac:dyDescent="0.25">
      <c r="B8" s="65" t="s">
        <v>61</v>
      </c>
      <c r="C8" s="127">
        <v>179391</v>
      </c>
      <c r="D8" s="127">
        <v>29234183194</v>
      </c>
    </row>
    <row r="9" spans="2:15" x14ac:dyDescent="0.25">
      <c r="B9" s="47" t="s">
        <v>62</v>
      </c>
      <c r="C9" s="119">
        <v>18912</v>
      </c>
      <c r="D9" s="119">
        <v>1422746323</v>
      </c>
    </row>
    <row r="10" spans="2:15" s="166" customFormat="1" x14ac:dyDescent="0.25">
      <c r="B10" s="47" t="s">
        <v>107</v>
      </c>
      <c r="C10" s="147">
        <v>51834</v>
      </c>
      <c r="D10" s="147">
        <v>1573897991</v>
      </c>
    </row>
    <row r="11" spans="2:15" x14ac:dyDescent="0.25">
      <c r="B11" s="47" t="s">
        <v>63</v>
      </c>
      <c r="C11" s="119">
        <v>624449</v>
      </c>
      <c r="D11" s="119">
        <v>33782729017</v>
      </c>
    </row>
    <row r="12" spans="2:15" x14ac:dyDescent="0.25">
      <c r="B12" s="50" t="s">
        <v>116</v>
      </c>
      <c r="C12" s="128">
        <v>57182</v>
      </c>
      <c r="D12" s="128">
        <v>3320425771</v>
      </c>
    </row>
    <row r="13" spans="2:15" x14ac:dyDescent="0.25">
      <c r="B13" s="47" t="s">
        <v>92</v>
      </c>
      <c r="C13" s="47"/>
      <c r="D13" s="47"/>
      <c r="E13" s="47"/>
      <c r="F13" s="158"/>
    </row>
    <row r="14" spans="2:15" x14ac:dyDescent="0.25">
      <c r="B14" s="47" t="s">
        <v>90</v>
      </c>
      <c r="C14" s="47"/>
      <c r="D14" s="47"/>
      <c r="E14" s="47"/>
      <c r="F14" s="158"/>
    </row>
    <row r="15" spans="2:15" x14ac:dyDescent="0.25">
      <c r="B15" s="47" t="s">
        <v>46</v>
      </c>
      <c r="C15" s="47"/>
      <c r="D15" s="47"/>
      <c r="E15" s="47"/>
      <c r="F15" s="158"/>
    </row>
    <row r="16" spans="2:15" x14ac:dyDescent="0.25">
      <c r="C16" s="35"/>
      <c r="D16" s="35"/>
    </row>
    <row r="17" spans="2:4" x14ac:dyDescent="0.25">
      <c r="C17" s="175"/>
      <c r="D17" s="35"/>
    </row>
    <row r="18" spans="2:4" x14ac:dyDescent="0.25">
      <c r="B18" s="179"/>
      <c r="C18" s="179"/>
      <c r="D18" s="175"/>
    </row>
    <row r="19" spans="2:4" x14ac:dyDescent="0.25">
      <c r="C19" s="175"/>
      <c r="D19" s="175"/>
    </row>
    <row r="20" spans="2:4" x14ac:dyDescent="0.25">
      <c r="C20" s="175"/>
      <c r="D20" s="175"/>
    </row>
    <row r="21" spans="2:4" x14ac:dyDescent="0.25">
      <c r="C21" s="175"/>
      <c r="D21" s="175"/>
    </row>
    <row r="22" spans="2:4" x14ac:dyDescent="0.25">
      <c r="C22" s="175"/>
      <c r="D22" s="175"/>
    </row>
    <row r="24" spans="2:4" x14ac:dyDescent="0.25">
      <c r="C24" s="35"/>
      <c r="D24" s="3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B35" sqref="B35"/>
    </sheetView>
  </sheetViews>
  <sheetFormatPr defaultColWidth="9.140625" defaultRowHeight="15" x14ac:dyDescent="0.25"/>
  <cols>
    <col min="1" max="1" width="5.85546875" style="2" customWidth="1"/>
    <col min="2" max="2" width="9.140625" style="2"/>
    <col min="3" max="3" width="20.85546875" style="2" customWidth="1"/>
    <col min="4" max="4" width="26.42578125" style="2" customWidth="1"/>
    <col min="5" max="16384" width="9.140625" style="2"/>
  </cols>
  <sheetData>
    <row r="2" spans="2:13" x14ac:dyDescent="0.25">
      <c r="B2" s="53" t="s">
        <v>41</v>
      </c>
      <c r="C2" s="46"/>
      <c r="D2" s="46"/>
      <c r="M2" s="46"/>
    </row>
    <row r="3" spans="2:13" x14ac:dyDescent="0.25">
      <c r="B3" s="51"/>
      <c r="C3" s="51"/>
      <c r="D3" s="51"/>
    </row>
    <row r="4" spans="2:13" ht="15" customHeight="1" x14ac:dyDescent="0.25">
      <c r="B4" s="193" t="s">
        <v>43</v>
      </c>
      <c r="C4" s="188" t="s">
        <v>44</v>
      </c>
      <c r="D4" s="188"/>
    </row>
    <row r="5" spans="2:13" ht="33.75" customHeight="1" x14ac:dyDescent="0.25">
      <c r="B5" s="187"/>
      <c r="C5" s="163" t="s">
        <v>108</v>
      </c>
      <c r="D5" s="163" t="s">
        <v>109</v>
      </c>
    </row>
    <row r="6" spans="2:13" x14ac:dyDescent="0.25">
      <c r="B6" s="145">
        <v>43831</v>
      </c>
      <c r="C6" s="147">
        <v>3566905</v>
      </c>
      <c r="D6" s="147">
        <v>1206627968</v>
      </c>
    </row>
    <row r="7" spans="2:13" x14ac:dyDescent="0.25">
      <c r="B7" s="144" t="s">
        <v>106</v>
      </c>
      <c r="C7" s="147">
        <v>2979757</v>
      </c>
      <c r="D7" s="147">
        <v>1020150607</v>
      </c>
    </row>
    <row r="8" spans="2:13" x14ac:dyDescent="0.25">
      <c r="B8" s="143">
        <v>43891</v>
      </c>
      <c r="C8" s="147">
        <v>2408904</v>
      </c>
      <c r="D8" s="147">
        <v>780995204</v>
      </c>
    </row>
    <row r="9" spans="2:13" x14ac:dyDescent="0.25">
      <c r="B9" s="143">
        <v>43922</v>
      </c>
      <c r="C9" s="147">
        <v>2042680</v>
      </c>
      <c r="D9" s="147">
        <v>644105044</v>
      </c>
    </row>
    <row r="10" spans="2:13" x14ac:dyDescent="0.25">
      <c r="B10" s="143">
        <v>43952</v>
      </c>
      <c r="C10" s="147">
        <v>2283539</v>
      </c>
      <c r="D10" s="147">
        <v>717731632</v>
      </c>
    </row>
    <row r="11" spans="2:13" x14ac:dyDescent="0.25">
      <c r="B11" s="143">
        <v>43983</v>
      </c>
      <c r="C11" s="147">
        <v>2743315</v>
      </c>
      <c r="D11" s="147">
        <v>848762353</v>
      </c>
    </row>
    <row r="12" spans="2:13" x14ac:dyDescent="0.25">
      <c r="B12" s="143">
        <v>44013</v>
      </c>
      <c r="C12" s="147">
        <v>2659954</v>
      </c>
      <c r="D12" s="147">
        <v>842697903</v>
      </c>
    </row>
    <row r="13" spans="2:13" x14ac:dyDescent="0.25">
      <c r="B13" s="143">
        <v>44044</v>
      </c>
      <c r="C13" s="147">
        <v>2741896</v>
      </c>
      <c r="D13" s="147">
        <v>848986839</v>
      </c>
    </row>
    <row r="14" spans="2:13" x14ac:dyDescent="0.25">
      <c r="B14" s="143">
        <v>44075</v>
      </c>
      <c r="C14" s="147">
        <v>2859464</v>
      </c>
      <c r="D14" s="147">
        <v>880779501</v>
      </c>
    </row>
    <row r="15" spans="2:13" x14ac:dyDescent="0.25">
      <c r="B15" s="143">
        <v>44105</v>
      </c>
      <c r="C15" s="147">
        <v>3165602</v>
      </c>
      <c r="D15" s="147">
        <v>958044657</v>
      </c>
    </row>
    <row r="16" spans="2:13" x14ac:dyDescent="0.25">
      <c r="B16" s="143">
        <v>44136</v>
      </c>
      <c r="C16" s="147">
        <v>3107930</v>
      </c>
      <c r="D16" s="147">
        <v>957044664</v>
      </c>
    </row>
    <row r="17" spans="2:6" x14ac:dyDescent="0.25">
      <c r="B17" s="122">
        <v>44166</v>
      </c>
      <c r="C17" s="123">
        <v>3062223</v>
      </c>
      <c r="D17" s="123">
        <v>968597909</v>
      </c>
    </row>
    <row r="18" spans="2:6" x14ac:dyDescent="0.25">
      <c r="B18" s="124">
        <v>44197</v>
      </c>
      <c r="C18" s="119">
        <v>2885841</v>
      </c>
      <c r="D18" s="119">
        <v>914470987</v>
      </c>
    </row>
    <row r="19" spans="2:6" x14ac:dyDescent="0.25">
      <c r="B19" s="118" t="s">
        <v>118</v>
      </c>
      <c r="C19" s="119">
        <v>2990269</v>
      </c>
      <c r="D19" s="119">
        <v>955034050</v>
      </c>
    </row>
    <row r="20" spans="2:6" x14ac:dyDescent="0.25">
      <c r="B20" s="121">
        <v>44256</v>
      </c>
      <c r="C20" s="119">
        <v>3203975</v>
      </c>
      <c r="D20" s="119">
        <v>1079741413</v>
      </c>
    </row>
    <row r="21" spans="2:6" x14ac:dyDescent="0.25">
      <c r="B21" s="121">
        <v>44287</v>
      </c>
      <c r="C21" s="119">
        <v>2912983</v>
      </c>
      <c r="D21" s="119">
        <v>1088267285</v>
      </c>
    </row>
    <row r="22" spans="2:6" x14ac:dyDescent="0.25">
      <c r="B22" s="121">
        <v>44317</v>
      </c>
      <c r="C22" s="119">
        <v>3318432</v>
      </c>
      <c r="D22" s="119">
        <v>1234178868</v>
      </c>
    </row>
    <row r="23" spans="2:6" x14ac:dyDescent="0.25">
      <c r="B23" s="121">
        <v>44348</v>
      </c>
      <c r="C23" s="119">
        <v>3312133</v>
      </c>
      <c r="D23" s="119">
        <v>1109671174</v>
      </c>
    </row>
    <row r="24" spans="2:6" x14ac:dyDescent="0.25">
      <c r="B24" s="121">
        <v>44378</v>
      </c>
      <c r="C24" s="119">
        <v>3448355</v>
      </c>
      <c r="D24" s="119">
        <v>1190270681</v>
      </c>
    </row>
    <row r="25" spans="2:6" x14ac:dyDescent="0.25">
      <c r="B25" s="121">
        <v>44409</v>
      </c>
      <c r="C25" s="119">
        <v>3557999</v>
      </c>
      <c r="D25" s="119">
        <v>1229424130</v>
      </c>
    </row>
    <row r="26" spans="2:6" x14ac:dyDescent="0.25">
      <c r="B26" s="121">
        <v>44440</v>
      </c>
      <c r="C26" s="119">
        <v>3676273</v>
      </c>
      <c r="D26" s="119">
        <v>1297814763</v>
      </c>
    </row>
    <row r="27" spans="2:6" x14ac:dyDescent="0.25">
      <c r="B27" s="121">
        <v>44470</v>
      </c>
      <c r="C27" s="119">
        <v>4077123</v>
      </c>
      <c r="D27" s="119">
        <v>1442952320</v>
      </c>
    </row>
    <row r="28" spans="2:6" x14ac:dyDescent="0.25">
      <c r="B28" s="121">
        <v>44501</v>
      </c>
      <c r="C28" s="119">
        <v>4230737</v>
      </c>
      <c r="D28" s="119">
        <v>1525434159</v>
      </c>
    </row>
    <row r="29" spans="2:6" x14ac:dyDescent="0.25">
      <c r="B29" s="125">
        <v>44531</v>
      </c>
      <c r="C29" s="126">
        <v>4210962</v>
      </c>
      <c r="D29" s="126">
        <v>1476887828</v>
      </c>
    </row>
    <row r="30" spans="2:6" x14ac:dyDescent="0.25">
      <c r="B30" s="47" t="s">
        <v>94</v>
      </c>
      <c r="C30" s="47"/>
      <c r="D30" s="47"/>
      <c r="E30" s="47"/>
      <c r="F30" s="58"/>
    </row>
    <row r="31" spans="2:6" x14ac:dyDescent="0.25">
      <c r="B31" s="47" t="s">
        <v>95</v>
      </c>
      <c r="C31" s="47"/>
      <c r="D31" s="47"/>
      <c r="E31" s="47"/>
      <c r="F31" s="58"/>
    </row>
    <row r="32" spans="2:6" x14ac:dyDescent="0.25">
      <c r="B32" s="47" t="s">
        <v>100</v>
      </c>
      <c r="C32" s="47"/>
      <c r="D32" s="47"/>
      <c r="E32" s="47"/>
      <c r="F32" s="58"/>
    </row>
    <row r="33" spans="2:6" x14ac:dyDescent="0.25">
      <c r="B33" s="47" t="s">
        <v>46</v>
      </c>
      <c r="C33" s="47"/>
      <c r="D33" s="47"/>
      <c r="E33" s="47"/>
      <c r="F33" s="58"/>
    </row>
    <row r="34" spans="2:6" x14ac:dyDescent="0.25">
      <c r="B34" s="47"/>
      <c r="C34" s="47"/>
      <c r="D34" s="47"/>
      <c r="E34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7"/>
  <sheetViews>
    <sheetView topLeftCell="A13" workbookViewId="0">
      <selection activeCell="G116" sqref="G116"/>
    </sheetView>
  </sheetViews>
  <sheetFormatPr defaultColWidth="9.140625" defaultRowHeight="15" x14ac:dyDescent="0.25"/>
  <cols>
    <col min="1" max="1" width="7.5703125" style="2" customWidth="1"/>
    <col min="2" max="2" width="9.5703125" style="2" customWidth="1"/>
    <col min="3" max="3" width="19" style="2" customWidth="1"/>
    <col min="4" max="4" width="24.85546875" style="2" customWidth="1"/>
    <col min="5" max="16384" width="9.140625" style="2"/>
  </cols>
  <sheetData>
    <row r="2" spans="2:14" x14ac:dyDescent="0.25">
      <c r="B2" s="53" t="s">
        <v>42</v>
      </c>
      <c r="C2" s="46"/>
      <c r="D2" s="46"/>
      <c r="E2" s="46"/>
      <c r="M2" s="46"/>
      <c r="N2" s="46"/>
    </row>
    <row r="3" spans="2:14" x14ac:dyDescent="0.25">
      <c r="B3" s="50"/>
      <c r="C3" s="50"/>
      <c r="D3" s="50"/>
    </row>
    <row r="4" spans="2:14" ht="15" customHeight="1" x14ac:dyDescent="0.25">
      <c r="B4" s="87"/>
      <c r="C4" s="188" t="s">
        <v>44</v>
      </c>
      <c r="D4" s="188"/>
    </row>
    <row r="5" spans="2:14" ht="22.5" x14ac:dyDescent="0.25">
      <c r="B5" s="87" t="s">
        <v>43</v>
      </c>
      <c r="C5" s="55" t="s">
        <v>108</v>
      </c>
      <c r="D5" s="55" t="s">
        <v>109</v>
      </c>
    </row>
    <row r="6" spans="2:14" x14ac:dyDescent="0.25">
      <c r="B6" s="148">
        <v>41640</v>
      </c>
      <c r="C6" s="146">
        <v>397343</v>
      </c>
      <c r="D6" s="146">
        <v>164199939</v>
      </c>
    </row>
    <row r="7" spans="2:14" x14ac:dyDescent="0.25">
      <c r="B7" s="143">
        <v>41671</v>
      </c>
      <c r="C7" s="147">
        <v>361078</v>
      </c>
      <c r="D7" s="147">
        <v>155189573</v>
      </c>
    </row>
    <row r="8" spans="2:14" x14ac:dyDescent="0.25">
      <c r="B8" s="143">
        <v>41699</v>
      </c>
      <c r="C8" s="147">
        <v>493145</v>
      </c>
      <c r="D8" s="147">
        <v>217420538</v>
      </c>
    </row>
    <row r="9" spans="2:14" x14ac:dyDescent="0.25">
      <c r="B9" s="143">
        <v>41730</v>
      </c>
      <c r="C9" s="147">
        <v>934003</v>
      </c>
      <c r="D9" s="147">
        <v>427624328</v>
      </c>
    </row>
    <row r="10" spans="2:14" x14ac:dyDescent="0.25">
      <c r="B10" s="143">
        <v>41760</v>
      </c>
      <c r="C10" s="147">
        <v>1295388</v>
      </c>
      <c r="D10" s="147">
        <v>606370598</v>
      </c>
    </row>
    <row r="11" spans="2:14" x14ac:dyDescent="0.25">
      <c r="B11" s="143">
        <v>41791</v>
      </c>
      <c r="C11" s="147">
        <v>2322493</v>
      </c>
      <c r="D11" s="147">
        <v>1156095963</v>
      </c>
    </row>
    <row r="12" spans="2:14" x14ac:dyDescent="0.25">
      <c r="B12" s="143">
        <v>41821</v>
      </c>
      <c r="C12" s="147">
        <v>4472930</v>
      </c>
      <c r="D12" s="147">
        <v>2175929120</v>
      </c>
    </row>
    <row r="13" spans="2:14" x14ac:dyDescent="0.25">
      <c r="B13" s="143">
        <v>41852</v>
      </c>
      <c r="C13" s="147">
        <v>5380145</v>
      </c>
      <c r="D13" s="147">
        <v>2676632005</v>
      </c>
    </row>
    <row r="14" spans="2:14" x14ac:dyDescent="0.25">
      <c r="B14" s="143">
        <v>41883</v>
      </c>
      <c r="C14" s="147">
        <v>2354410</v>
      </c>
      <c r="D14" s="147">
        <v>1164571803</v>
      </c>
    </row>
    <row r="15" spans="2:14" x14ac:dyDescent="0.25">
      <c r="B15" s="143">
        <v>41913</v>
      </c>
      <c r="C15" s="147">
        <v>1061057</v>
      </c>
      <c r="D15" s="147">
        <v>466396912</v>
      </c>
    </row>
    <row r="16" spans="2:14" x14ac:dyDescent="0.25">
      <c r="B16" s="143">
        <v>41944</v>
      </c>
      <c r="C16" s="147">
        <v>515074</v>
      </c>
      <c r="D16" s="147">
        <v>201930104</v>
      </c>
    </row>
    <row r="17" spans="2:4" x14ac:dyDescent="0.25">
      <c r="B17" s="143">
        <v>41974</v>
      </c>
      <c r="C17" s="151">
        <v>552008</v>
      </c>
      <c r="D17" s="151">
        <v>210586195</v>
      </c>
    </row>
    <row r="18" spans="2:4" x14ac:dyDescent="0.25">
      <c r="B18" s="143">
        <v>42005</v>
      </c>
      <c r="C18" s="147">
        <v>487873</v>
      </c>
      <c r="D18" s="147">
        <v>208047407</v>
      </c>
    </row>
    <row r="19" spans="2:4" x14ac:dyDescent="0.25">
      <c r="B19" s="143">
        <v>42036</v>
      </c>
      <c r="C19" s="147">
        <v>434472</v>
      </c>
      <c r="D19" s="147">
        <v>195902488</v>
      </c>
    </row>
    <row r="20" spans="2:4" x14ac:dyDescent="0.25">
      <c r="B20" s="143">
        <v>42064</v>
      </c>
      <c r="C20" s="147">
        <v>618192</v>
      </c>
      <c r="D20" s="147">
        <v>294715670</v>
      </c>
    </row>
    <row r="21" spans="2:4" x14ac:dyDescent="0.25">
      <c r="B21" s="143">
        <v>42095</v>
      </c>
      <c r="C21" s="147">
        <v>1071368</v>
      </c>
      <c r="D21" s="147">
        <v>503010698</v>
      </c>
    </row>
    <row r="22" spans="2:4" x14ac:dyDescent="0.25">
      <c r="B22" s="143">
        <v>42125</v>
      </c>
      <c r="C22" s="147">
        <v>1684681</v>
      </c>
      <c r="D22" s="147">
        <v>838834760</v>
      </c>
    </row>
    <row r="23" spans="2:4" x14ac:dyDescent="0.25">
      <c r="B23" s="143">
        <v>42156</v>
      </c>
      <c r="C23" s="147">
        <v>2777989</v>
      </c>
      <c r="D23" s="147">
        <v>1409788967</v>
      </c>
    </row>
    <row r="24" spans="2:4" x14ac:dyDescent="0.25">
      <c r="B24" s="143">
        <v>42186</v>
      </c>
      <c r="C24" s="147">
        <v>5680159</v>
      </c>
      <c r="D24" s="147">
        <v>2710370397</v>
      </c>
    </row>
    <row r="25" spans="2:4" x14ac:dyDescent="0.25">
      <c r="B25" s="143">
        <v>42217</v>
      </c>
      <c r="C25" s="147">
        <v>6394748</v>
      </c>
      <c r="D25" s="147">
        <v>3160974045</v>
      </c>
    </row>
    <row r="26" spans="2:4" x14ac:dyDescent="0.25">
      <c r="B26" s="143">
        <v>42248</v>
      </c>
      <c r="C26" s="147">
        <v>2918051</v>
      </c>
      <c r="D26" s="147">
        <v>1430514017</v>
      </c>
    </row>
    <row r="27" spans="2:4" x14ac:dyDescent="0.25">
      <c r="B27" s="143">
        <v>42278</v>
      </c>
      <c r="C27" s="147">
        <v>1209535</v>
      </c>
      <c r="D27" s="147">
        <v>539071936</v>
      </c>
    </row>
    <row r="28" spans="2:4" x14ac:dyDescent="0.25">
      <c r="B28" s="143">
        <v>42309</v>
      </c>
      <c r="C28" s="147">
        <v>648645</v>
      </c>
      <c r="D28" s="147">
        <v>256853753</v>
      </c>
    </row>
    <row r="29" spans="2:4" x14ac:dyDescent="0.25">
      <c r="B29" s="143">
        <v>42339</v>
      </c>
      <c r="C29" s="152">
        <v>1601674</v>
      </c>
      <c r="D29" s="152">
        <v>429241412</v>
      </c>
    </row>
    <row r="30" spans="2:4" x14ac:dyDescent="0.25">
      <c r="B30" s="143">
        <v>42370</v>
      </c>
      <c r="C30" s="147">
        <v>584292</v>
      </c>
      <c r="D30" s="147">
        <v>242185910</v>
      </c>
    </row>
    <row r="31" spans="2:4" x14ac:dyDescent="0.25">
      <c r="B31" s="143">
        <v>42401</v>
      </c>
      <c r="C31" s="147">
        <v>574917</v>
      </c>
      <c r="D31" s="147">
        <v>251390073</v>
      </c>
    </row>
    <row r="32" spans="2:4" x14ac:dyDescent="0.25">
      <c r="B32" s="143">
        <v>42430</v>
      </c>
      <c r="C32" s="147">
        <v>823749</v>
      </c>
      <c r="D32" s="147">
        <v>368440118</v>
      </c>
    </row>
    <row r="33" spans="2:4" x14ac:dyDescent="0.25">
      <c r="B33" s="143">
        <v>42461</v>
      </c>
      <c r="C33" s="147">
        <v>1149524</v>
      </c>
      <c r="D33" s="147">
        <v>511286872</v>
      </c>
    </row>
    <row r="34" spans="2:4" x14ac:dyDescent="0.25">
      <c r="B34" s="143">
        <v>42491</v>
      </c>
      <c r="C34" s="147">
        <v>2038066</v>
      </c>
      <c r="D34" s="147">
        <v>974203822</v>
      </c>
    </row>
    <row r="35" spans="2:4" x14ac:dyDescent="0.25">
      <c r="B35" s="143">
        <v>42522</v>
      </c>
      <c r="C35" s="147">
        <v>3106484</v>
      </c>
      <c r="D35" s="147">
        <v>1473702926</v>
      </c>
    </row>
    <row r="36" spans="2:4" x14ac:dyDescent="0.25">
      <c r="B36" s="143">
        <v>42552</v>
      </c>
      <c r="C36" s="147">
        <v>6928007</v>
      </c>
      <c r="D36" s="147">
        <v>3193310619</v>
      </c>
    </row>
    <row r="37" spans="2:4" x14ac:dyDescent="0.25">
      <c r="B37" s="143">
        <v>42583</v>
      </c>
      <c r="C37" s="147">
        <v>7595443</v>
      </c>
      <c r="D37" s="147">
        <v>3619303802</v>
      </c>
    </row>
    <row r="38" spans="2:4" x14ac:dyDescent="0.25">
      <c r="B38" s="143">
        <v>42614</v>
      </c>
      <c r="C38" s="147">
        <v>3649461</v>
      </c>
      <c r="D38" s="147">
        <v>1701172026</v>
      </c>
    </row>
    <row r="39" spans="2:4" x14ac:dyDescent="0.25">
      <c r="B39" s="143">
        <v>42644</v>
      </c>
      <c r="C39" s="147">
        <v>1590986</v>
      </c>
      <c r="D39" s="147">
        <v>682033580</v>
      </c>
    </row>
    <row r="40" spans="2:4" x14ac:dyDescent="0.25">
      <c r="B40" s="143">
        <v>42675</v>
      </c>
      <c r="C40" s="147">
        <v>802784</v>
      </c>
      <c r="D40" s="147">
        <v>312162785</v>
      </c>
    </row>
    <row r="41" spans="2:4" x14ac:dyDescent="0.25">
      <c r="B41" s="143">
        <v>42705</v>
      </c>
      <c r="C41" s="147">
        <v>832600</v>
      </c>
      <c r="D41" s="147">
        <v>311666085</v>
      </c>
    </row>
    <row r="42" spans="2:4" x14ac:dyDescent="0.25">
      <c r="B42" s="143">
        <v>42736</v>
      </c>
      <c r="C42" s="147">
        <v>684062</v>
      </c>
      <c r="D42" s="147">
        <v>299176941</v>
      </c>
    </row>
    <row r="43" spans="2:4" x14ac:dyDescent="0.25">
      <c r="B43" s="143">
        <v>42767</v>
      </c>
      <c r="C43" s="147">
        <v>667841</v>
      </c>
      <c r="D43" s="147">
        <v>297659404</v>
      </c>
    </row>
    <row r="44" spans="2:4" x14ac:dyDescent="0.25">
      <c r="B44" s="143">
        <v>42795</v>
      </c>
      <c r="C44" s="147">
        <v>903419</v>
      </c>
      <c r="D44" s="147">
        <v>409192494</v>
      </c>
    </row>
    <row r="45" spans="2:4" x14ac:dyDescent="0.25">
      <c r="B45" s="143">
        <v>42826</v>
      </c>
      <c r="C45" s="147">
        <v>1701419</v>
      </c>
      <c r="D45" s="147">
        <v>739501207</v>
      </c>
    </row>
    <row r="46" spans="2:4" x14ac:dyDescent="0.25">
      <c r="B46" s="143">
        <v>42856</v>
      </c>
      <c r="C46" s="147">
        <v>2408336</v>
      </c>
      <c r="D46" s="147">
        <v>1097742426</v>
      </c>
    </row>
    <row r="47" spans="2:4" x14ac:dyDescent="0.25">
      <c r="B47" s="143">
        <v>42887</v>
      </c>
      <c r="C47" s="147">
        <v>4486057</v>
      </c>
      <c r="D47" s="147">
        <v>2074829418</v>
      </c>
    </row>
    <row r="48" spans="2:4" s="66" customFormat="1" x14ac:dyDescent="0.25">
      <c r="B48" s="143">
        <v>42917</v>
      </c>
      <c r="C48" s="147">
        <v>8663549</v>
      </c>
      <c r="D48" s="147">
        <v>3805837567</v>
      </c>
    </row>
    <row r="49" spans="2:4" s="66" customFormat="1" x14ac:dyDescent="0.25">
      <c r="B49" s="143">
        <v>42948</v>
      </c>
      <c r="C49" s="147">
        <v>9142665</v>
      </c>
      <c r="D49" s="147">
        <v>4145488655</v>
      </c>
    </row>
    <row r="50" spans="2:4" s="66" customFormat="1" x14ac:dyDescent="0.25">
      <c r="B50" s="143">
        <v>42979</v>
      </c>
      <c r="C50" s="147">
        <v>4345036</v>
      </c>
      <c r="D50" s="147">
        <v>1929850192</v>
      </c>
    </row>
    <row r="51" spans="2:4" s="66" customFormat="1" x14ac:dyDescent="0.25">
      <c r="B51" s="143">
        <v>43009</v>
      </c>
      <c r="C51" s="147">
        <v>2028244</v>
      </c>
      <c r="D51" s="147">
        <v>842433405</v>
      </c>
    </row>
    <row r="52" spans="2:4" s="66" customFormat="1" x14ac:dyDescent="0.25">
      <c r="B52" s="143">
        <v>43040</v>
      </c>
      <c r="C52" s="147">
        <v>958090</v>
      </c>
      <c r="D52" s="147">
        <v>373188455</v>
      </c>
    </row>
    <row r="53" spans="2:4" x14ac:dyDescent="0.25">
      <c r="B53" s="143">
        <v>43070</v>
      </c>
      <c r="C53" s="147">
        <v>1004475</v>
      </c>
      <c r="D53" s="147">
        <v>369920525</v>
      </c>
    </row>
    <row r="54" spans="2:4" x14ac:dyDescent="0.25">
      <c r="B54" s="145">
        <v>43101</v>
      </c>
      <c r="C54" s="147">
        <v>877554</v>
      </c>
      <c r="D54" s="147">
        <v>371507201</v>
      </c>
    </row>
    <row r="55" spans="2:4" x14ac:dyDescent="0.25">
      <c r="B55" s="144" t="s">
        <v>54</v>
      </c>
      <c r="C55" s="147">
        <v>761371</v>
      </c>
      <c r="D55" s="147">
        <v>328664817</v>
      </c>
    </row>
    <row r="56" spans="2:4" x14ac:dyDescent="0.25">
      <c r="B56" s="143">
        <v>43160</v>
      </c>
      <c r="C56" s="147">
        <v>1143138</v>
      </c>
      <c r="D56" s="147">
        <v>488270995</v>
      </c>
    </row>
    <row r="57" spans="2:4" x14ac:dyDescent="0.25">
      <c r="B57" s="143">
        <v>43191</v>
      </c>
      <c r="C57" s="147">
        <v>1996709</v>
      </c>
      <c r="D57" s="147">
        <v>824679610</v>
      </c>
    </row>
    <row r="58" spans="2:4" x14ac:dyDescent="0.25">
      <c r="B58" s="143">
        <v>43221</v>
      </c>
      <c r="C58" s="147">
        <v>3328942</v>
      </c>
      <c r="D58" s="147">
        <v>1464073841</v>
      </c>
    </row>
    <row r="59" spans="2:4" x14ac:dyDescent="0.25">
      <c r="B59" s="143">
        <v>43252</v>
      </c>
      <c r="C59" s="147">
        <v>5198448</v>
      </c>
      <c r="D59" s="147">
        <v>2282945698</v>
      </c>
    </row>
    <row r="60" spans="2:4" x14ac:dyDescent="0.25">
      <c r="B60" s="143">
        <v>43282</v>
      </c>
      <c r="C60" s="147">
        <v>10409271</v>
      </c>
      <c r="D60" s="147">
        <v>4498717740</v>
      </c>
    </row>
    <row r="61" spans="2:4" x14ac:dyDescent="0.25">
      <c r="B61" s="143">
        <v>43313</v>
      </c>
      <c r="C61" s="147">
        <v>10932790</v>
      </c>
      <c r="D61" s="147">
        <v>4861887585</v>
      </c>
    </row>
    <row r="62" spans="2:4" x14ac:dyDescent="0.25">
      <c r="B62" s="143">
        <v>43344</v>
      </c>
      <c r="C62" s="147">
        <v>5457745</v>
      </c>
      <c r="D62" s="147">
        <v>2321240741</v>
      </c>
    </row>
    <row r="63" spans="2:4" x14ac:dyDescent="0.25">
      <c r="B63" s="143">
        <v>43374</v>
      </c>
      <c r="C63" s="147">
        <v>2502920</v>
      </c>
      <c r="D63" s="147">
        <v>992182261</v>
      </c>
    </row>
    <row r="64" spans="2:4" x14ac:dyDescent="0.25">
      <c r="B64" s="143">
        <v>43405</v>
      </c>
      <c r="C64" s="147">
        <v>1207090</v>
      </c>
      <c r="D64" s="147">
        <v>435373312</v>
      </c>
    </row>
    <row r="65" spans="2:4" x14ac:dyDescent="0.25">
      <c r="B65" s="149">
        <v>43435</v>
      </c>
      <c r="C65" s="147">
        <v>1267869</v>
      </c>
      <c r="D65" s="147">
        <v>437899279</v>
      </c>
    </row>
    <row r="66" spans="2:4" x14ac:dyDescent="0.25">
      <c r="B66" s="145">
        <v>43466</v>
      </c>
      <c r="C66" s="147">
        <v>1030317</v>
      </c>
      <c r="D66" s="147">
        <v>410896969</v>
      </c>
    </row>
    <row r="67" spans="2:4" x14ac:dyDescent="0.25">
      <c r="B67" s="144" t="s">
        <v>45</v>
      </c>
      <c r="C67" s="147">
        <v>978277</v>
      </c>
      <c r="D67" s="147">
        <v>393363933</v>
      </c>
    </row>
    <row r="68" spans="2:4" x14ac:dyDescent="0.25">
      <c r="B68" s="143">
        <v>43525</v>
      </c>
      <c r="C68" s="147">
        <v>1348516</v>
      </c>
      <c r="D68" s="147">
        <v>544861634</v>
      </c>
    </row>
    <row r="69" spans="2:4" x14ac:dyDescent="0.25">
      <c r="B69" s="143">
        <v>43556</v>
      </c>
      <c r="C69" s="147">
        <v>2678504</v>
      </c>
      <c r="D69" s="147">
        <v>1052138556</v>
      </c>
    </row>
    <row r="70" spans="2:4" x14ac:dyDescent="0.25">
      <c r="B70" s="143">
        <v>43586</v>
      </c>
      <c r="C70" s="147">
        <v>3636139</v>
      </c>
      <c r="D70" s="147">
        <v>1481900363</v>
      </c>
    </row>
    <row r="71" spans="2:4" x14ac:dyDescent="0.25">
      <c r="B71" s="143">
        <v>43617</v>
      </c>
      <c r="C71" s="147">
        <v>6740954</v>
      </c>
      <c r="D71" s="147">
        <v>2849155922</v>
      </c>
    </row>
    <row r="72" spans="2:4" x14ac:dyDescent="0.25">
      <c r="B72" s="143">
        <v>43647</v>
      </c>
      <c r="C72" s="147">
        <v>12076123</v>
      </c>
      <c r="D72" s="147">
        <v>4906541069</v>
      </c>
    </row>
    <row r="73" spans="2:4" x14ac:dyDescent="0.25">
      <c r="B73" s="143">
        <v>43678</v>
      </c>
      <c r="C73" s="147">
        <v>13149487</v>
      </c>
      <c r="D73" s="147">
        <v>5363132667</v>
      </c>
    </row>
    <row r="74" spans="2:4" x14ac:dyDescent="0.25">
      <c r="B74" s="143">
        <v>43709</v>
      </c>
      <c r="C74" s="147">
        <v>6567510</v>
      </c>
      <c r="D74" s="147">
        <v>2570528065</v>
      </c>
    </row>
    <row r="75" spans="2:4" x14ac:dyDescent="0.25">
      <c r="B75" s="143">
        <v>43739</v>
      </c>
      <c r="C75" s="147">
        <v>3056294</v>
      </c>
      <c r="D75" s="147">
        <v>1097103855</v>
      </c>
    </row>
    <row r="76" spans="2:4" x14ac:dyDescent="0.25">
      <c r="B76" s="143">
        <v>43770</v>
      </c>
      <c r="C76" s="147">
        <v>1430865</v>
      </c>
      <c r="D76" s="147">
        <v>464896647</v>
      </c>
    </row>
    <row r="77" spans="2:4" s="166" customFormat="1" x14ac:dyDescent="0.25">
      <c r="B77" s="167">
        <v>43800</v>
      </c>
      <c r="C77" s="152">
        <v>1661546</v>
      </c>
      <c r="D77" s="152">
        <v>511100176</v>
      </c>
    </row>
    <row r="78" spans="2:4" s="166" customFormat="1" x14ac:dyDescent="0.25">
      <c r="B78" s="145">
        <v>43831</v>
      </c>
      <c r="C78" s="147">
        <v>1308423</v>
      </c>
      <c r="D78" s="147">
        <v>459653035</v>
      </c>
    </row>
    <row r="79" spans="2:4" s="166" customFormat="1" x14ac:dyDescent="0.25">
      <c r="B79" s="144" t="s">
        <v>106</v>
      </c>
      <c r="C79" s="147">
        <v>1222881</v>
      </c>
      <c r="D79" s="147">
        <v>418715866</v>
      </c>
    </row>
    <row r="80" spans="2:4" s="166" customFormat="1" x14ac:dyDescent="0.25">
      <c r="B80" s="143">
        <v>43891</v>
      </c>
      <c r="C80" s="147">
        <v>778166</v>
      </c>
      <c r="D80" s="147">
        <v>233400287</v>
      </c>
    </row>
    <row r="81" spans="2:5" s="166" customFormat="1" x14ac:dyDescent="0.25">
      <c r="B81" s="143">
        <v>43922</v>
      </c>
      <c r="C81" s="147">
        <v>397166</v>
      </c>
      <c r="D81" s="147">
        <v>109096463</v>
      </c>
    </row>
    <row r="82" spans="2:5" s="166" customFormat="1" x14ac:dyDescent="0.25">
      <c r="B82" s="143">
        <v>43952</v>
      </c>
      <c r="C82" s="147">
        <v>743562</v>
      </c>
      <c r="D82" s="147">
        <v>218958697</v>
      </c>
    </row>
    <row r="83" spans="2:5" s="166" customFormat="1" x14ac:dyDescent="0.25">
      <c r="B83" s="143">
        <v>43983</v>
      </c>
      <c r="C83" s="147">
        <v>2581424</v>
      </c>
      <c r="D83" s="147">
        <v>933115393</v>
      </c>
    </row>
    <row r="84" spans="2:5" s="166" customFormat="1" x14ac:dyDescent="0.25">
      <c r="B84" s="143">
        <v>44013</v>
      </c>
      <c r="C84" s="147">
        <v>7099623</v>
      </c>
      <c r="D84" s="147">
        <v>2621778557</v>
      </c>
    </row>
    <row r="85" spans="2:5" s="166" customFormat="1" x14ac:dyDescent="0.25">
      <c r="B85" s="143">
        <v>44044</v>
      </c>
      <c r="C85" s="147">
        <v>8693227</v>
      </c>
      <c r="D85" s="147">
        <v>3271570389</v>
      </c>
    </row>
    <row r="86" spans="2:5" s="166" customFormat="1" x14ac:dyDescent="0.25">
      <c r="B86" s="143">
        <v>44075</v>
      </c>
      <c r="C86" s="147">
        <v>2787377</v>
      </c>
      <c r="D86" s="147">
        <v>913340912</v>
      </c>
    </row>
    <row r="87" spans="2:5" s="166" customFormat="1" x14ac:dyDescent="0.25">
      <c r="B87" s="143">
        <v>44105</v>
      </c>
      <c r="C87" s="147">
        <v>1417314</v>
      </c>
      <c r="D87" s="147">
        <v>416623861</v>
      </c>
    </row>
    <row r="88" spans="2:5" s="166" customFormat="1" x14ac:dyDescent="0.25">
      <c r="B88" s="143">
        <v>44136</v>
      </c>
      <c r="C88" s="147">
        <v>1014224</v>
      </c>
      <c r="D88" s="147">
        <v>277723648</v>
      </c>
    </row>
    <row r="89" spans="2:5" x14ac:dyDescent="0.25">
      <c r="B89" s="167">
        <v>44166</v>
      </c>
      <c r="C89" s="152">
        <v>943660</v>
      </c>
      <c r="D89" s="152">
        <v>256267795</v>
      </c>
      <c r="E89" s="57"/>
    </row>
    <row r="90" spans="2:5" s="176" customFormat="1" x14ac:dyDescent="0.25">
      <c r="B90" s="145">
        <v>44197</v>
      </c>
      <c r="C90" s="152">
        <v>862381</v>
      </c>
      <c r="D90" s="152">
        <v>226175244</v>
      </c>
      <c r="E90" s="57"/>
    </row>
    <row r="91" spans="2:5" s="176" customFormat="1" x14ac:dyDescent="0.25">
      <c r="B91" s="144" t="s">
        <v>118</v>
      </c>
      <c r="C91" s="152">
        <v>864134</v>
      </c>
      <c r="D91" s="152">
        <v>231221405</v>
      </c>
      <c r="E91" s="57"/>
    </row>
    <row r="92" spans="2:5" s="176" customFormat="1" x14ac:dyDescent="0.25">
      <c r="B92" s="143">
        <v>44256</v>
      </c>
      <c r="C92" s="152">
        <v>1106983</v>
      </c>
      <c r="D92" s="152">
        <v>319302968</v>
      </c>
      <c r="E92" s="57"/>
    </row>
    <row r="93" spans="2:5" s="176" customFormat="1" x14ac:dyDescent="0.25">
      <c r="B93" s="143">
        <v>44287</v>
      </c>
      <c r="C93" s="152">
        <v>1455820</v>
      </c>
      <c r="D93" s="152">
        <v>449594725</v>
      </c>
      <c r="E93" s="57"/>
    </row>
    <row r="94" spans="2:5" s="176" customFormat="1" x14ac:dyDescent="0.25">
      <c r="B94" s="143">
        <v>44317</v>
      </c>
      <c r="C94" s="152">
        <v>2256337</v>
      </c>
      <c r="D94" s="152">
        <v>773399017</v>
      </c>
      <c r="E94" s="57"/>
    </row>
    <row r="95" spans="2:5" s="176" customFormat="1" x14ac:dyDescent="0.25">
      <c r="B95" s="143">
        <v>44348</v>
      </c>
      <c r="C95" s="152">
        <v>4864911</v>
      </c>
      <c r="D95" s="152">
        <v>1849773532</v>
      </c>
      <c r="E95" s="57"/>
    </row>
    <row r="96" spans="2:5" s="176" customFormat="1" x14ac:dyDescent="0.25">
      <c r="B96" s="143">
        <v>44378</v>
      </c>
      <c r="C96" s="152">
        <v>12771584</v>
      </c>
      <c r="D96" s="152">
        <v>4929891897</v>
      </c>
      <c r="E96" s="57"/>
    </row>
    <row r="97" spans="2:5" s="176" customFormat="1" x14ac:dyDescent="0.25">
      <c r="B97" s="143">
        <v>44409</v>
      </c>
      <c r="C97" s="152">
        <v>16618796</v>
      </c>
      <c r="D97" s="152">
        <v>6660976648</v>
      </c>
      <c r="E97" s="57"/>
    </row>
    <row r="98" spans="2:5" s="176" customFormat="1" x14ac:dyDescent="0.25">
      <c r="B98" s="143">
        <v>44440</v>
      </c>
      <c r="C98" s="152">
        <v>8485574</v>
      </c>
      <c r="D98" s="152">
        <v>3168904451</v>
      </c>
      <c r="E98" s="57"/>
    </row>
    <row r="99" spans="2:5" s="176" customFormat="1" x14ac:dyDescent="0.25">
      <c r="B99" s="143">
        <v>44470</v>
      </c>
      <c r="C99" s="152">
        <v>3520435</v>
      </c>
      <c r="D99" s="152">
        <v>1157315406</v>
      </c>
      <c r="E99" s="57"/>
    </row>
    <row r="100" spans="2:5" s="176" customFormat="1" x14ac:dyDescent="0.25">
      <c r="B100" s="143">
        <v>44501</v>
      </c>
      <c r="C100" s="152">
        <v>1743758</v>
      </c>
      <c r="D100" s="152">
        <v>495489668</v>
      </c>
      <c r="E100" s="57"/>
    </row>
    <row r="101" spans="2:5" s="176" customFormat="1" x14ac:dyDescent="0.25">
      <c r="B101" s="94">
        <v>44531</v>
      </c>
      <c r="C101" s="153">
        <v>1930170</v>
      </c>
      <c r="D101" s="153">
        <v>543309521</v>
      </c>
      <c r="E101" s="57"/>
    </row>
    <row r="102" spans="2:5" x14ac:dyDescent="0.25">
      <c r="B102" s="159" t="s">
        <v>98</v>
      </c>
      <c r="C102" s="47"/>
      <c r="D102" s="47"/>
      <c r="E102" s="47"/>
    </row>
    <row r="103" spans="2:5" x14ac:dyDescent="0.25">
      <c r="B103" s="160" t="s">
        <v>96</v>
      </c>
      <c r="C103" s="47"/>
      <c r="D103" s="47"/>
      <c r="E103" s="47"/>
    </row>
    <row r="104" spans="2:5" x14ac:dyDescent="0.25">
      <c r="B104" s="160" t="s">
        <v>97</v>
      </c>
      <c r="C104" s="47"/>
      <c r="D104" s="47"/>
      <c r="E104" s="47"/>
    </row>
    <row r="105" spans="2:5" x14ac:dyDescent="0.25">
      <c r="B105" s="47" t="s">
        <v>101</v>
      </c>
      <c r="C105" s="47"/>
      <c r="D105" s="47"/>
      <c r="E105" s="47"/>
    </row>
    <row r="106" spans="2:5" x14ac:dyDescent="0.25">
      <c r="B106" s="47" t="s">
        <v>46</v>
      </c>
      <c r="C106" s="47"/>
    </row>
    <row r="107" spans="2:5" x14ac:dyDescent="0.25">
      <c r="B107" s="47"/>
      <c r="C107" s="4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8"/>
  <sheetViews>
    <sheetView workbookViewId="0">
      <selection activeCell="G34" sqref="G34"/>
    </sheetView>
  </sheetViews>
  <sheetFormatPr defaultColWidth="9.140625" defaultRowHeight="15" x14ac:dyDescent="0.25"/>
  <cols>
    <col min="1" max="1" width="6.140625" style="2" customWidth="1"/>
    <col min="2" max="6" width="9.140625" style="2"/>
    <col min="7" max="7" width="12.42578125" style="2" bestFit="1" customWidth="1"/>
    <col min="8" max="16384" width="9.140625" style="2"/>
  </cols>
  <sheetData>
    <row r="2" spans="2:25" x14ac:dyDescent="0.25">
      <c r="B2" s="49" t="s">
        <v>24</v>
      </c>
      <c r="C2" s="46"/>
      <c r="D2" s="46"/>
      <c r="E2" s="46"/>
      <c r="F2" s="46"/>
      <c r="G2" s="46"/>
      <c r="H2" s="46"/>
      <c r="I2" s="46"/>
      <c r="J2" s="46"/>
      <c r="K2" s="46"/>
      <c r="M2" s="49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2:25" x14ac:dyDescent="0.25">
      <c r="B3" s="50"/>
      <c r="C3" s="50"/>
      <c r="D3" s="50"/>
      <c r="E3" s="50"/>
      <c r="F3" s="50"/>
      <c r="G3" s="50"/>
    </row>
    <row r="4" spans="2:25" x14ac:dyDescent="0.25">
      <c r="B4" s="183"/>
      <c r="C4" s="183"/>
      <c r="D4" s="183"/>
      <c r="E4" s="59"/>
      <c r="F4" s="59"/>
      <c r="G4" s="54" t="s">
        <v>44</v>
      </c>
      <c r="H4" s="47"/>
    </row>
    <row r="5" spans="2:25" s="38" customFormat="1" x14ac:dyDescent="0.25">
      <c r="B5" s="183"/>
      <c r="C5" s="183"/>
      <c r="D5" s="183"/>
      <c r="E5" s="51"/>
      <c r="F5" s="51"/>
      <c r="G5" s="52" t="s">
        <v>52</v>
      </c>
      <c r="H5" s="47"/>
    </row>
    <row r="6" spans="2:25" x14ac:dyDescent="0.25">
      <c r="B6" s="47" t="s">
        <v>47</v>
      </c>
      <c r="C6" s="47"/>
      <c r="D6" s="47"/>
      <c r="E6" s="47"/>
      <c r="F6" s="47"/>
      <c r="G6" s="62">
        <v>380795737</v>
      </c>
      <c r="H6" s="47"/>
    </row>
    <row r="7" spans="2:25" x14ac:dyDescent="0.25">
      <c r="B7" s="47" t="s">
        <v>48</v>
      </c>
      <c r="C7" s="47"/>
      <c r="D7" s="47"/>
      <c r="E7" s="47"/>
      <c r="F7" s="47"/>
      <c r="G7" s="62">
        <v>12813576</v>
      </c>
      <c r="H7" s="47"/>
    </row>
    <row r="8" spans="2:25" x14ac:dyDescent="0.25">
      <c r="B8" s="47" t="s">
        <v>49</v>
      </c>
      <c r="C8" s="47"/>
      <c r="D8" s="47"/>
      <c r="E8" s="47"/>
      <c r="F8" s="47"/>
      <c r="G8" s="62">
        <v>20117260</v>
      </c>
      <c r="H8" s="47"/>
    </row>
    <row r="9" spans="2:25" x14ac:dyDescent="0.25">
      <c r="B9" s="47" t="s">
        <v>50</v>
      </c>
      <c r="C9" s="47"/>
      <c r="D9" s="47"/>
      <c r="E9" s="47"/>
      <c r="F9" s="47"/>
      <c r="G9" s="62">
        <v>190682414</v>
      </c>
      <c r="H9" s="47"/>
    </row>
    <row r="10" spans="2:25" x14ac:dyDescent="0.25">
      <c r="B10" s="50" t="s">
        <v>51</v>
      </c>
      <c r="C10" s="50"/>
      <c r="D10" s="50"/>
      <c r="E10" s="50"/>
      <c r="F10" s="50"/>
      <c r="G10" s="61">
        <v>444944049</v>
      </c>
      <c r="H10" s="47"/>
    </row>
    <row r="11" spans="2:25" x14ac:dyDescent="0.25">
      <c r="B11" s="47" t="s">
        <v>46</v>
      </c>
    </row>
    <row r="16" spans="2:25" x14ac:dyDescent="0.25">
      <c r="B16" s="179"/>
      <c r="C16" s="179"/>
      <c r="D16" s="179"/>
      <c r="E16" s="179"/>
      <c r="F16" s="179"/>
    </row>
    <row r="17" spans="2:6" x14ac:dyDescent="0.25">
      <c r="B17" s="179"/>
      <c r="C17" s="179"/>
      <c r="D17" s="179"/>
      <c r="E17" s="179"/>
      <c r="F17" s="179"/>
    </row>
    <row r="18" spans="2:6" x14ac:dyDescent="0.25">
      <c r="B18" s="179"/>
      <c r="C18" s="179"/>
      <c r="D18" s="179"/>
      <c r="E18" s="179"/>
      <c r="F18" s="179"/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6"/>
  <sheetViews>
    <sheetView workbookViewId="0">
      <selection activeCell="B16" sqref="B16:F16"/>
    </sheetView>
  </sheetViews>
  <sheetFormatPr defaultColWidth="9.140625" defaultRowHeight="15" x14ac:dyDescent="0.25"/>
  <cols>
    <col min="1" max="1" width="7.5703125" style="2" customWidth="1"/>
    <col min="2" max="6" width="9.140625" style="2"/>
    <col min="7" max="7" width="16.5703125" style="2" customWidth="1"/>
    <col min="8" max="16384" width="9.140625" style="2"/>
  </cols>
  <sheetData>
    <row r="2" spans="2:26" x14ac:dyDescent="0.25">
      <c r="B2" s="49" t="s">
        <v>25</v>
      </c>
      <c r="C2" s="46"/>
      <c r="D2" s="46"/>
      <c r="E2" s="46"/>
      <c r="F2" s="46"/>
      <c r="G2" s="46"/>
      <c r="H2" s="46"/>
      <c r="I2" s="46"/>
      <c r="J2" s="46"/>
      <c r="M2" s="53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2:26" x14ac:dyDescent="0.25">
      <c r="B3" s="50"/>
      <c r="C3" s="50"/>
      <c r="D3" s="50"/>
      <c r="E3" s="50"/>
      <c r="F3" s="50"/>
      <c r="G3" s="50"/>
      <c r="H3" s="50"/>
      <c r="I3" s="38"/>
      <c r="J3" s="38"/>
    </row>
    <row r="4" spans="2:26" x14ac:dyDescent="0.25">
      <c r="B4" s="184"/>
      <c r="C4" s="184"/>
      <c r="D4" s="184"/>
      <c r="E4" s="57"/>
      <c r="F4" s="50"/>
      <c r="G4" s="54" t="s">
        <v>44</v>
      </c>
      <c r="H4" s="50"/>
      <c r="I4" s="38"/>
      <c r="J4" s="38"/>
    </row>
    <row r="5" spans="2:26" x14ac:dyDescent="0.25">
      <c r="B5" s="184"/>
      <c r="C5" s="184"/>
      <c r="D5" s="184"/>
      <c r="E5" s="50"/>
      <c r="F5" s="50"/>
      <c r="G5" s="54" t="s">
        <v>53</v>
      </c>
      <c r="H5" s="50"/>
      <c r="I5" s="38"/>
      <c r="J5" s="38"/>
    </row>
    <row r="6" spans="2:26" x14ac:dyDescent="0.25">
      <c r="B6" s="47" t="s">
        <v>47</v>
      </c>
      <c r="C6" s="47"/>
      <c r="D6" s="47"/>
      <c r="E6" s="47"/>
      <c r="F6" s="47"/>
      <c r="G6" s="62">
        <v>2317170691180</v>
      </c>
      <c r="H6" s="47"/>
      <c r="I6" s="38"/>
      <c r="J6" s="38"/>
    </row>
    <row r="7" spans="2:26" x14ac:dyDescent="0.25">
      <c r="B7" s="47" t="s">
        <v>48</v>
      </c>
      <c r="C7" s="47"/>
      <c r="D7" s="47"/>
      <c r="E7" s="47"/>
      <c r="F7" s="47"/>
      <c r="G7" s="62">
        <v>4561468089</v>
      </c>
      <c r="H7" s="47"/>
      <c r="I7" s="38"/>
      <c r="J7" s="38"/>
    </row>
    <row r="8" spans="2:26" x14ac:dyDescent="0.25">
      <c r="B8" s="47" t="s">
        <v>49</v>
      </c>
      <c r="C8" s="47"/>
      <c r="D8" s="47"/>
      <c r="E8" s="47"/>
      <c r="F8" s="47"/>
      <c r="G8" s="62">
        <v>13741833881</v>
      </c>
      <c r="H8" s="47"/>
      <c r="I8" s="38"/>
      <c r="J8" s="38"/>
    </row>
    <row r="9" spans="2:26" x14ac:dyDescent="0.25">
      <c r="B9" s="47" t="s">
        <v>50</v>
      </c>
      <c r="C9" s="47"/>
      <c r="D9" s="47"/>
      <c r="E9" s="47"/>
      <c r="F9" s="47"/>
      <c r="G9" s="62">
        <v>3089640346</v>
      </c>
      <c r="H9" s="47"/>
      <c r="I9" s="38"/>
      <c r="J9" s="38"/>
    </row>
    <row r="10" spans="2:26" x14ac:dyDescent="0.25">
      <c r="B10" s="50" t="s">
        <v>51</v>
      </c>
      <c r="C10" s="50"/>
      <c r="D10" s="50"/>
      <c r="E10" s="50"/>
      <c r="F10" s="50"/>
      <c r="G10" s="61">
        <v>81494909617</v>
      </c>
      <c r="H10" s="50"/>
      <c r="I10" s="38"/>
      <c r="J10" s="38"/>
    </row>
    <row r="11" spans="2:26" x14ac:dyDescent="0.25">
      <c r="B11" s="47" t="s">
        <v>72</v>
      </c>
      <c r="C11" s="158"/>
      <c r="D11" s="158"/>
      <c r="E11" s="158"/>
    </row>
    <row r="12" spans="2:26" x14ac:dyDescent="0.25">
      <c r="B12" s="47" t="s">
        <v>71</v>
      </c>
      <c r="C12" s="47"/>
      <c r="D12" s="47"/>
      <c r="E12" s="158"/>
    </row>
    <row r="13" spans="2:26" x14ac:dyDescent="0.25">
      <c r="B13" s="47" t="s">
        <v>46</v>
      </c>
      <c r="C13" s="158"/>
      <c r="D13" s="158"/>
      <c r="E13" s="158"/>
    </row>
    <row r="16" spans="2:26" x14ac:dyDescent="0.25">
      <c r="B16" s="178"/>
      <c r="C16" s="178"/>
      <c r="D16" s="178"/>
      <c r="E16" s="178"/>
      <c r="F16" s="178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tabSelected="1" workbookViewId="0">
      <selection activeCell="G32" sqref="G32"/>
    </sheetView>
  </sheetViews>
  <sheetFormatPr defaultColWidth="9.140625" defaultRowHeight="15" x14ac:dyDescent="0.25"/>
  <cols>
    <col min="1" max="1" width="6.5703125" style="2" customWidth="1"/>
    <col min="2" max="2" width="31.42578125" style="2" customWidth="1"/>
    <col min="3" max="3" width="26" style="2" customWidth="1"/>
    <col min="4" max="4" width="32" style="2" customWidth="1"/>
    <col min="5" max="5" width="27.140625" style="2" customWidth="1"/>
    <col min="6" max="6" width="14.42578125" style="2" customWidth="1"/>
    <col min="7" max="7" width="18.42578125" style="2" customWidth="1"/>
    <col min="8" max="8" width="32.85546875" style="2" customWidth="1"/>
    <col min="9" max="16384" width="9.140625" style="2"/>
  </cols>
  <sheetData>
    <row r="2" spans="2:14" x14ac:dyDescent="0.25">
      <c r="B2" s="49" t="s">
        <v>66</v>
      </c>
      <c r="C2" s="46"/>
      <c r="D2" s="46"/>
      <c r="E2" s="46"/>
      <c r="M2" s="46"/>
      <c r="N2" s="46"/>
    </row>
    <row r="3" spans="2:14" x14ac:dyDescent="0.25">
      <c r="B3" s="51"/>
      <c r="C3" s="51"/>
      <c r="D3" s="51"/>
      <c r="E3" s="51"/>
      <c r="F3" s="51"/>
      <c r="G3" s="51"/>
      <c r="H3" s="51"/>
    </row>
    <row r="4" spans="2:14" x14ac:dyDescent="0.25">
      <c r="B4" s="138"/>
      <c r="C4" s="185" t="s">
        <v>67</v>
      </c>
      <c r="D4" s="185"/>
      <c r="E4" s="51"/>
      <c r="F4" s="51" t="s">
        <v>68</v>
      </c>
      <c r="G4" s="51"/>
      <c r="H4" s="51"/>
    </row>
    <row r="5" spans="2:14" x14ac:dyDescent="0.25">
      <c r="B5" s="138"/>
      <c r="C5" s="136" t="s">
        <v>2</v>
      </c>
      <c r="D5" s="51" t="s">
        <v>65</v>
      </c>
      <c r="E5" s="51" t="s">
        <v>110</v>
      </c>
      <c r="F5" s="136" t="s">
        <v>2</v>
      </c>
      <c r="G5" s="51" t="s">
        <v>65</v>
      </c>
      <c r="H5" s="51" t="s">
        <v>111</v>
      </c>
    </row>
    <row r="6" spans="2:14" x14ac:dyDescent="0.25">
      <c r="B6" s="47" t="s">
        <v>47</v>
      </c>
      <c r="C6" s="147">
        <v>217019070</v>
      </c>
      <c r="D6" s="147">
        <v>207710401537</v>
      </c>
      <c r="E6" s="168">
        <f>D6/C6</f>
        <v>957.10667978164315</v>
      </c>
      <c r="F6" s="134">
        <v>152218763</v>
      </c>
      <c r="G6" s="134">
        <v>1888815442073</v>
      </c>
      <c r="H6" s="147">
        <f>G6/F6</f>
        <v>12408.558608986988</v>
      </c>
    </row>
    <row r="7" spans="2:14" x14ac:dyDescent="0.25">
      <c r="B7" s="47" t="s">
        <v>48</v>
      </c>
      <c r="C7" s="147">
        <v>12813576</v>
      </c>
      <c r="D7" s="147">
        <v>4561468089</v>
      </c>
      <c r="E7" s="168">
        <f>D7/C7</f>
        <v>355.98712560802699</v>
      </c>
      <c r="F7" s="134">
        <v>0</v>
      </c>
      <c r="G7" s="134">
        <v>0</v>
      </c>
      <c r="H7" s="147">
        <v>0</v>
      </c>
    </row>
    <row r="8" spans="2:14" x14ac:dyDescent="0.25">
      <c r="B8" s="47" t="s">
        <v>49</v>
      </c>
      <c r="C8" s="147">
        <v>19973945</v>
      </c>
      <c r="D8" s="147">
        <v>12653224888</v>
      </c>
      <c r="E8" s="168">
        <f>D8/C8</f>
        <v>633.48651896257854</v>
      </c>
      <c r="F8" s="134">
        <v>143315</v>
      </c>
      <c r="G8" s="134">
        <v>1088608993</v>
      </c>
      <c r="H8" s="147">
        <f>G8/F8</f>
        <v>7595.9180337019852</v>
      </c>
    </row>
    <row r="9" spans="2:14" x14ac:dyDescent="0.25">
      <c r="B9" s="47" t="s">
        <v>50</v>
      </c>
      <c r="C9" s="147">
        <v>161213123</v>
      </c>
      <c r="D9" s="147">
        <v>1502629606</v>
      </c>
      <c r="E9" s="168">
        <f>D9/C9</f>
        <v>9.3207648238412943</v>
      </c>
      <c r="F9" s="134">
        <v>29469291</v>
      </c>
      <c r="G9" s="134">
        <v>1587010740</v>
      </c>
      <c r="H9" s="147">
        <f>G9/F9</f>
        <v>53.853034333265768</v>
      </c>
    </row>
    <row r="10" spans="2:14" x14ac:dyDescent="0.25">
      <c r="B10" s="50" t="s">
        <v>51</v>
      </c>
      <c r="C10" s="95">
        <v>426430918</v>
      </c>
      <c r="D10" s="95">
        <v>73430694521</v>
      </c>
      <c r="E10" s="169">
        <f>D10/C10</f>
        <v>172.19833605264054</v>
      </c>
      <c r="F10" s="161">
        <v>18513131</v>
      </c>
      <c r="G10" s="161">
        <v>8064215096</v>
      </c>
      <c r="H10" s="95">
        <f>G10/F10</f>
        <v>435.59434090322162</v>
      </c>
    </row>
    <row r="11" spans="2:14" x14ac:dyDescent="0.25">
      <c r="B11" s="47" t="s">
        <v>70</v>
      </c>
      <c r="C11" s="158"/>
      <c r="D11" s="158"/>
      <c r="E11" s="158"/>
      <c r="F11" s="158"/>
      <c r="G11" s="158"/>
      <c r="H11" s="158"/>
    </row>
    <row r="12" spans="2:14" x14ac:dyDescent="0.25">
      <c r="B12" s="47" t="s">
        <v>121</v>
      </c>
      <c r="C12" s="47"/>
      <c r="D12" s="47"/>
      <c r="E12" s="158"/>
      <c r="F12" s="158"/>
      <c r="G12" s="158"/>
      <c r="H12" s="158"/>
    </row>
    <row r="13" spans="2:14" s="158" customFormat="1" x14ac:dyDescent="0.25">
      <c r="B13" s="47" t="s">
        <v>46</v>
      </c>
      <c r="C13" s="47"/>
      <c r="D13" s="47"/>
    </row>
    <row r="14" spans="2:14" x14ac:dyDescent="0.25">
      <c r="C14" s="158"/>
      <c r="D14" s="158"/>
      <c r="E14" s="158"/>
      <c r="F14" s="158"/>
      <c r="G14" s="158"/>
      <c r="H14" s="158"/>
    </row>
    <row r="19" spans="2:5" x14ac:dyDescent="0.25">
      <c r="B19" s="137"/>
      <c r="C19" s="137"/>
      <c r="D19" s="137"/>
    </row>
    <row r="20" spans="2:5" x14ac:dyDescent="0.25">
      <c r="E20" s="13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opLeftCell="A10" workbookViewId="0">
      <selection activeCell="B33" sqref="B33:C33"/>
    </sheetView>
  </sheetViews>
  <sheetFormatPr defaultColWidth="9.140625" defaultRowHeight="15" x14ac:dyDescent="0.25"/>
  <cols>
    <col min="1" max="1" width="6.42578125" style="2" customWidth="1"/>
    <col min="2" max="2" width="14.5703125" style="2" customWidth="1"/>
    <col min="3" max="3" width="23.140625" style="2" customWidth="1"/>
    <col min="4" max="4" width="24.5703125" style="2" customWidth="1"/>
    <col min="5" max="16384" width="9.140625" style="2"/>
  </cols>
  <sheetData>
    <row r="2" spans="2:13" s="38" customFormat="1" x14ac:dyDescent="0.25">
      <c r="B2" s="53" t="s">
        <v>26</v>
      </c>
      <c r="C2" s="46"/>
    </row>
    <row r="3" spans="2:13" x14ac:dyDescent="0.25">
      <c r="B3" s="50"/>
      <c r="C3" s="50"/>
      <c r="D3" s="50"/>
    </row>
    <row r="4" spans="2:13" ht="15" customHeight="1" x14ac:dyDescent="0.25">
      <c r="B4" s="186" t="s">
        <v>43</v>
      </c>
      <c r="C4" s="188" t="s">
        <v>44</v>
      </c>
      <c r="D4" s="188"/>
      <c r="L4" s="46"/>
      <c r="M4" s="46"/>
    </row>
    <row r="5" spans="2:13" ht="24" customHeight="1" x14ac:dyDescent="0.25">
      <c r="B5" s="187"/>
      <c r="C5" s="70" t="s">
        <v>108</v>
      </c>
      <c r="D5" s="70" t="s">
        <v>109</v>
      </c>
    </row>
    <row r="6" spans="2:13" x14ac:dyDescent="0.25">
      <c r="B6" s="143">
        <v>43831</v>
      </c>
      <c r="C6" s="147">
        <v>28256095</v>
      </c>
      <c r="D6" s="147">
        <v>190687414855</v>
      </c>
    </row>
    <row r="7" spans="2:13" x14ac:dyDescent="0.25">
      <c r="B7" s="45" t="s">
        <v>106</v>
      </c>
      <c r="C7" s="147">
        <v>28274985</v>
      </c>
      <c r="D7" s="147">
        <v>180365526733</v>
      </c>
    </row>
    <row r="8" spans="2:13" x14ac:dyDescent="0.25">
      <c r="B8" s="143">
        <v>43891</v>
      </c>
      <c r="C8" s="147">
        <v>28400981</v>
      </c>
      <c r="D8" s="147">
        <v>223002546858</v>
      </c>
    </row>
    <row r="9" spans="2:13" x14ac:dyDescent="0.25">
      <c r="B9" s="143">
        <v>43922</v>
      </c>
      <c r="C9" s="147">
        <v>27204598</v>
      </c>
      <c r="D9" s="147">
        <v>161823309718</v>
      </c>
    </row>
    <row r="10" spans="2:13" x14ac:dyDescent="0.25">
      <c r="B10" s="143">
        <v>43952</v>
      </c>
      <c r="C10" s="147">
        <v>26966811</v>
      </c>
      <c r="D10" s="147">
        <v>178559484721</v>
      </c>
    </row>
    <row r="11" spans="2:13" x14ac:dyDescent="0.25">
      <c r="B11" s="143">
        <v>43983</v>
      </c>
      <c r="C11" s="147">
        <v>30208024</v>
      </c>
      <c r="D11" s="147">
        <v>184144300382</v>
      </c>
    </row>
    <row r="12" spans="2:13" x14ac:dyDescent="0.25">
      <c r="B12" s="143">
        <v>44013</v>
      </c>
      <c r="C12" s="147">
        <v>31260868</v>
      </c>
      <c r="D12" s="147">
        <v>202432722648</v>
      </c>
    </row>
    <row r="13" spans="2:13" x14ac:dyDescent="0.25">
      <c r="B13" s="143">
        <v>44044</v>
      </c>
      <c r="C13" s="147">
        <v>28920407</v>
      </c>
      <c r="D13" s="147">
        <v>167826663795</v>
      </c>
    </row>
    <row r="14" spans="2:13" x14ac:dyDescent="0.25">
      <c r="B14" s="143">
        <v>44075</v>
      </c>
      <c r="C14" s="147">
        <v>30154281</v>
      </c>
      <c r="D14" s="147">
        <v>173201645137</v>
      </c>
    </row>
    <row r="15" spans="2:13" x14ac:dyDescent="0.25">
      <c r="B15" s="143">
        <v>44105</v>
      </c>
      <c r="C15" s="147">
        <v>30730172</v>
      </c>
      <c r="D15" s="147">
        <v>176302136629</v>
      </c>
    </row>
    <row r="16" spans="2:13" x14ac:dyDescent="0.25">
      <c r="B16" s="143">
        <v>44136</v>
      </c>
      <c r="C16" s="147">
        <v>30406511</v>
      </c>
      <c r="D16" s="147">
        <v>176659443655</v>
      </c>
    </row>
    <row r="17" spans="2:5" x14ac:dyDescent="0.25">
      <c r="B17" s="72">
        <v>44166</v>
      </c>
      <c r="C17" s="170">
        <v>32570998</v>
      </c>
      <c r="D17" s="68">
        <v>227043708511</v>
      </c>
    </row>
    <row r="18" spans="2:5" x14ac:dyDescent="0.25">
      <c r="B18" s="72">
        <v>44197</v>
      </c>
      <c r="C18" s="68">
        <v>28234650</v>
      </c>
      <c r="D18" s="68">
        <v>165639747451</v>
      </c>
    </row>
    <row r="19" spans="2:5" x14ac:dyDescent="0.25">
      <c r="B19" s="45" t="s">
        <v>118</v>
      </c>
      <c r="C19" s="68">
        <v>29203774</v>
      </c>
      <c r="D19" s="68">
        <v>170971362007</v>
      </c>
    </row>
    <row r="20" spans="2:5" x14ac:dyDescent="0.25">
      <c r="B20" s="72">
        <v>44256</v>
      </c>
      <c r="C20" s="68">
        <v>30934006</v>
      </c>
      <c r="D20" s="68">
        <v>169083403209</v>
      </c>
    </row>
    <row r="21" spans="2:5" x14ac:dyDescent="0.25">
      <c r="B21" s="72">
        <v>44287</v>
      </c>
      <c r="C21" s="68">
        <v>30576547</v>
      </c>
      <c r="D21" s="68">
        <v>187066834789</v>
      </c>
    </row>
    <row r="22" spans="2:5" x14ac:dyDescent="0.25">
      <c r="B22" s="72">
        <v>44317</v>
      </c>
      <c r="C22" s="68">
        <v>32664164</v>
      </c>
      <c r="D22" s="68">
        <v>191250965869</v>
      </c>
    </row>
    <row r="23" spans="2:5" x14ac:dyDescent="0.25">
      <c r="B23" s="72">
        <v>44348</v>
      </c>
      <c r="C23" s="68">
        <v>33632088</v>
      </c>
      <c r="D23" s="68">
        <v>197425287826</v>
      </c>
    </row>
    <row r="24" spans="2:5" x14ac:dyDescent="0.25">
      <c r="B24" s="72">
        <v>44378</v>
      </c>
      <c r="C24" s="68">
        <v>32954974</v>
      </c>
      <c r="D24" s="68">
        <v>216211877595</v>
      </c>
    </row>
    <row r="25" spans="2:5" x14ac:dyDescent="0.25">
      <c r="B25" s="72">
        <v>44409</v>
      </c>
      <c r="C25" s="68">
        <v>31437818</v>
      </c>
      <c r="D25" s="68">
        <v>190634327940</v>
      </c>
    </row>
    <row r="26" spans="2:5" x14ac:dyDescent="0.25">
      <c r="B26" s="72">
        <v>44440</v>
      </c>
      <c r="C26" s="68">
        <v>32298015</v>
      </c>
      <c r="D26" s="68">
        <v>195196533864</v>
      </c>
    </row>
    <row r="27" spans="2:5" x14ac:dyDescent="0.25">
      <c r="B27" s="72">
        <v>44470</v>
      </c>
      <c r="C27" s="68">
        <v>31846909</v>
      </c>
      <c r="D27" s="68">
        <v>186760780318</v>
      </c>
    </row>
    <row r="28" spans="2:5" x14ac:dyDescent="0.25">
      <c r="B28" s="72">
        <v>44501</v>
      </c>
      <c r="C28" s="68">
        <v>32256891</v>
      </c>
      <c r="D28" s="68">
        <v>200832943815</v>
      </c>
    </row>
    <row r="29" spans="2:5" x14ac:dyDescent="0.25">
      <c r="B29" s="75">
        <v>44531</v>
      </c>
      <c r="C29" s="67">
        <v>34755901</v>
      </c>
      <c r="D29" s="67">
        <v>246096626498</v>
      </c>
    </row>
    <row r="30" spans="2:5" x14ac:dyDescent="0.25">
      <c r="B30" s="47" t="s">
        <v>73</v>
      </c>
      <c r="C30" s="158"/>
      <c r="D30" s="158"/>
      <c r="E30" s="158"/>
    </row>
    <row r="31" spans="2:5" x14ac:dyDescent="0.25">
      <c r="B31" s="47" t="s">
        <v>46</v>
      </c>
      <c r="C31" s="47"/>
      <c r="D31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6"/>
  <sheetViews>
    <sheetView workbookViewId="0">
      <selection activeCell="B16" sqref="B16:C18"/>
    </sheetView>
  </sheetViews>
  <sheetFormatPr defaultColWidth="9.140625" defaultRowHeight="15" x14ac:dyDescent="0.25"/>
  <cols>
    <col min="1" max="1" width="6.42578125" style="2" customWidth="1"/>
    <col min="2" max="2" width="14.85546875" style="2" customWidth="1"/>
    <col min="3" max="3" width="13" style="2" customWidth="1"/>
    <col min="4" max="4" width="19.5703125" style="2" customWidth="1"/>
    <col min="5" max="16384" width="9.140625" style="2"/>
  </cols>
  <sheetData>
    <row r="2" spans="2:23" x14ac:dyDescent="0.25">
      <c r="B2" s="53" t="s">
        <v>119</v>
      </c>
      <c r="C2" s="46"/>
      <c r="D2" s="46"/>
      <c r="E2" s="46"/>
      <c r="F2" s="46"/>
      <c r="G2" s="46"/>
      <c r="H2" s="46"/>
      <c r="I2" s="46"/>
      <c r="U2" s="46"/>
      <c r="V2" s="46"/>
      <c r="W2" s="46"/>
    </row>
    <row r="3" spans="2:23" x14ac:dyDescent="0.25">
      <c r="B3" s="50"/>
      <c r="C3" s="50"/>
      <c r="D3" s="50"/>
    </row>
    <row r="4" spans="2:23" x14ac:dyDescent="0.25">
      <c r="B4" s="90"/>
      <c r="C4" s="189" t="s">
        <v>44</v>
      </c>
      <c r="D4" s="189"/>
      <c r="E4" s="58"/>
    </row>
    <row r="5" spans="2:23" x14ac:dyDescent="0.25">
      <c r="B5" s="71"/>
      <c r="C5" s="55" t="s">
        <v>64</v>
      </c>
      <c r="D5" s="91" t="s">
        <v>65</v>
      </c>
      <c r="E5" s="47"/>
    </row>
    <row r="6" spans="2:23" x14ac:dyDescent="0.25">
      <c r="B6" s="92" t="s">
        <v>55</v>
      </c>
      <c r="C6" s="41">
        <v>356115102</v>
      </c>
      <c r="D6" s="88">
        <v>2254514852280</v>
      </c>
      <c r="E6" s="47"/>
    </row>
    <row r="7" spans="2:23" x14ac:dyDescent="0.25">
      <c r="B7" s="93" t="s">
        <v>56</v>
      </c>
      <c r="C7" s="40">
        <v>24680635</v>
      </c>
      <c r="D7" s="89">
        <v>62655838900</v>
      </c>
      <c r="E7" s="47"/>
    </row>
    <row r="8" spans="2:23" x14ac:dyDescent="0.25">
      <c r="B8" s="47" t="s">
        <v>75</v>
      </c>
      <c r="C8" s="47"/>
      <c r="D8" s="47"/>
    </row>
    <row r="9" spans="2:23" x14ac:dyDescent="0.25">
      <c r="B9" s="47" t="s">
        <v>74</v>
      </c>
      <c r="C9" s="47"/>
      <c r="D9" s="47"/>
    </row>
    <row r="10" spans="2:23" x14ac:dyDescent="0.25">
      <c r="B10" s="47" t="s">
        <v>46</v>
      </c>
      <c r="C10" s="47"/>
      <c r="D10" s="47"/>
    </row>
    <row r="16" spans="2:23" x14ac:dyDescent="0.25">
      <c r="B16" s="178"/>
      <c r="C16" s="178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B22" sqref="B22:C22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18.85546875" style="2" customWidth="1"/>
    <col min="4" max="4" width="25.5703125" style="2" customWidth="1"/>
    <col min="5" max="16384" width="9.140625" style="2"/>
  </cols>
  <sheetData>
    <row r="2" spans="2:11" x14ac:dyDescent="0.25">
      <c r="B2" s="53" t="s">
        <v>27</v>
      </c>
      <c r="C2" s="46"/>
      <c r="D2" s="46"/>
      <c r="K2" s="46"/>
    </row>
    <row r="3" spans="2:11" x14ac:dyDescent="0.25">
      <c r="B3" s="51"/>
      <c r="C3" s="51"/>
      <c r="D3" s="51"/>
    </row>
    <row r="4" spans="2:11" ht="15" customHeight="1" x14ac:dyDescent="0.25">
      <c r="B4" s="186" t="s">
        <v>43</v>
      </c>
      <c r="C4" s="185" t="s">
        <v>44</v>
      </c>
      <c r="D4" s="185"/>
    </row>
    <row r="5" spans="2:11" ht="33.75" customHeight="1" x14ac:dyDescent="0.25">
      <c r="B5" s="190"/>
      <c r="C5" s="162" t="s">
        <v>108</v>
      </c>
      <c r="D5" s="162" t="s">
        <v>109</v>
      </c>
    </row>
    <row r="6" spans="2:11" x14ac:dyDescent="0.25">
      <c r="B6" s="74">
        <v>44197</v>
      </c>
      <c r="C6" s="69">
        <v>26216999</v>
      </c>
      <c r="D6" s="69">
        <v>161072649780</v>
      </c>
    </row>
    <row r="7" spans="2:11" x14ac:dyDescent="0.25">
      <c r="B7" s="73" t="s">
        <v>118</v>
      </c>
      <c r="C7" s="68">
        <v>27204294</v>
      </c>
      <c r="D7" s="68">
        <v>166205189067</v>
      </c>
    </row>
    <row r="8" spans="2:11" x14ac:dyDescent="0.25">
      <c r="B8" s="72">
        <v>44256</v>
      </c>
      <c r="C8" s="68">
        <v>28843884</v>
      </c>
      <c r="D8" s="68">
        <v>163703541094</v>
      </c>
    </row>
    <row r="9" spans="2:11" x14ac:dyDescent="0.25">
      <c r="B9" s="72">
        <v>44287</v>
      </c>
      <c r="C9" s="68">
        <v>28532494</v>
      </c>
      <c r="D9" s="68">
        <v>181800317823</v>
      </c>
    </row>
    <row r="10" spans="2:11" x14ac:dyDescent="0.25">
      <c r="B10" s="72">
        <v>44317</v>
      </c>
      <c r="C10" s="68">
        <v>30601997</v>
      </c>
      <c r="D10" s="68">
        <v>185891118065</v>
      </c>
    </row>
    <row r="11" spans="2:11" x14ac:dyDescent="0.25">
      <c r="B11" s="72">
        <v>44348</v>
      </c>
      <c r="C11" s="68">
        <v>31578019</v>
      </c>
      <c r="D11" s="68">
        <v>192743809419</v>
      </c>
    </row>
    <row r="12" spans="2:11" x14ac:dyDescent="0.25">
      <c r="B12" s="72">
        <v>44378</v>
      </c>
      <c r="C12" s="68">
        <v>30889827</v>
      </c>
      <c r="D12" s="68">
        <v>210781746291</v>
      </c>
    </row>
    <row r="13" spans="2:11" x14ac:dyDescent="0.25">
      <c r="B13" s="72">
        <v>44409</v>
      </c>
      <c r="C13" s="68">
        <v>29385323</v>
      </c>
      <c r="D13" s="68">
        <v>185111900637</v>
      </c>
    </row>
    <row r="14" spans="2:11" x14ac:dyDescent="0.25">
      <c r="B14" s="72">
        <v>44440</v>
      </c>
      <c r="C14" s="68">
        <v>30235941</v>
      </c>
      <c r="D14" s="68">
        <v>189809003826</v>
      </c>
    </row>
    <row r="15" spans="2:11" x14ac:dyDescent="0.25">
      <c r="B15" s="72">
        <v>44470</v>
      </c>
      <c r="C15" s="68">
        <v>29789776</v>
      </c>
      <c r="D15" s="68">
        <v>181573465941</v>
      </c>
    </row>
    <row r="16" spans="2:11" x14ac:dyDescent="0.25">
      <c r="B16" s="72">
        <v>44501</v>
      </c>
      <c r="C16" s="68">
        <v>30168920</v>
      </c>
      <c r="D16" s="68">
        <v>195542163693</v>
      </c>
    </row>
    <row r="17" spans="2:5" x14ac:dyDescent="0.25">
      <c r="B17" s="94">
        <v>44531</v>
      </c>
      <c r="C17" s="95">
        <v>32667628</v>
      </c>
      <c r="D17" s="95">
        <v>240279946644</v>
      </c>
    </row>
    <row r="18" spans="2:5" x14ac:dyDescent="0.25">
      <c r="B18" s="47" t="s">
        <v>77</v>
      </c>
      <c r="C18" s="47"/>
      <c r="D18" s="47"/>
      <c r="E18" s="47"/>
    </row>
    <row r="19" spans="2:5" x14ac:dyDescent="0.25">
      <c r="B19" s="47" t="s">
        <v>76</v>
      </c>
      <c r="C19" s="47"/>
      <c r="D19" s="47"/>
      <c r="E19" s="47"/>
    </row>
    <row r="20" spans="2:5" x14ac:dyDescent="0.25">
      <c r="B20" s="47" t="s">
        <v>46</v>
      </c>
      <c r="C20" s="47"/>
      <c r="D20" s="47"/>
      <c r="E20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B22" sqref="B22:C22"/>
    </sheetView>
  </sheetViews>
  <sheetFormatPr defaultColWidth="9.140625" defaultRowHeight="15" x14ac:dyDescent="0.25"/>
  <cols>
    <col min="1" max="1" width="6.5703125" style="2" customWidth="1"/>
    <col min="2" max="2" width="9.140625" style="2"/>
    <col min="3" max="3" width="18.5703125" style="2" customWidth="1"/>
    <col min="4" max="4" width="24.5703125" style="2" customWidth="1"/>
    <col min="5" max="16384" width="9.140625" style="2"/>
  </cols>
  <sheetData>
    <row r="2" spans="2:4" x14ac:dyDescent="0.25">
      <c r="B2" s="53" t="s">
        <v>28</v>
      </c>
      <c r="C2" s="46"/>
      <c r="D2" s="46"/>
    </row>
    <row r="3" spans="2:4" x14ac:dyDescent="0.25">
      <c r="B3" s="50"/>
      <c r="C3" s="51"/>
      <c r="D3" s="51"/>
    </row>
    <row r="4" spans="2:4" ht="15" customHeight="1" x14ac:dyDescent="0.25">
      <c r="C4" s="185" t="s">
        <v>44</v>
      </c>
      <c r="D4" s="185"/>
    </row>
    <row r="5" spans="2:4" ht="33.75" x14ac:dyDescent="0.25">
      <c r="B5" s="87" t="s">
        <v>43</v>
      </c>
      <c r="C5" s="138" t="s">
        <v>108</v>
      </c>
      <c r="D5" s="138" t="s">
        <v>109</v>
      </c>
    </row>
    <row r="6" spans="2:4" x14ac:dyDescent="0.25">
      <c r="B6" s="74">
        <v>44197</v>
      </c>
      <c r="C6" s="69">
        <v>2017651</v>
      </c>
      <c r="D6" s="69">
        <v>4567097671</v>
      </c>
    </row>
    <row r="7" spans="2:4" x14ac:dyDescent="0.25">
      <c r="B7" s="73" t="s">
        <v>118</v>
      </c>
      <c r="C7" s="68">
        <v>1999480</v>
      </c>
      <c r="D7" s="68">
        <v>4766172939</v>
      </c>
    </row>
    <row r="8" spans="2:4" x14ac:dyDescent="0.25">
      <c r="B8" s="72">
        <v>44256</v>
      </c>
      <c r="C8" s="68">
        <v>2090122</v>
      </c>
      <c r="D8" s="68">
        <v>5379862115</v>
      </c>
    </row>
    <row r="9" spans="2:4" x14ac:dyDescent="0.25">
      <c r="B9" s="143">
        <v>44287</v>
      </c>
      <c r="C9" s="68">
        <v>2044053</v>
      </c>
      <c r="D9" s="68">
        <v>5266516966</v>
      </c>
    </row>
    <row r="10" spans="2:4" x14ac:dyDescent="0.25">
      <c r="B10" s="72">
        <v>44317</v>
      </c>
      <c r="C10" s="68">
        <v>2062167</v>
      </c>
      <c r="D10" s="68">
        <v>5359847804</v>
      </c>
    </row>
    <row r="11" spans="2:4" x14ac:dyDescent="0.25">
      <c r="B11" s="72">
        <v>44348</v>
      </c>
      <c r="C11" s="68">
        <v>2054069</v>
      </c>
      <c r="D11" s="68">
        <v>4681478406</v>
      </c>
    </row>
    <row r="12" spans="2:4" x14ac:dyDescent="0.25">
      <c r="B12" s="72">
        <v>44378</v>
      </c>
      <c r="C12" s="68">
        <v>2065147</v>
      </c>
      <c r="D12" s="68">
        <v>5430131304</v>
      </c>
    </row>
    <row r="13" spans="2:4" x14ac:dyDescent="0.25">
      <c r="B13" s="72">
        <v>44409</v>
      </c>
      <c r="C13" s="68">
        <v>2052495</v>
      </c>
      <c r="D13" s="68">
        <v>5522427303</v>
      </c>
    </row>
    <row r="14" spans="2:4" x14ac:dyDescent="0.25">
      <c r="B14" s="72">
        <v>44440</v>
      </c>
      <c r="C14" s="68">
        <v>2062074</v>
      </c>
      <c r="D14" s="68">
        <v>5387530039</v>
      </c>
    </row>
    <row r="15" spans="2:4" x14ac:dyDescent="0.25">
      <c r="B15" s="72">
        <v>44470</v>
      </c>
      <c r="C15" s="68">
        <v>2057133</v>
      </c>
      <c r="D15" s="68">
        <v>5187314377</v>
      </c>
    </row>
    <row r="16" spans="2:4" x14ac:dyDescent="0.25">
      <c r="B16" s="72">
        <v>44501</v>
      </c>
      <c r="C16" s="68">
        <v>2087971</v>
      </c>
      <c r="D16" s="68">
        <v>5290780122</v>
      </c>
    </row>
    <row r="17" spans="2:5" x14ac:dyDescent="0.25">
      <c r="B17" s="94">
        <v>44531</v>
      </c>
      <c r="C17" s="95">
        <v>2088273</v>
      </c>
      <c r="D17" s="95">
        <v>5816679854</v>
      </c>
    </row>
    <row r="18" spans="2:5" x14ac:dyDescent="0.25">
      <c r="B18" s="47" t="s">
        <v>78</v>
      </c>
      <c r="C18" s="47"/>
      <c r="D18" s="47"/>
      <c r="E18" s="47"/>
    </row>
    <row r="19" spans="2:5" x14ac:dyDescent="0.25">
      <c r="B19" s="47" t="s">
        <v>74</v>
      </c>
      <c r="C19" s="47"/>
      <c r="D19" s="47"/>
      <c r="E19" s="47"/>
    </row>
    <row r="20" spans="2:5" x14ac:dyDescent="0.25">
      <c r="B20" s="47" t="s">
        <v>46</v>
      </c>
      <c r="C20" s="47"/>
      <c r="D20" s="47"/>
      <c r="E20" s="47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Tablica 1.</vt:lpstr>
      <vt:lpstr>Slika 1.</vt:lpstr>
      <vt:lpstr>Slika 2.</vt:lpstr>
      <vt:lpstr>Slika 3.</vt:lpstr>
      <vt:lpstr>Slika 4.</vt:lpstr>
      <vt:lpstr>Slika 5.</vt:lpstr>
      <vt:lpstr>Slika 6.</vt:lpstr>
      <vt:lpstr>Slika 7.</vt:lpstr>
      <vt:lpstr>Slika 8.</vt:lpstr>
      <vt:lpstr>Slika 9.</vt:lpstr>
      <vt:lpstr>Slika 10.</vt:lpstr>
      <vt:lpstr>Slika 11.</vt:lpstr>
      <vt:lpstr>Slika 12.</vt:lpstr>
      <vt:lpstr>Slika 13.</vt:lpstr>
      <vt:lpstr>Slika 14.</vt:lpstr>
      <vt:lpstr>Slika 15.</vt:lpstr>
      <vt:lpstr>Slika 16.</vt:lpstr>
      <vt:lpstr>Slika 17.</vt:lpstr>
      <vt:lpstr>Slika 18.</vt:lpstr>
      <vt:lpstr>Slika 19.</vt:lpstr>
      <vt:lpstr>Slika 20.</vt:lpstr>
      <vt:lpstr>Slika 21.</vt:lpstr>
      <vt:lpstr>Slika 22.</vt:lpstr>
      <vt:lpstr>Slika 23.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Ana-Marija Brkljačić</cp:lastModifiedBy>
  <dcterms:created xsi:type="dcterms:W3CDTF">2020-05-22T06:00:33Z</dcterms:created>
  <dcterms:modified xsi:type="dcterms:W3CDTF">2022-07-14T08:59:20Z</dcterms:modified>
</cp:coreProperties>
</file>