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spoljar\AppData\Local\Microsoft\Windows\INetCache\Content.Outlook\QYC1KFUZ\"/>
    </mc:Choice>
  </mc:AlternateContent>
  <xr:revisionPtr revIDLastSave="0" documentId="13_ncr:1_{22781B92-BB9E-4BCD-A762-DB345BA0DFCF}" xr6:coauthVersionLast="47" xr6:coauthVersionMax="47" xr10:uidLastSave="{00000000-0000-0000-0000-000000000000}"/>
  <bookViews>
    <workbookView xWindow="-28920" yWindow="-120" windowWidth="29040" windowHeight="15840" tabRatio="776" xr2:uid="{00000000-000D-0000-FFFF-FFFF00000000}"/>
  </bookViews>
  <sheets>
    <sheet name="Table 1" sheetId="8" r:id="rId1"/>
    <sheet name="Table 2" sheetId="9" r:id="rId2"/>
    <sheet name="Figure 1" sheetId="5" r:id="rId3"/>
    <sheet name="Figure 2" sheetId="3" r:id="rId4"/>
    <sheet name="Figure 3" sheetId="83" r:id="rId5"/>
    <sheet name="Figure 4" sheetId="30" r:id="rId6"/>
    <sheet name="Table 3" sheetId="28" r:id="rId7"/>
    <sheet name="Table 4" sheetId="29" r:id="rId8"/>
    <sheet name="Figure 5" sheetId="31" r:id="rId9"/>
    <sheet name="Table 5" sheetId="84" r:id="rId10"/>
    <sheet name="Figure 6" sheetId="42" r:id="rId11"/>
    <sheet name="Figure 7" sheetId="44" r:id="rId12"/>
    <sheet name="Table 6" sheetId="12" r:id="rId13"/>
    <sheet name="Table 7" sheetId="47" r:id="rId14"/>
    <sheet name="Figure 8" sheetId="49" r:id="rId15"/>
    <sheet name="Table 8" sheetId="50" r:id="rId16"/>
    <sheet name="Figures 9 and 10" sheetId="79" r:id="rId17"/>
    <sheet name="Figure 11 " sheetId="52" r:id="rId18"/>
    <sheet name="Table 9" sheetId="53" r:id="rId19"/>
    <sheet name="Table 10" sheetId="85" r:id="rId20"/>
    <sheet name="Figure 12 " sheetId="54" r:id="rId21"/>
    <sheet name="Figure 13" sheetId="55" r:id="rId22"/>
    <sheet name="Figure 14" sheetId="61" r:id="rId23"/>
    <sheet name="Figure 15 " sheetId="62" r:id="rId24"/>
    <sheet name="Figure 16" sheetId="64" r:id="rId25"/>
    <sheet name="Table 11" sheetId="80" r:id="rId26"/>
    <sheet name="Figure 17" sheetId="66" r:id="rId27"/>
    <sheet name="Figure 18" sheetId="86" r:id="rId28"/>
    <sheet name="Figure 19" sheetId="87" r:id="rId29"/>
    <sheet name="Figure 20" sheetId="69" r:id="rId30"/>
    <sheet name="Figure 21" sheetId="70" r:id="rId31"/>
    <sheet name="Figure 22" sheetId="81" r:id="rId32"/>
    <sheet name="Figure 23" sheetId="88" r:id="rId33"/>
    <sheet name="Figure 24" sheetId="89" r:id="rId34"/>
    <sheet name="Figure 25" sheetId="90" r:id="rId35"/>
    <sheet name="Figure 26" sheetId="82" r:id="rId36"/>
    <sheet name="Figure 27" sheetId="73" r:id="rId37"/>
    <sheet name="Table 12" sheetId="91" r:id="rId38"/>
    <sheet name="Figure 28" sheetId="74" r:id="rId39"/>
  </sheets>
  <definedNames>
    <definedName name="_Toc416770595" localSheetId="0">'Table 1'!$B$2</definedName>
    <definedName name="_Toc416770596" localSheetId="1">'Table 2'!$B$2</definedName>
    <definedName name="_Toc416770597" localSheetId="6">'Table 3'!$B$2</definedName>
    <definedName name="_Toc416770597" localSheetId="9">'Table 5'!$B$2</definedName>
    <definedName name="_Toc416770610" localSheetId="3">'Figure 2'!#REF!</definedName>
    <definedName name="_Toc416770610" localSheetId="4">'Figure 3'!#REF!</definedName>
    <definedName name="_Toc416770620" localSheetId="11">'Figure 7'!$B$2</definedName>
    <definedName name="_Toc416770623" localSheetId="16">'Figures 9 and 10'!#REF!</definedName>
    <definedName name="_Toc416770624" localSheetId="16">'Figures 9 and 10'!#REF!</definedName>
    <definedName name="_Toc416770643" localSheetId="38">'Figure 28'!$G$32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91" l="1"/>
  <c r="I7" i="79" l="1"/>
  <c r="I6" i="79"/>
  <c r="G53" i="52" l="1"/>
  <c r="F53" i="52"/>
  <c r="G52" i="52"/>
  <c r="F52" i="52"/>
  <c r="G51" i="52"/>
  <c r="F51" i="52"/>
  <c r="G50" i="52"/>
  <c r="F50" i="52"/>
  <c r="G49" i="52"/>
  <c r="F49" i="52"/>
  <c r="G48" i="52"/>
  <c r="F48" i="52"/>
  <c r="G47" i="52"/>
  <c r="F47" i="52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17" i="52"/>
  <c r="F17" i="52"/>
  <c r="G16" i="52"/>
  <c r="F16" i="52"/>
  <c r="G15" i="52"/>
  <c r="F15" i="52"/>
  <c r="G14" i="52"/>
  <c r="F14" i="52"/>
  <c r="G13" i="52"/>
  <c r="F13" i="52"/>
  <c r="G12" i="52"/>
  <c r="F12" i="52"/>
  <c r="G11" i="52"/>
  <c r="F11" i="52"/>
  <c r="G10" i="52"/>
  <c r="F10" i="52"/>
  <c r="G9" i="52"/>
  <c r="F9" i="52"/>
  <c r="G8" i="52"/>
  <c r="F8" i="52"/>
  <c r="G7" i="52"/>
  <c r="F7" i="52"/>
  <c r="G6" i="52"/>
  <c r="F6" i="52"/>
  <c r="C28" i="9" l="1"/>
  <c r="F18" i="73" l="1"/>
  <c r="C18" i="87"/>
  <c r="F18" i="87"/>
  <c r="E18" i="87"/>
  <c r="D18" i="87"/>
  <c r="C18" i="86"/>
  <c r="D18" i="86" l="1"/>
  <c r="E18" i="86"/>
  <c r="F18" i="86"/>
  <c r="I6" i="91" l="1"/>
  <c r="I7" i="91"/>
  <c r="I8" i="91"/>
  <c r="I9" i="91"/>
  <c r="I10" i="91" l="1"/>
  <c r="I11" i="91"/>
  <c r="I12" i="91"/>
  <c r="G65" i="52"/>
  <c r="F65" i="52"/>
  <c r="G64" i="52"/>
  <c r="F64" i="52"/>
  <c r="G63" i="52"/>
  <c r="F63" i="52"/>
  <c r="G62" i="52"/>
  <c r="F62" i="52"/>
  <c r="G61" i="52"/>
  <c r="F61" i="52"/>
  <c r="G60" i="52"/>
  <c r="F60" i="52"/>
  <c r="G59" i="52"/>
  <c r="F59" i="52"/>
  <c r="G58" i="52"/>
  <c r="F58" i="52"/>
  <c r="G57" i="52"/>
  <c r="F57" i="52"/>
  <c r="G56" i="52"/>
  <c r="F56" i="52"/>
  <c r="G55" i="52"/>
  <c r="F55" i="52"/>
  <c r="G54" i="52"/>
  <c r="F54" i="52"/>
  <c r="E18" i="88" l="1"/>
  <c r="F18" i="88"/>
  <c r="C18" i="88"/>
  <c r="E9" i="53" l="1"/>
  <c r="E8" i="53"/>
  <c r="E7" i="53"/>
  <c r="E6" i="53"/>
  <c r="G12" i="50"/>
  <c r="G11" i="50"/>
  <c r="G8" i="50"/>
  <c r="G7" i="50"/>
  <c r="C9" i="50"/>
  <c r="C13" i="50"/>
  <c r="G9" i="50" l="1"/>
  <c r="G13" i="50"/>
  <c r="D12" i="53" l="1"/>
  <c r="C12" i="53"/>
  <c r="E7" i="84" l="1"/>
  <c r="E6" i="84"/>
  <c r="D8" i="84"/>
  <c r="C8" i="84"/>
  <c r="E8" i="84" l="1"/>
  <c r="D9" i="50" l="1"/>
  <c r="E9" i="50"/>
  <c r="F9" i="50"/>
  <c r="F8" i="28"/>
  <c r="I13" i="91" l="1"/>
  <c r="I18" i="91" s="1"/>
  <c r="I17" i="91"/>
  <c r="I15" i="91"/>
  <c r="I14" i="91"/>
  <c r="E18" i="91"/>
  <c r="E15" i="91"/>
  <c r="E14" i="91"/>
  <c r="G16" i="80"/>
  <c r="F16" i="80"/>
  <c r="E16" i="80"/>
  <c r="D16" i="80"/>
  <c r="C16" i="80"/>
  <c r="I19" i="91" l="1"/>
  <c r="H16" i="80"/>
  <c r="E10" i="53" l="1"/>
  <c r="E11" i="53"/>
  <c r="D18" i="49" l="1"/>
  <c r="C12" i="29" l="1"/>
  <c r="E9" i="28"/>
  <c r="D9" i="28"/>
  <c r="C9" i="28"/>
  <c r="D11" i="29" l="1"/>
  <c r="D10" i="29"/>
  <c r="D8" i="29"/>
  <c r="D6" i="29"/>
  <c r="D9" i="29"/>
  <c r="D7" i="29"/>
  <c r="E16" i="91"/>
  <c r="G9" i="80"/>
  <c r="F9" i="80"/>
  <c r="E9" i="80"/>
  <c r="D9" i="80"/>
  <c r="C9" i="80"/>
  <c r="D12" i="29" l="1"/>
  <c r="H9" i="80"/>
  <c r="F7" i="28"/>
  <c r="F9" i="28" s="1"/>
  <c r="E15" i="50" l="1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F18" i="82" l="1"/>
  <c r="F18" i="91" l="1"/>
  <c r="G18" i="91"/>
  <c r="H18" i="91"/>
  <c r="F17" i="91"/>
  <c r="G17" i="91"/>
  <c r="H17" i="91"/>
  <c r="F15" i="91"/>
  <c r="G15" i="91"/>
  <c r="H15" i="91"/>
  <c r="F14" i="91"/>
  <c r="G14" i="91"/>
  <c r="H14" i="91"/>
  <c r="I16" i="91"/>
  <c r="H19" i="91" l="1"/>
  <c r="F16" i="91"/>
  <c r="G16" i="91"/>
  <c r="H16" i="91"/>
  <c r="E19" i="91"/>
  <c r="F19" i="91"/>
  <c r="G19" i="91" l="1"/>
  <c r="E18" i="73"/>
  <c r="D18" i="73"/>
  <c r="C18" i="73"/>
  <c r="E18" i="82"/>
  <c r="D18" i="82"/>
  <c r="C18" i="82"/>
  <c r="F18" i="90"/>
  <c r="E18" i="90"/>
  <c r="D18" i="90"/>
  <c r="C18" i="90"/>
  <c r="G18" i="90"/>
  <c r="F18" i="89"/>
  <c r="E18" i="89"/>
  <c r="D18" i="89"/>
  <c r="C18" i="89"/>
  <c r="D18" i="88"/>
  <c r="H18" i="88"/>
  <c r="G18" i="87"/>
  <c r="H18" i="87"/>
  <c r="G18" i="86"/>
  <c r="H18" i="86"/>
  <c r="D12" i="85"/>
  <c r="C12" i="85"/>
  <c r="E11" i="85"/>
  <c r="E10" i="85"/>
  <c r="E9" i="85"/>
  <c r="E8" i="85"/>
  <c r="E7" i="85"/>
  <c r="E6" i="85"/>
  <c r="F16" i="50"/>
  <c r="E16" i="50"/>
  <c r="D16" i="50"/>
  <c r="C16" i="50"/>
  <c r="D15" i="50"/>
  <c r="C15" i="50"/>
  <c r="F13" i="50"/>
  <c r="E13" i="50"/>
  <c r="D13" i="50"/>
  <c r="F18" i="49"/>
  <c r="E18" i="49"/>
  <c r="C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G17" i="50" l="1"/>
  <c r="F17" i="50"/>
  <c r="E17" i="50"/>
  <c r="C17" i="50"/>
  <c r="E12" i="85"/>
  <c r="E12" i="53"/>
  <c r="G18" i="82"/>
  <c r="G18" i="73"/>
  <c r="G18" i="88"/>
  <c r="D17" i="50"/>
  <c r="H18" i="49"/>
  <c r="G18" i="49"/>
  <c r="H18" i="90"/>
  <c r="H18" i="89"/>
  <c r="G18" i="89"/>
</calcChain>
</file>

<file path=xl/sharedStrings.xml><?xml version="1.0" encoding="utf-8"?>
<sst xmlns="http://schemas.openxmlformats.org/spreadsheetml/2006/main" count="1236" uniqueCount="375">
  <si>
    <t xml:space="preserve"> </t>
  </si>
  <si>
    <t>Table 1 Total number of terminals acquiring payment cards in the RC</t>
  </si>
  <si>
    <t>Accepting terminals</t>
  </si>
  <si>
    <t>ATMs</t>
  </si>
  <si>
    <t>EFTPOS terminals</t>
  </si>
  <si>
    <t>EFTPOS terminals for withdrawal and deposit</t>
  </si>
  <si>
    <t>Source: CNB.</t>
  </si>
  <si>
    <t xml:space="preserve">Table 2 Number of ATMs by counties in the RC </t>
  </si>
  <si>
    <t>on 31 December 2022</t>
  </si>
  <si>
    <t>County</t>
  </si>
  <si>
    <t>Total number of ATMs</t>
  </si>
  <si>
    <t>County of Zagreb</t>
  </si>
  <si>
    <t>Krapina-Zagorje</t>
  </si>
  <si>
    <t xml:space="preserve">Sisak-Moslavina </t>
  </si>
  <si>
    <t xml:space="preserve">Karlovac </t>
  </si>
  <si>
    <t xml:space="preserve">Varaždin </t>
  </si>
  <si>
    <t xml:space="preserve">Koprivnica-Križevci </t>
  </si>
  <si>
    <t xml:space="preserve">Bjelovar-Bilogora </t>
  </si>
  <si>
    <t xml:space="preserve">Primorje-Gorski kotar </t>
  </si>
  <si>
    <t xml:space="preserve">Lika-Senj </t>
  </si>
  <si>
    <t xml:space="preserve">Virovitica-Podravina </t>
  </si>
  <si>
    <t>Požega-Slavonia</t>
  </si>
  <si>
    <t xml:space="preserve">Slavonski Brod-Posavina </t>
  </si>
  <si>
    <t xml:space="preserve">Zadar </t>
  </si>
  <si>
    <t>Osijek-Baranja</t>
  </si>
  <si>
    <t>Šibenik-Knin</t>
  </si>
  <si>
    <t>Vukovar-Srijem</t>
  </si>
  <si>
    <t xml:space="preserve">Split-Dalmatia </t>
  </si>
  <si>
    <t xml:space="preserve">Istria </t>
  </si>
  <si>
    <t>Dubrovnik-Neretva</t>
  </si>
  <si>
    <t>Međimurje</t>
  </si>
  <si>
    <t>City of Zagreb</t>
  </si>
  <si>
    <t>Total</t>
  </si>
  <si>
    <t xml:space="preserve">Figure 1 Number of ATMs in the RC </t>
  </si>
  <si>
    <t>Reporting period</t>
  </si>
  <si>
    <t>Contact (left)</t>
  </si>
  <si>
    <t>Contactless-contact (right)</t>
  </si>
  <si>
    <t>2/2021</t>
  </si>
  <si>
    <t>Note: Data refer to the balance on the last day of each reporting month.</t>
  </si>
  <si>
    <t xml:space="preserve">Figure 2 Number of EFTPOS terminals in the RC </t>
  </si>
  <si>
    <t>Contact</t>
  </si>
  <si>
    <t>Contactless-contact</t>
  </si>
  <si>
    <t>Contactless</t>
  </si>
  <si>
    <t xml:space="preserve">Figure 3 Number of contactless-contact EFTPOS terminals in the RC </t>
  </si>
  <si>
    <t>2017</t>
  </si>
  <si>
    <t>2018</t>
  </si>
  <si>
    <t>2019</t>
  </si>
  <si>
    <t>2020</t>
  </si>
  <si>
    <t>2021</t>
  </si>
  <si>
    <t>2022</t>
  </si>
  <si>
    <t>31/1</t>
  </si>
  <si>
    <t>28/2</t>
  </si>
  <si>
    <t>31/3</t>
  </si>
  <si>
    <t>30/4</t>
  </si>
  <si>
    <t>31/5</t>
  </si>
  <si>
    <t>30/6</t>
  </si>
  <si>
    <t>31/7</t>
  </si>
  <si>
    <t>31/8</t>
  </si>
  <si>
    <t>30/9</t>
  </si>
  <si>
    <t>31/10</t>
  </si>
  <si>
    <t>30/11</t>
  </si>
  <si>
    <t>31/12</t>
  </si>
  <si>
    <t xml:space="preserve">Figure 4 Number of payment cards </t>
  </si>
  <si>
    <t>Debit card</t>
  </si>
  <si>
    <t>Credit card</t>
  </si>
  <si>
    <t>Note: Data refer to the total number of used, unused and blocked payment cards on the last day of each reporting month.</t>
  </si>
  <si>
    <t>Table 3 Number of payment cards issued in the RC by user</t>
  </si>
  <si>
    <t>Type of payment card</t>
  </si>
  <si>
    <t>Consumer</t>
  </si>
  <si>
    <t>Non-consumer</t>
  </si>
  <si>
    <t>Basic</t>
  </si>
  <si>
    <t>Additional</t>
  </si>
  <si>
    <t>Note: Data refer to the total number of payment cards on 31 December 2022.</t>
  </si>
  <si>
    <t xml:space="preserve">Table 4 Number of payment cards issued in the RC by type of card </t>
  </si>
  <si>
    <t>Number of payment cards</t>
  </si>
  <si>
    <t>Share</t>
  </si>
  <si>
    <t>Charge card</t>
  </si>
  <si>
    <t>Delayed debit card</t>
  </si>
  <si>
    <t>Revolving card</t>
  </si>
  <si>
    <t>Other/membership</t>
  </si>
  <si>
    <t xml:space="preserve">Figure 5 Number of used, unused and blocked payment cards </t>
  </si>
  <si>
    <t>Used payment cards (total)</t>
  </si>
  <si>
    <t>Unused payment cards (total)</t>
  </si>
  <si>
    <t>Blocked payment cards (total)</t>
  </si>
  <si>
    <t xml:space="preserve">Table 5 Number of contact and contactless payment cards issued in the RC </t>
  </si>
  <si>
    <t xml:space="preserve">Figure 6 Number of newly issued and deactivated payment cards by type of card </t>
  </si>
  <si>
    <t>Newly issued debit cards</t>
  </si>
  <si>
    <t>Newly issued credit cards</t>
  </si>
  <si>
    <t>Deactivated debit cards</t>
  </si>
  <si>
    <t>Deactivated credit cards</t>
  </si>
  <si>
    <t xml:space="preserve">Figure 7 Number of contact and contactless payment cards </t>
  </si>
  <si>
    <t>31/1/2022</t>
  </si>
  <si>
    <t>28/2/2022</t>
  </si>
  <si>
    <t>31/3/2022</t>
  </si>
  <si>
    <t>30/4/2022</t>
  </si>
  <si>
    <t>31/5/2022</t>
  </si>
  <si>
    <t>30/6/2022</t>
  </si>
  <si>
    <t>31/7/2022</t>
  </si>
  <si>
    <t>31/8/2022</t>
  </si>
  <si>
    <t>30/9/2022</t>
  </si>
  <si>
    <t>31/10/2022</t>
  </si>
  <si>
    <t>30/11/2022</t>
  </si>
  <si>
    <t>31/12/2022</t>
  </si>
  <si>
    <t>Notes: Data refer to the total number of contact and contactless payment cards on the last day of each reporting month.</t>
  </si>
  <si>
    <t>Table 6 Number of cardholders in the RC (consumers)</t>
  </si>
  <si>
    <t>Number of PSP issuers</t>
  </si>
  <si>
    <t>Number of holders</t>
  </si>
  <si>
    <t>Total debit cards</t>
  </si>
  <si>
    <t>Total credit cards</t>
  </si>
  <si>
    <t>Total payment cards</t>
  </si>
  <si>
    <t>One</t>
  </si>
  <si>
    <t>Two</t>
  </si>
  <si>
    <t>Three</t>
  </si>
  <si>
    <t>Four</t>
  </si>
  <si>
    <t>Five and more</t>
  </si>
  <si>
    <t>Note: Data refer to the total number on 31 December 2022.</t>
  </si>
  <si>
    <t>Table 7 Number of cardholders in the RC – business entities (non-consumers)</t>
  </si>
  <si>
    <t xml:space="preserve">Figure 8 Number and value of national and international card-based payment transactions </t>
  </si>
  <si>
    <t>in HRK</t>
  </si>
  <si>
    <t>Number of national transactions</t>
  </si>
  <si>
    <t>Value of national transactions</t>
  </si>
  <si>
    <t>Number of international transactions</t>
  </si>
  <si>
    <t>Value of international transactions</t>
  </si>
  <si>
    <t>Total number of transactions – right</t>
  </si>
  <si>
    <t>Total value of transactions – left</t>
  </si>
  <si>
    <t>29/2/2022</t>
  </si>
  <si>
    <t>Note: Data refer to the total number and value of national and international card-based payment transactions in 2022.</t>
  </si>
  <si>
    <t xml:space="preserve">Table 8 Number and value of national card-based payment transactions by type of payment card </t>
  </si>
  <si>
    <t>Purchases of goods and services</t>
  </si>
  <si>
    <t>Cash withdrawals</t>
  </si>
  <si>
    <t>Cash deposits</t>
  </si>
  <si>
    <t>Contractual debit</t>
  </si>
  <si>
    <t>Number of transactions</t>
  </si>
  <si>
    <t>Value of transactions</t>
  </si>
  <si>
    <t>Average value of transaction</t>
  </si>
  <si>
    <t>Note: Data refer to the total number and value of national card-based payment transactions in HRK in 2022.</t>
  </si>
  <si>
    <t>Number and value of national card-based payment transactions by accepting devices for payment cards</t>
  </si>
  <si>
    <t>ATM</t>
  </si>
  <si>
    <t>EFTPOS terminal</t>
  </si>
  <si>
    <t>Internet</t>
  </si>
  <si>
    <t>EFTPOS terminal for withdrawal and deposit</t>
  </si>
  <si>
    <t>Mobile phone</t>
  </si>
  <si>
    <t>Other</t>
  </si>
  <si>
    <t>Value of transactions, in HRK</t>
  </si>
  <si>
    <t>Figure 9 Number of national card-based payment transactions by accepting devices for payment cards</t>
  </si>
  <si>
    <t>Note: Data refer to the total number of national card-based payment transactions in 2022.</t>
  </si>
  <si>
    <t>Figure 10 Value of national card-based payment transactions by accepting devices for payment cards</t>
  </si>
  <si>
    <t>Note: Data refer to the total value of national card-based payment transactions in 2022.</t>
  </si>
  <si>
    <t xml:space="preserve">Figure 11 Average monthly number and value of national card-based payment transactions by payment card used </t>
  </si>
  <si>
    <t>Number of used payment cards</t>
  </si>
  <si>
    <t>Number of national card-based payment transactions</t>
  </si>
  <si>
    <t>Value of national card-based payment transactions</t>
  </si>
  <si>
    <t>Average monthly number of national card-based payment transactions by payment card used – left</t>
  </si>
  <si>
    <t>Average monthly value of national card-based payment transactions by payment card used – right</t>
  </si>
  <si>
    <t>Note: Data refer to the average number and value of national card-based payment transactions during each reporting month.</t>
  </si>
  <si>
    <t>Table 9 Number and value of national card-based payment transactions of the purchases of goods and services by function</t>
  </si>
  <si>
    <t xml:space="preserve"> in HRK</t>
  </si>
  <si>
    <t xml:space="preserve">Function </t>
  </si>
  <si>
    <t>Number of transactions of purchases of goods and services</t>
  </si>
  <si>
    <t>Value of transactions of purchases of goods and services</t>
  </si>
  <si>
    <t>Average value of the transaction of purchase of goods or services</t>
  </si>
  <si>
    <t>Debit function</t>
  </si>
  <si>
    <t>Charge function</t>
  </si>
  <si>
    <t>Function of repayment in instalments</t>
  </si>
  <si>
    <t>Delayed debit function</t>
  </si>
  <si>
    <t>Revolving function</t>
  </si>
  <si>
    <t>Credit function</t>
  </si>
  <si>
    <t>Note: Data refer to the total number and value of national card-based payment transactions of purchases of goods and services in 2022.</t>
  </si>
  <si>
    <t xml:space="preserve">Table 10 Number and value of national card-based payment transactions of cash withdrawals by function </t>
  </si>
  <si>
    <t>Number of transactions of cash withdrawals</t>
  </si>
  <si>
    <t>Value of transactions of cash withdrawals</t>
  </si>
  <si>
    <t>Note: Data refer to the total number and value of national card-based payment transactions of cash withdrawals in 2022.</t>
  </si>
  <si>
    <t>Figure 12 Number and value of national card-based payment transactions of cash withdrawals</t>
  </si>
  <si>
    <t>Number of card-based payment transactions of cash withdrawals – right</t>
  </si>
  <si>
    <t>Value of card-based payment transactions of cash withdrawals – left</t>
  </si>
  <si>
    <t>Note: Data refer to the total number and value of national card-based payment transactions during each reporting month.</t>
  </si>
  <si>
    <t>Figure 13 Number and value of national card-based payment transactions of cash deposits</t>
  </si>
  <si>
    <t>Number of card-based transactions of cash deposits – right</t>
  </si>
  <si>
    <t>Value of card-based transactions of cash deposits – left</t>
  </si>
  <si>
    <t xml:space="preserve">Figure 14 Number and value of international card-based payment transactions </t>
  </si>
  <si>
    <t>number of transactions – right</t>
  </si>
  <si>
    <t>value of transactions – left</t>
  </si>
  <si>
    <t xml:space="preserve">Figure 15 Number and value of international card-based payment transactions – the most represented countries </t>
  </si>
  <si>
    <t>Number of transactions – left</t>
  </si>
  <si>
    <t>Value of transactions – right</t>
  </si>
  <si>
    <t>Ireland</t>
  </si>
  <si>
    <t>Germany</t>
  </si>
  <si>
    <t>Netherlands</t>
  </si>
  <si>
    <t>Italy</t>
  </si>
  <si>
    <t>Slovenia</t>
  </si>
  <si>
    <t>Lithuania</t>
  </si>
  <si>
    <t>UK</t>
  </si>
  <si>
    <t>Spain</t>
  </si>
  <si>
    <t xml:space="preserve">Notes: Data refer to the total number and value of international card-based payment transactions in 2022. </t>
  </si>
  <si>
    <t>The value of transactions converted to HRK on the last day of each reporting period.</t>
  </si>
  <si>
    <t xml:space="preserve">Figure 16 Number and value of transactions of acquiring in the RC </t>
  </si>
  <si>
    <t>Number of transactions – right</t>
  </si>
  <si>
    <t>Value of transactions – left</t>
  </si>
  <si>
    <t>Note: Data refer to the total number and the total value of acquiring transactions in HRK during the reporting month.</t>
  </si>
  <si>
    <t>Table 11 Number and value of acquiring transactions by accepting device for payment cards</t>
  </si>
  <si>
    <t>Payment service provider – acquirer</t>
  </si>
  <si>
    <t>Credit institutions</t>
  </si>
  <si>
    <t>Note: Data refer to the total number and value of acquiring transactions in HRK in 2022.</t>
  </si>
  <si>
    <t>Figure 17 Total number and value of acquiring transactions according to payment card issuer</t>
  </si>
  <si>
    <t>Croatian issuers, number of transactions – right</t>
  </si>
  <si>
    <t>Croatian issuers, value of transactions – left</t>
  </si>
  <si>
    <t>Foreign issuers, number of transactions – right</t>
  </si>
  <si>
    <t>Foreign issuers, value of transactions – left</t>
  </si>
  <si>
    <t>1/2022</t>
  </si>
  <si>
    <t>2/2022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</si>
  <si>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</si>
  <si>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</si>
  <si>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</si>
  <si>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</si>
  <si>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</si>
  <si>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</si>
  <si>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</si>
  <si>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</si>
  <si>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</si>
  <si>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</si>
  <si>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>Note: Data refer to the total number and value of transactions of acquiring.</t>
  </si>
  <si>
    <t>Figure 18 Total number and value of transactions of the acquiring of payment transactions executed using payment cards of Croatian issuers according to cardholder</t>
  </si>
  <si>
    <t>Consumer (number of transactions) – right</t>
  </si>
  <si>
    <t>Consumer (value of transactions) – left</t>
  </si>
  <si>
    <t>Non-consumer (number of transactions) – right</t>
  </si>
  <si>
    <t>Non-consumer (value of transactions) – left</t>
  </si>
  <si>
    <t>TOTAL
– NUMBER OF TRANSACTIONS</t>
  </si>
  <si>
    <t>TOTAL
– VALUE OF TRANSACTIONS</t>
  </si>
  <si>
    <t>Note: Data refer to the total number and value of transactions of the acquiring of payment transactions executed using Croatian issuers’ payment cards.</t>
  </si>
  <si>
    <t>Figure 19 Total number and value of transactions of the acquiring of payment transactions executed using payment cards of foreign issuers according to cardholder</t>
  </si>
  <si>
    <t>Note: Data refer to the total number and value of transactions of the acquiring of payment transactions executed using foreign issuers’ payment cards.</t>
  </si>
  <si>
    <t>Figure 20 Number and value of transactions of the acquiring of payment transactions executed using payment cards issued in the RC</t>
  </si>
  <si>
    <t>Number of transactions using own cards – right</t>
  </si>
  <si>
    <t>Number of transactions using other Croatian issuers’ cards – right</t>
  </si>
  <si>
    <t>Value of transactions using own cards – left</t>
  </si>
  <si>
    <t>Value of transactions using other Croatian issuers’ cards – left</t>
  </si>
  <si>
    <t>Note: Data refer to the total number and value of acquiring transactions during each reporting month.</t>
  </si>
  <si>
    <t>Figure 21 Number of transactions of the acquiring of payment transactions executed using payment cards issued in the RC by type of transaction</t>
  </si>
  <si>
    <t>Figure 22 Value of transactions of the acquiring of payment transactions executed using payment cards issued in the RC by type of transaction</t>
  </si>
  <si>
    <t xml:space="preserve">Figure 23 Total number and value of acquiring transactions for the purchases of goods and services </t>
  </si>
  <si>
    <t>TOTAL – NUMBER OF TRANSACTIONS</t>
  </si>
  <si>
    <t>TOTAL – VALUE OF TRANSACTIONS</t>
  </si>
  <si>
    <t>TOTAL</t>
  </si>
  <si>
    <t>Note: Data refer to the total number and value of transactions of the acquiring of Croatian issuers' payment cards for the purchases of goods and services.</t>
  </si>
  <si>
    <t>Figure 24 Total number and value of acquiring transactions for cash withdrawals</t>
  </si>
  <si>
    <t>Note: Data refer to the total number and value of transactions of acquiring of Croatian issuers' payment cards for cash withdrawals.</t>
  </si>
  <si>
    <t>Figure 25 Total number and value of acquiring transactions for cash deposits</t>
  </si>
  <si>
    <t xml:space="preserve">Note: Data refer to the total number and value of transactions of the acquiring of Croatian issuers' payment cards for cash deposits. </t>
  </si>
  <si>
    <t>Figure 26 Number of transactions of the acquiring of payment transactions executed using payment cards of foreign issuers by accepting devices for payment cards</t>
  </si>
  <si>
    <t>Note: Data refer to the total number of transactions of the acquiring of payment cards of foreign issuers in 2022.</t>
  </si>
  <si>
    <t xml:space="preserve">Figure 27 Value of transactions of the acquiring of payment transactions executed using payment cards of foreign issuers by accepting devices for payment cards </t>
  </si>
  <si>
    <t>Note: Data refer to the total value of transactions of the acquiring of payment cards of foreign issuers in 2022.</t>
  </si>
  <si>
    <t>Table 12 Number and value of transactions of the acquiring of payment cards of foreign issuers by accepting devices for payment cards and cardholders</t>
  </si>
  <si>
    <t>User</t>
  </si>
  <si>
    <t>Payment transaction</t>
  </si>
  <si>
    <t>CONSUMER</t>
  </si>
  <si>
    <t>NON-CONSUMER</t>
  </si>
  <si>
    <t>Total number of transactions</t>
  </si>
  <si>
    <t>Total value of transactions</t>
  </si>
  <si>
    <t>Note: Data refer to the total number and value of transactions of the acquiring of payment cards of foreign issuers in 2022.</t>
  </si>
  <si>
    <t>Figure 28 Number and value of transactions of the acquiring of payment cards of foreign issuers by the country of issuer – the seven most represented countries</t>
  </si>
  <si>
    <t>GERMANY</t>
  </si>
  <si>
    <t>AUSTRIA</t>
  </si>
  <si>
    <t>USA</t>
  </si>
  <si>
    <t>SLOVENIA</t>
  </si>
  <si>
    <t>ITALY</t>
  </si>
  <si>
    <t>NETHERLANDS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</si>
  <si>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</si>
  <si>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</si>
  <si>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</si>
  <si>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</si>
  <si>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</si>
  <si>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</si>
  <si>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</si>
  <si>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</si>
  <si>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</si>
  <si>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</si>
  <si>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</si>
  <si>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</si>
  <si>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>1/2020</t>
  </si>
  <si>
    <t>2/2020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</si>
  <si>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</si>
  <si>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</si>
  <si>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</si>
  <si>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</si>
  <si>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</si>
  <si>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</si>
  <si>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</si>
  <si>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</si>
  <si>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</si>
  <si>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</si>
  <si>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1/2021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</si>
  <si>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</si>
  <si>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</si>
  <si>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</si>
  <si>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</si>
  <si>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</si>
  <si>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</si>
  <si>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</si>
  <si>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</si>
  <si>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</si>
  <si>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</si>
  <si>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Note: Data refer to the balance on the last day of each reporting month in 2022.</t>
  </si>
  <si>
    <t>Debit payment card</t>
  </si>
  <si>
    <t>Credit payment card</t>
  </si>
  <si>
    <t>Note: Data refer to the total number of newly issued and deactivated payment cards during each reporting month in 2022.</t>
  </si>
  <si>
    <t>31/1/2017</t>
  </si>
  <si>
    <t>28/2/2017</t>
  </si>
  <si>
    <t>31/3/2017</t>
  </si>
  <si>
    <t>30/4/2017</t>
  </si>
  <si>
    <t>31/5/2017</t>
  </si>
  <si>
    <t>30/6/2017</t>
  </si>
  <si>
    <t>31/7/2017</t>
  </si>
  <si>
    <t>31/8/2017</t>
  </si>
  <si>
    <t>30/9/2017</t>
  </si>
  <si>
    <t>31/1/2018</t>
  </si>
  <si>
    <t>28/2/2018</t>
  </si>
  <si>
    <t>31/3/2018</t>
  </si>
  <si>
    <t>30/4/2018</t>
  </si>
  <si>
    <t>31/5/2018</t>
  </si>
  <si>
    <t>30/6/2018</t>
  </si>
  <si>
    <t>31/7/2018</t>
  </si>
  <si>
    <t>31/8/2018</t>
  </si>
  <si>
    <t>30/9/2018</t>
  </si>
  <si>
    <t>31/1/2019</t>
  </si>
  <si>
    <t>28/2/2019</t>
  </si>
  <si>
    <t>31/3/2019</t>
  </si>
  <si>
    <t>30/4/2019</t>
  </si>
  <si>
    <t>31/5/2019</t>
  </si>
  <si>
    <t>30/6/2019</t>
  </si>
  <si>
    <t>31/7/2019</t>
  </si>
  <si>
    <t>31/8/2019</t>
  </si>
  <si>
    <t>30/9/2019</t>
  </si>
  <si>
    <t>31/1/2020</t>
  </si>
  <si>
    <t>29/2/2020</t>
  </si>
  <si>
    <t>31/3/2020</t>
  </si>
  <si>
    <t>30/4/2020</t>
  </si>
  <si>
    <t>31/5/2020</t>
  </si>
  <si>
    <t>30/6/2020</t>
  </si>
  <si>
    <t>31/7/2020</t>
  </si>
  <si>
    <t>31/8/2020</t>
  </si>
  <si>
    <t>30/9/2020</t>
  </si>
  <si>
    <t>31/1/2021</t>
  </si>
  <si>
    <t>28/2/2021</t>
  </si>
  <si>
    <t>31/3/2021</t>
  </si>
  <si>
    <t>30/4/2021</t>
  </si>
  <si>
    <t>31/5/2021</t>
  </si>
  <si>
    <t>30/6/2021</t>
  </si>
  <si>
    <t>31/7/2021</t>
  </si>
  <si>
    <t>31/8/2021</t>
  </si>
  <si>
    <t>30/9/2021</t>
  </si>
  <si>
    <t>1/2018</t>
  </si>
  <si>
    <t>2/2018</t>
  </si>
  <si>
    <t>3/2018</t>
  </si>
  <si>
    <t>4/2018</t>
  </si>
  <si>
    <t>5/2018</t>
  </si>
  <si>
    <t>6/2018</t>
  </si>
  <si>
    <t>7/2018</t>
  </si>
  <si>
    <t>8/2018</t>
  </si>
  <si>
    <t>9/2018</t>
  </si>
  <si>
    <t>10/2018</t>
  </si>
  <si>
    <t>11/2018</t>
  </si>
  <si>
    <t>12/2018</t>
  </si>
  <si>
    <t>Note: Data refer to the total number and value of international card-based payment transactions during each reporting month.</t>
  </si>
  <si>
    <t>BIH</t>
  </si>
  <si>
    <t>Total on 
31 Dec. 2018</t>
  </si>
  <si>
    <t>Total on 
31 Dec. 2019</t>
  </si>
  <si>
    <t>Total on 
31 Dec. 2020</t>
  </si>
  <si>
    <t>Total on 
31 Dec. 2021</t>
  </si>
  <si>
    <t>Total on 
31 Dec. 2022</t>
  </si>
  <si>
    <t>Electronic money institutions and payment institutions</t>
  </si>
  <si>
    <t xml:space="preserve">Consumer (value of transactions) </t>
  </si>
  <si>
    <t xml:space="preserve">Non-consumer (value of transactions) </t>
  </si>
  <si>
    <t>This includes used, unused and blocked payment cards.</t>
  </si>
  <si>
    <t>Average value of transactions of cash withdrawals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</si>
</sst>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</numFmts>
  <fonts count="2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theme="1"/>
      <name val="Arial"/>
      <family val="2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666666"/>
      <name val="Arial"/>
      <family val="2"/>
      <charset val="238"/>
    </font>
    <font>
      <sz val="11"/>
      <color rgb="FF212121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46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7" fontId="0" fillId="0" borderId="0" xfId="22" applyNumberFormat="1" applyFont="1"/>
    <xf numFmtId="0" fontId="0" fillId="0" borderId="0" xfId="0" applyNumberFormat="1"/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1" fillId="0" borderId="0" xfId="0" applyNumberFormat="1" applyFont="1" applyAlignment="1">
      <alignment vertical="center"/>
    </xf>
    <xf numFmtId="0" fontId="0" fillId="0" borderId="0" xfId="0" applyNumberFormat="1"/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0" fillId="0" borderId="0" xfId="0" applyNumberFormat="1"/>
    <xf numFmtId="4" fontId="0" fillId="0" borderId="0" xfId="0" applyNumberFormat="1" applyBorder="1"/>
    <xf numFmtId="3" fontId="0" fillId="0" borderId="0" xfId="0" applyNumberFormat="1" applyFont="1" applyBorder="1"/>
    <xf numFmtId="0" fontId="0" fillId="0" borderId="0" xfId="0" applyNumberFormat="1"/>
    <xf numFmtId="0" fontId="0" fillId="0" borderId="0" xfId="0" applyNumberFormat="1"/>
    <xf numFmtId="0" fontId="5" fillId="0" borderId="2" xfId="19" applyNumberFormat="1" applyFont="1" applyBorder="1"/>
    <xf numFmtId="9" fontId="8" fillId="0" borderId="0" xfId="22" applyFont="1"/>
    <xf numFmtId="4" fontId="0" fillId="0" borderId="0" xfId="0" applyNumberFormat="1" applyAlignment="1">
      <alignment vertical="center"/>
    </xf>
    <xf numFmtId="0" fontId="0" fillId="0" borderId="0" xfId="0" applyNumberFormat="1"/>
    <xf numFmtId="166" fontId="0" fillId="0" borderId="2" xfId="0" applyNumberFormat="1" applyBorder="1" applyAlignment="1">
      <alignment horizontal="center"/>
    </xf>
    <xf numFmtId="3" fontId="5" fillId="0" borderId="0" xfId="0" applyNumberFormat="1" applyFont="1" applyBorder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4" fontId="0" fillId="0" borderId="2" xfId="0" applyNumberFormat="1" applyBorder="1"/>
    <xf numFmtId="10" fontId="0" fillId="0" borderId="0" xfId="0" applyNumberFormat="1"/>
    <xf numFmtId="3" fontId="0" fillId="0" borderId="0" xfId="0" applyNumberFormat="1" applyAlignment="1"/>
    <xf numFmtId="3" fontId="0" fillId="0" borderId="0" xfId="22" applyNumberFormat="1" applyFont="1" applyAlignment="1"/>
    <xf numFmtId="0" fontId="14" fillId="0" borderId="0" xfId="0" applyNumberFormat="1" applyFont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0" fontId="0" fillId="0" borderId="0" xfId="0" applyNumberFormat="1"/>
    <xf numFmtId="3" fontId="0" fillId="0" borderId="0" xfId="0" applyNumberFormat="1" applyBorder="1" applyAlignment="1">
      <alignment horizontal="right" vertical="center" wrapText="1"/>
    </xf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3" fontId="15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vertical="center"/>
    </xf>
    <xf numFmtId="3" fontId="0" fillId="0" borderId="0" xfId="0" applyNumberFormat="1" applyBorder="1" applyAlignment="1"/>
    <xf numFmtId="10" fontId="0" fillId="0" borderId="0" xfId="0" applyNumberFormat="1" applyAlignment="1">
      <alignment vertical="center"/>
    </xf>
    <xf numFmtId="3" fontId="5" fillId="0" borderId="0" xfId="22" applyNumberFormat="1" applyFont="1" applyBorder="1" applyAlignment="1">
      <alignment horizontal="center" vertical="center" wrapText="1"/>
    </xf>
    <xf numFmtId="166" fontId="7" fillId="0" borderId="2" xfId="2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2" xfId="0" applyNumberFormat="1" applyFont="1" applyBorder="1" applyAlignment="1">
      <alignment vertical="center"/>
    </xf>
    <xf numFmtId="0" fontId="0" fillId="0" borderId="0" xfId="0" applyNumberFormat="1"/>
    <xf numFmtId="0" fontId="0" fillId="0" borderId="0" xfId="0" applyNumberFormat="1"/>
    <xf numFmtId="3" fontId="18" fillId="0" borderId="0" xfId="0" applyNumberFormat="1" applyFont="1"/>
    <xf numFmtId="14" fontId="3" fillId="0" borderId="2" xfId="20" applyNumberFormat="1" applyBorder="1" applyAlignment="1">
      <alignment horizontal="center"/>
    </xf>
    <xf numFmtId="3" fontId="13" fillId="0" borderId="0" xfId="0" applyNumberFormat="1" applyFont="1" applyAlignment="1">
      <alignment vertical="center"/>
    </xf>
    <xf numFmtId="164" fontId="13" fillId="0" borderId="0" xfId="0" applyFont="1" applyAlignment="1">
      <alignment horizontal="center" vertical="top"/>
    </xf>
    <xf numFmtId="164" fontId="13" fillId="0" borderId="2" xfId="0" applyFont="1" applyBorder="1" applyAlignment="1">
      <alignment horizontal="center" vertical="top"/>
    </xf>
    <xf numFmtId="3" fontId="13" fillId="0" borderId="2" xfId="0" applyNumberFormat="1" applyFont="1" applyBorder="1" applyAlignment="1">
      <alignment vertical="center"/>
    </xf>
    <xf numFmtId="0" fontId="0" fillId="0" borderId="0" xfId="0" applyNumberFormat="1"/>
    <xf numFmtId="164" fontId="0" fillId="0" borderId="0" xfId="0" applyFont="1"/>
    <xf numFmtId="9" fontId="0" fillId="0" borderId="0" xfId="22" applyNumberFormat="1" applyFont="1"/>
    <xf numFmtId="3" fontId="5" fillId="0" borderId="2" xfId="19" applyNumberFormat="1" applyFont="1"/>
    <xf numFmtId="0" fontId="0" fillId="0" borderId="0" xfId="0" applyNumberFormat="1"/>
    <xf numFmtId="164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0" fillId="0" borderId="0" xfId="0" applyNumberFormat="1"/>
    <xf numFmtId="2" fontId="0" fillId="0" borderId="0" xfId="22" applyNumberFormat="1" applyFont="1"/>
    <xf numFmtId="4" fontId="8" fillId="0" borderId="0" xfId="0" applyNumberFormat="1" applyFont="1"/>
    <xf numFmtId="164" fontId="17" fillId="0" borderId="0" xfId="0" applyFont="1" applyBorder="1" applyAlignment="1">
      <alignment horizontal="left" vertical="center"/>
    </xf>
    <xf numFmtId="164" fontId="17" fillId="0" borderId="2" xfId="0" applyFont="1" applyBorder="1" applyAlignment="1">
      <alignment horizontal="left" vertical="center"/>
    </xf>
    <xf numFmtId="4" fontId="0" fillId="0" borderId="0" xfId="22" applyNumberFormat="1" applyFont="1" applyAlignment="1">
      <alignment vertical="center"/>
    </xf>
    <xf numFmtId="0" fontId="5" fillId="0" borderId="0" xfId="21" applyNumberFormat="1" applyBorder="1" applyAlignment="1">
      <alignment horizontal="right" vertical="center" wrapText="1"/>
    </xf>
    <xf numFmtId="3" fontId="3" fillId="0" borderId="0" xfId="20" applyNumberFormat="1" applyBorder="1" applyAlignment="1">
      <alignment vertical="center"/>
    </xf>
    <xf numFmtId="0" fontId="0" fillId="0" borderId="0" xfId="20" applyNumberFormat="1" applyFont="1" applyFill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0" fontId="5" fillId="14" borderId="1" xfId="21" applyNumberFormat="1" applyFill="1" applyAlignment="1">
      <alignment horizontal="center" vertical="center" wrapText="1"/>
    </xf>
    <xf numFmtId="3" fontId="0" fillId="14" borderId="0" xfId="0" applyNumberFormat="1" applyFont="1" applyFill="1" applyAlignment="1">
      <alignment vertical="center"/>
    </xf>
    <xf numFmtId="3" fontId="0" fillId="14" borderId="3" xfId="0" applyNumberFormat="1" applyFont="1" applyFill="1" applyBorder="1" applyAlignment="1">
      <alignment vertical="center"/>
    </xf>
    <xf numFmtId="3" fontId="0" fillId="14" borderId="0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0" fontId="5" fillId="0" borderId="0" xfId="0" applyNumberFormat="1" applyFont="1" applyBorder="1"/>
    <xf numFmtId="0" fontId="5" fillId="0" borderId="1" xfId="0" applyNumberFormat="1" applyFont="1" applyBorder="1" applyAlignment="1">
      <alignment horizontal="center" vertical="center" wrapText="1"/>
    </xf>
    <xf numFmtId="14" fontId="0" fillId="0" borderId="0" xfId="0" quotePrefix="1" applyNumberFormat="1" applyAlignment="1">
      <alignment horizontal="center"/>
    </xf>
    <xf numFmtId="14" fontId="3" fillId="0" borderId="0" xfId="20" quotePrefix="1" applyNumberFormat="1" applyBorder="1" applyAlignment="1">
      <alignment horizontal="center"/>
    </xf>
    <xf numFmtId="14" fontId="0" fillId="0" borderId="0" xfId="0" quotePrefix="1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3" fillId="0" borderId="0" xfId="2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center"/>
    </xf>
    <xf numFmtId="165" fontId="0" fillId="0" borderId="0" xfId="0" quotePrefix="1" applyNumberFormat="1" applyAlignment="1">
      <alignment horizontal="center"/>
    </xf>
    <xf numFmtId="165" fontId="3" fillId="0" borderId="0" xfId="2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center"/>
    </xf>
    <xf numFmtId="166" fontId="0" fillId="0" borderId="5" xfId="0" quotePrefix="1" applyNumberFormat="1" applyBorder="1" applyAlignment="1">
      <alignment horizontal="center"/>
    </xf>
    <xf numFmtId="3" fontId="0" fillId="0" borderId="0" xfId="0" applyNumberFormat="1" applyFill="1"/>
    <xf numFmtId="3" fontId="5" fillId="0" borderId="2" xfId="19" applyNumberFormat="1" applyFill="1"/>
    <xf numFmtId="3" fontId="13" fillId="0" borderId="0" xfId="0" applyNumberFormat="1" applyFont="1" applyFill="1" applyAlignment="1">
      <alignment horizontal="right" vertical="center"/>
    </xf>
    <xf numFmtId="0" fontId="13" fillId="0" borderId="0" xfId="0" applyNumberFormat="1" applyFont="1" applyFill="1" applyAlignment="1">
      <alignment horizontal="right" vertical="center"/>
    </xf>
    <xf numFmtId="3" fontId="19" fillId="0" borderId="2" xfId="0" applyNumberFormat="1" applyFont="1" applyFill="1" applyBorder="1" applyAlignment="1">
      <alignment horizontal="right"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 applyAlignment="1">
      <alignment vertical="center"/>
    </xf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 xr:uid="{00000000-0005-0000-0000-00000C000000}"/>
    <cellStyle name="Napomene" xfId="16" xr:uid="{00000000-0005-0000-0000-00000D000000}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 xr:uid="{00000000-0005-0000-0000-000012000000}"/>
    <cellStyle name="Ukupno" xfId="18" xr:uid="{00000000-0005-0000-0000-000013000000}"/>
    <cellStyle name="Ukupno - zadnji redak" xfId="19" xr:uid="{00000000-0005-0000-0000-000014000000}"/>
    <cellStyle name="Zadnji redak" xfId="20" xr:uid="{00000000-0005-0000-0000-000015000000}"/>
    <cellStyle name="Zaglavlje" xfId="21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1697399799443E-2"/>
          <c:y val="4.4817927170868348E-2"/>
          <c:w val="0.82762152902733599"/>
          <c:h val="0.6746653727107641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Contact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1'!$B$6:$B$53</c:f>
              <c:strCache>
                <c:ptCount val="48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</c:strCache>
            </c:strRef>
          </c:cat>
          <c:val>
            <c:numRef>
              <c:f>'Figure 1'!$C$6:$C$53</c:f>
              <c:numCache>
                <c:formatCode>#,##0</c:formatCode>
                <c:ptCount val="48"/>
                <c:pt idx="0">
                  <c:v>4585</c:v>
                </c:pt>
                <c:pt idx="1">
                  <c:v>4600</c:v>
                </c:pt>
                <c:pt idx="2">
                  <c:v>5035</c:v>
                </c:pt>
                <c:pt idx="3">
                  <c:v>5456</c:v>
                </c:pt>
                <c:pt idx="4">
                  <c:v>5672</c:v>
                </c:pt>
                <c:pt idx="5">
                  <c:v>5777</c:v>
                </c:pt>
                <c:pt idx="6">
                  <c:v>5866</c:v>
                </c:pt>
                <c:pt idx="7">
                  <c:v>5870</c:v>
                </c:pt>
                <c:pt idx="8">
                  <c:v>5751</c:v>
                </c:pt>
                <c:pt idx="9">
                  <c:v>5061</c:v>
                </c:pt>
                <c:pt idx="10">
                  <c:v>4467</c:v>
                </c:pt>
                <c:pt idx="11">
                  <c:v>4349</c:v>
                </c:pt>
                <c:pt idx="12">
                  <c:v>4266</c:v>
                </c:pt>
                <c:pt idx="13">
                  <c:v>4387</c:v>
                </c:pt>
                <c:pt idx="14">
                  <c:v>4164</c:v>
                </c:pt>
                <c:pt idx="15">
                  <c:v>3982</c:v>
                </c:pt>
                <c:pt idx="16">
                  <c:v>4027</c:v>
                </c:pt>
                <c:pt idx="17">
                  <c:v>5078</c:v>
                </c:pt>
                <c:pt idx="18">
                  <c:v>5634</c:v>
                </c:pt>
                <c:pt idx="19">
                  <c:v>5620</c:v>
                </c:pt>
                <c:pt idx="20">
                  <c:v>4925</c:v>
                </c:pt>
                <c:pt idx="21">
                  <c:v>4002</c:v>
                </c:pt>
                <c:pt idx="22">
                  <c:v>3831</c:v>
                </c:pt>
                <c:pt idx="23">
                  <c:v>3782</c:v>
                </c:pt>
                <c:pt idx="24">
                  <c:v>3536</c:v>
                </c:pt>
                <c:pt idx="25">
                  <c:v>3506</c:v>
                </c:pt>
                <c:pt idx="26">
                  <c:v>3568</c:v>
                </c:pt>
                <c:pt idx="27">
                  <c:v>3990</c:v>
                </c:pt>
                <c:pt idx="28">
                  <c:v>4827</c:v>
                </c:pt>
                <c:pt idx="29">
                  <c:v>5246</c:v>
                </c:pt>
                <c:pt idx="30">
                  <c:v>5325</c:v>
                </c:pt>
                <c:pt idx="31">
                  <c:v>5338</c:v>
                </c:pt>
                <c:pt idx="32">
                  <c:v>5114</c:v>
                </c:pt>
                <c:pt idx="33">
                  <c:v>4357</c:v>
                </c:pt>
                <c:pt idx="34">
                  <c:v>3628</c:v>
                </c:pt>
                <c:pt idx="35">
                  <c:v>3544</c:v>
                </c:pt>
                <c:pt idx="36">
                  <c:v>3544</c:v>
                </c:pt>
                <c:pt idx="37">
                  <c:v>3546</c:v>
                </c:pt>
                <c:pt idx="38">
                  <c:v>3886</c:v>
                </c:pt>
                <c:pt idx="39">
                  <c:v>4618</c:v>
                </c:pt>
                <c:pt idx="40">
                  <c:v>4889</c:v>
                </c:pt>
                <c:pt idx="41">
                  <c:v>4841</c:v>
                </c:pt>
                <c:pt idx="42">
                  <c:v>4890</c:v>
                </c:pt>
                <c:pt idx="43">
                  <c:v>4845</c:v>
                </c:pt>
                <c:pt idx="44">
                  <c:v>4678</c:v>
                </c:pt>
                <c:pt idx="45">
                  <c:v>3825</c:v>
                </c:pt>
                <c:pt idx="46">
                  <c:v>3046</c:v>
                </c:pt>
                <c:pt idx="47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64784"/>
        <c:axId val="167763104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Contactless-contact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1'!$B$6:$B$53</c:f>
              <c:strCache>
                <c:ptCount val="48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</c:strCache>
            </c:strRef>
          </c:cat>
          <c:val>
            <c:numRef>
              <c:f>'Figure 1'!$D$6:$D$53</c:f>
              <c:numCache>
                <c:formatCode>#,##0</c:formatCode>
                <c:ptCount val="48"/>
                <c:pt idx="0">
                  <c:v>915</c:v>
                </c:pt>
                <c:pt idx="1">
                  <c:v>930</c:v>
                </c:pt>
                <c:pt idx="2">
                  <c:v>935</c:v>
                </c:pt>
                <c:pt idx="3">
                  <c:v>964</c:v>
                </c:pt>
                <c:pt idx="4">
                  <c:v>980</c:v>
                </c:pt>
                <c:pt idx="5">
                  <c:v>989</c:v>
                </c:pt>
                <c:pt idx="6">
                  <c:v>1011</c:v>
                </c:pt>
                <c:pt idx="7">
                  <c:v>1026</c:v>
                </c:pt>
                <c:pt idx="8">
                  <c:v>1062</c:v>
                </c:pt>
                <c:pt idx="9">
                  <c:v>1088</c:v>
                </c:pt>
                <c:pt idx="10">
                  <c:v>1096</c:v>
                </c:pt>
                <c:pt idx="11">
                  <c:v>1097</c:v>
                </c:pt>
                <c:pt idx="12">
                  <c:v>1094</c:v>
                </c:pt>
                <c:pt idx="13">
                  <c:v>1092</c:v>
                </c:pt>
                <c:pt idx="14">
                  <c:v>1094</c:v>
                </c:pt>
                <c:pt idx="15">
                  <c:v>1092</c:v>
                </c:pt>
                <c:pt idx="16">
                  <c:v>1081</c:v>
                </c:pt>
                <c:pt idx="17">
                  <c:v>1085</c:v>
                </c:pt>
                <c:pt idx="18">
                  <c:v>1110</c:v>
                </c:pt>
                <c:pt idx="19">
                  <c:v>1106</c:v>
                </c:pt>
                <c:pt idx="20">
                  <c:v>1089</c:v>
                </c:pt>
                <c:pt idx="21">
                  <c:v>1089</c:v>
                </c:pt>
                <c:pt idx="22">
                  <c:v>1102</c:v>
                </c:pt>
                <c:pt idx="23">
                  <c:v>1112</c:v>
                </c:pt>
                <c:pt idx="24">
                  <c:v>1113</c:v>
                </c:pt>
                <c:pt idx="25">
                  <c:v>1141</c:v>
                </c:pt>
                <c:pt idx="26">
                  <c:v>1143</c:v>
                </c:pt>
                <c:pt idx="27">
                  <c:v>1142</c:v>
                </c:pt>
                <c:pt idx="28">
                  <c:v>1156</c:v>
                </c:pt>
                <c:pt idx="29">
                  <c:v>1153</c:v>
                </c:pt>
                <c:pt idx="30">
                  <c:v>1152</c:v>
                </c:pt>
                <c:pt idx="31">
                  <c:v>1154</c:v>
                </c:pt>
                <c:pt idx="32">
                  <c:v>1155</c:v>
                </c:pt>
                <c:pt idx="33">
                  <c:v>1151</c:v>
                </c:pt>
                <c:pt idx="34">
                  <c:v>1145</c:v>
                </c:pt>
                <c:pt idx="35">
                  <c:v>1148</c:v>
                </c:pt>
                <c:pt idx="36">
                  <c:v>1150</c:v>
                </c:pt>
                <c:pt idx="37">
                  <c:v>1151</c:v>
                </c:pt>
                <c:pt idx="38">
                  <c:v>1163</c:v>
                </c:pt>
                <c:pt idx="39">
                  <c:v>1217</c:v>
                </c:pt>
                <c:pt idx="40">
                  <c:v>1402</c:v>
                </c:pt>
                <c:pt idx="41">
                  <c:v>1515</c:v>
                </c:pt>
                <c:pt idx="42">
                  <c:v>1523</c:v>
                </c:pt>
                <c:pt idx="43">
                  <c:v>1551</c:v>
                </c:pt>
                <c:pt idx="44">
                  <c:v>1571</c:v>
                </c:pt>
                <c:pt idx="45">
                  <c:v>1584</c:v>
                </c:pt>
                <c:pt idx="46">
                  <c:v>1596</c:v>
                </c:pt>
                <c:pt idx="47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03792"/>
        <c:axId val="71961424"/>
      </c:lineChart>
      <c:catAx>
        <c:axId val="167764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3104"/>
        <c:crosses val="autoZero"/>
        <c:auto val="1"/>
        <c:lblAlgn val="ctr"/>
        <c:lblOffset val="100"/>
        <c:noMultiLvlLbl val="1"/>
      </c:catAx>
      <c:valAx>
        <c:axId val="1677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4784"/>
        <c:crosses val="autoZero"/>
        <c:crossBetween val="between"/>
      </c:valAx>
      <c:valAx>
        <c:axId val="719614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103792"/>
        <c:crosses val="max"/>
        <c:crossBetween val="between"/>
      </c:valAx>
      <c:catAx>
        <c:axId val="17010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614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'Figures 9 and 10'!$B$7</c:f>
              <c:strCache>
                <c:ptCount val="1"/>
                <c:pt idx="0">
                  <c:v>Value of transactions, in HRK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9 and 10'!$C$7:$H$7</c:f>
              <c:numCache>
                <c:formatCode>#,##0</c:formatCode>
                <c:ptCount val="6"/>
                <c:pt idx="0">
                  <c:v>110977159345</c:v>
                </c:pt>
                <c:pt idx="1">
                  <c:v>88916071859</c:v>
                </c:pt>
                <c:pt idx="2">
                  <c:v>7200582658</c:v>
                </c:pt>
                <c:pt idx="3">
                  <c:v>2218170456</c:v>
                </c:pt>
                <c:pt idx="4">
                  <c:v>50848610</c:v>
                </c:pt>
                <c:pt idx="5">
                  <c:v>878994938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44162743113542E-2"/>
          <c:y val="4.4203857384935631E-2"/>
          <c:w val="0.87796597059344483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'Figure 11 '!$F$5</c:f>
              <c:strCache>
                <c:ptCount val="1"/>
                <c:pt idx="0">
                  <c:v>Average monthly number of national card-based payment transactions by payment card used – left</c:v>
                </c:pt>
              </c:strCache>
            </c:strRef>
          </c:tx>
          <c:marker>
            <c:symbol val="none"/>
          </c:marker>
          <c:cat>
            <c:strRef>
              <c:f>'Figure 11 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11 '!$F$6:$F$65</c:f>
              <c:numCache>
                <c:formatCode>#,##0.00</c:formatCode>
                <c:ptCount val="60"/>
                <c:pt idx="0">
                  <c:v>7.2700320856371361</c:v>
                </c:pt>
                <c:pt idx="1">
                  <c:v>6.8747629068809593</c:v>
                </c:pt>
                <c:pt idx="2">
                  <c:v>7.986421639557892</c:v>
                </c:pt>
                <c:pt idx="3">
                  <c:v>7.8159121287515454</c:v>
                </c:pt>
                <c:pt idx="4">
                  <c:v>8.2886995717254699</c:v>
                </c:pt>
                <c:pt idx="5">
                  <c:v>8.1827543722967224</c:v>
                </c:pt>
                <c:pt idx="6">
                  <c:v>8.3497573572166051</c:v>
                </c:pt>
                <c:pt idx="7">
                  <c:v>8.239330092199209</c:v>
                </c:pt>
                <c:pt idx="8">
                  <c:v>8.1035153983112487</c:v>
                </c:pt>
                <c:pt idx="9">
                  <c:v>8.4589445246638739</c:v>
                </c:pt>
                <c:pt idx="10">
                  <c:v>8.0960336901650809</c:v>
                </c:pt>
                <c:pt idx="11">
                  <c:v>8.6557753640336692</c:v>
                </c:pt>
                <c:pt idx="12">
                  <c:v>7.6479158472325608</c:v>
                </c:pt>
                <c:pt idx="13">
                  <c:v>7.5482333977007645</c:v>
                </c:pt>
                <c:pt idx="14">
                  <c:v>8.5538655602845299</c:v>
                </c:pt>
                <c:pt idx="15">
                  <c:v>8.1968686076686144</c:v>
                </c:pt>
                <c:pt idx="16">
                  <c:v>8.5763799065319066</c:v>
                </c:pt>
                <c:pt idx="17">
                  <c:v>8.6605945880755559</c:v>
                </c:pt>
                <c:pt idx="18">
                  <c:v>9.0122374386093487</c:v>
                </c:pt>
                <c:pt idx="19">
                  <c:v>8.5356022217788929</c:v>
                </c:pt>
                <c:pt idx="20">
                  <c:v>8.6300294438967207</c:v>
                </c:pt>
                <c:pt idx="21">
                  <c:v>8.7411953094145129</c:v>
                </c:pt>
                <c:pt idx="22">
                  <c:v>8.3044651687937776</c:v>
                </c:pt>
                <c:pt idx="23">
                  <c:v>8.9012323615712692</c:v>
                </c:pt>
                <c:pt idx="24">
                  <c:v>8.2763491403013916</c:v>
                </c:pt>
                <c:pt idx="25">
                  <c:v>8.467343712516433</c:v>
                </c:pt>
                <c:pt idx="26">
                  <c:v>7.8167780589780671</c:v>
                </c:pt>
                <c:pt idx="27">
                  <c:v>6.1368257910585831</c:v>
                </c:pt>
                <c:pt idx="28">
                  <c:v>8.0587488949397077</c:v>
                </c:pt>
                <c:pt idx="29">
                  <c:v>8.585843369369023</c:v>
                </c:pt>
                <c:pt idx="30">
                  <c:v>9.3523371363652696</c:v>
                </c:pt>
                <c:pt idx="31">
                  <c:v>8.8780799170211395</c:v>
                </c:pt>
                <c:pt idx="32">
                  <c:v>9.1105221921131694</c:v>
                </c:pt>
                <c:pt idx="33">
                  <c:v>9.2594487826729388</c:v>
                </c:pt>
                <c:pt idx="34">
                  <c:v>8.761172639820451</c:v>
                </c:pt>
                <c:pt idx="35">
                  <c:v>9.2407228639628656</c:v>
                </c:pt>
                <c:pt idx="36">
                  <c:v>8.4506682808209863</c:v>
                </c:pt>
                <c:pt idx="37">
                  <c:v>8.9521367397082567</c:v>
                </c:pt>
                <c:pt idx="38">
                  <c:v>9.9285011004099726</c:v>
                </c:pt>
                <c:pt idx="39">
                  <c:v>9.3656956890681826</c:v>
                </c:pt>
                <c:pt idx="40">
                  <c:v>10.337360520223713</c:v>
                </c:pt>
                <c:pt idx="41">
                  <c:v>10.536067894316</c:v>
                </c:pt>
                <c:pt idx="42">
                  <c:v>10.556149614092979</c:v>
                </c:pt>
                <c:pt idx="43">
                  <c:v>10.027066795464211</c:v>
                </c:pt>
                <c:pt idx="44">
                  <c:v>10.210119168929484</c:v>
                </c:pt>
                <c:pt idx="45">
                  <c:v>10.610050274765424</c:v>
                </c:pt>
                <c:pt idx="46">
                  <c:v>10.058272568205078</c:v>
                </c:pt>
                <c:pt idx="47">
                  <c:v>11.156851837589409</c:v>
                </c:pt>
                <c:pt idx="48">
                  <c:v>9.5534842721106834</c:v>
                </c:pt>
                <c:pt idx="49">
                  <c:v>9.5302777406648627</c:v>
                </c:pt>
                <c:pt idx="50">
                  <c:v>10.83053198543406</c:v>
                </c:pt>
                <c:pt idx="51">
                  <c:v>10.5886243048607</c:v>
                </c:pt>
                <c:pt idx="52">
                  <c:v>11.667935616836621</c:v>
                </c:pt>
                <c:pt idx="53">
                  <c:v>11.439235392286609</c:v>
                </c:pt>
                <c:pt idx="54">
                  <c:v>11.55074401443855</c:v>
                </c:pt>
                <c:pt idx="55">
                  <c:v>11.048349469898161</c:v>
                </c:pt>
                <c:pt idx="56">
                  <c:v>11.254604359814072</c:v>
                </c:pt>
                <c:pt idx="57">
                  <c:v>11.76070728330979</c:v>
                </c:pt>
                <c:pt idx="58">
                  <c:v>11.126108752176812</c:v>
                </c:pt>
                <c:pt idx="59">
                  <c:v>11.387236455710386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7008"/>
        <c:axId val="172097568"/>
      </c:lineChart>
      <c:lineChart>
        <c:grouping val="standard"/>
        <c:varyColors val="0"/>
        <c:ser>
          <c:idx val="1"/>
          <c:order val="1"/>
          <c:tx>
            <c:strRef>
              <c:f>'Figure 11 '!$G$5</c:f>
              <c:strCache>
                <c:ptCount val="1"/>
                <c:pt idx="0">
                  <c:v>Average monthly value of national card-based payment transactions by payment card used – right</c:v>
                </c:pt>
              </c:strCache>
            </c:strRef>
          </c:tx>
          <c:marker>
            <c:symbol val="none"/>
          </c:marker>
          <c:cat>
            <c:strRef>
              <c:f>'Figure 11 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11 '!$G$6:$G$65</c:f>
              <c:numCache>
                <c:formatCode>#,##0.00</c:formatCode>
                <c:ptCount val="60"/>
                <c:pt idx="0">
                  <c:v>2419.7139821153182</c:v>
                </c:pt>
                <c:pt idx="1">
                  <c:v>2273.9925164307961</c:v>
                </c:pt>
                <c:pt idx="2">
                  <c:v>2679.805442181666</c:v>
                </c:pt>
                <c:pt idx="3">
                  <c:v>2694.0005257257944</c:v>
                </c:pt>
                <c:pt idx="4">
                  <c:v>2829.3546547693732</c:v>
                </c:pt>
                <c:pt idx="5">
                  <c:v>2835.2166604449471</c:v>
                </c:pt>
                <c:pt idx="6">
                  <c:v>2923.1712038840533</c:v>
                </c:pt>
                <c:pt idx="7">
                  <c:v>2884.9407601027756</c:v>
                </c:pt>
                <c:pt idx="8">
                  <c:v>2797.6631516705957</c:v>
                </c:pt>
                <c:pt idx="9">
                  <c:v>2898.8273825498086</c:v>
                </c:pt>
                <c:pt idx="10">
                  <c:v>2792.170016989638</c:v>
                </c:pt>
                <c:pt idx="11">
                  <c:v>3038.6784806004302</c:v>
                </c:pt>
                <c:pt idx="12">
                  <c:v>2517.4682709696599</c:v>
                </c:pt>
                <c:pt idx="13">
                  <c:v>2498.6607886711022</c:v>
                </c:pt>
                <c:pt idx="14">
                  <c:v>2825.0906248399829</c:v>
                </c:pt>
                <c:pt idx="15">
                  <c:v>2796.9042376919906</c:v>
                </c:pt>
                <c:pt idx="16">
                  <c:v>2912.2762421703542</c:v>
                </c:pt>
                <c:pt idx="17">
                  <c:v>2949.4730835531832</c:v>
                </c:pt>
                <c:pt idx="18">
                  <c:v>3121.6380640803072</c:v>
                </c:pt>
                <c:pt idx="19">
                  <c:v>2981.2084345698718</c:v>
                </c:pt>
                <c:pt idx="20">
                  <c:v>2961.8411184933652</c:v>
                </c:pt>
                <c:pt idx="21">
                  <c:v>2965.2604970367024</c:v>
                </c:pt>
                <c:pt idx="22">
                  <c:v>2830.7145465289332</c:v>
                </c:pt>
                <c:pt idx="23">
                  <c:v>2830.7145465289332</c:v>
                </c:pt>
                <c:pt idx="24">
                  <c:v>2725.711495476206</c:v>
                </c:pt>
                <c:pt idx="25">
                  <c:v>2780.8306979593804</c:v>
                </c:pt>
                <c:pt idx="26">
                  <c:v>2723.4009786049278</c:v>
                </c:pt>
                <c:pt idx="27">
                  <c:v>2190.1538916049612</c:v>
                </c:pt>
                <c:pt idx="28">
                  <c:v>2742.6179757821301</c:v>
                </c:pt>
                <c:pt idx="29">
                  <c:v>2930.9449694350724</c:v>
                </c:pt>
                <c:pt idx="30">
                  <c:v>3215.1019889002182</c:v>
                </c:pt>
                <c:pt idx="31">
                  <c:v>3051.4159111800386</c:v>
                </c:pt>
                <c:pt idx="32">
                  <c:v>3074.8527346086889</c:v>
                </c:pt>
                <c:pt idx="33">
                  <c:v>3127.1824036667426</c:v>
                </c:pt>
                <c:pt idx="34">
                  <c:v>2961.3288185127085</c:v>
                </c:pt>
                <c:pt idx="35">
                  <c:v>3137.7179288193365</c:v>
                </c:pt>
                <c:pt idx="36">
                  <c:v>2699.4559141369914</c:v>
                </c:pt>
                <c:pt idx="37">
                  <c:v>2869.0426616468199</c:v>
                </c:pt>
                <c:pt idx="38">
                  <c:v>3245.5114580416066</c:v>
                </c:pt>
                <c:pt idx="39">
                  <c:v>3073.814070107816</c:v>
                </c:pt>
                <c:pt idx="40">
                  <c:v>3405.7062644686794</c:v>
                </c:pt>
                <c:pt idx="41">
                  <c:v>3486.6541066254108</c:v>
                </c:pt>
                <c:pt idx="42">
                  <c:v>3611.568118294017</c:v>
                </c:pt>
                <c:pt idx="43">
                  <c:v>3450.8165046412037</c:v>
                </c:pt>
                <c:pt idx="44">
                  <c:v>3430.893848787719</c:v>
                </c:pt>
                <c:pt idx="45">
                  <c:v>3516.6835207057479</c:v>
                </c:pt>
                <c:pt idx="46">
                  <c:v>3380.756269987965</c:v>
                </c:pt>
                <c:pt idx="47">
                  <c:v>3775.6418608383033</c:v>
                </c:pt>
                <c:pt idx="48">
                  <c:v>3072.3458050551285</c:v>
                </c:pt>
                <c:pt idx="49">
                  <c:v>3141.4885005126584</c:v>
                </c:pt>
                <c:pt idx="50">
                  <c:v>3605.4124850785565</c:v>
                </c:pt>
                <c:pt idx="51">
                  <c:v>3576.042711502726</c:v>
                </c:pt>
                <c:pt idx="52">
                  <c:v>3886.6616711900101</c:v>
                </c:pt>
                <c:pt idx="53">
                  <c:v>3878.6248589163592</c:v>
                </c:pt>
                <c:pt idx="54">
                  <c:v>4007.7417184482765</c:v>
                </c:pt>
                <c:pt idx="55">
                  <c:v>3835.06167562368</c:v>
                </c:pt>
                <c:pt idx="56">
                  <c:v>3799.1856886898145</c:v>
                </c:pt>
                <c:pt idx="57">
                  <c:v>3870.5570879504385</c:v>
                </c:pt>
                <c:pt idx="58">
                  <c:v>3709.6291344902584</c:v>
                </c:pt>
                <c:pt idx="59">
                  <c:v>3895.3354543492019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8688"/>
        <c:axId val="172098128"/>
      </c:lineChart>
      <c:dateAx>
        <c:axId val="172097008"/>
        <c:scaling>
          <c:orientation val="minMax"/>
        </c:scaling>
        <c:delete val="0"/>
        <c:axPos val="b"/>
        <c:numFmt formatCode="[$-41A]m/yy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097568"/>
        <c:crosses val="autoZero"/>
        <c:auto val="0"/>
        <c:lblOffset val="100"/>
        <c:baseTimeUnit val="months"/>
        <c:majorUnit val="2"/>
        <c:majorTimeUnit val="months"/>
      </c:dateAx>
      <c:valAx>
        <c:axId val="1720975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097008"/>
        <c:crosses val="autoZero"/>
        <c:crossBetween val="between"/>
      </c:valAx>
      <c:valAx>
        <c:axId val="17209812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172098688"/>
        <c:crosses val="max"/>
        <c:crossBetween val="between"/>
      </c:valAx>
      <c:catAx>
        <c:axId val="17209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098128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'Figure 12 '!$D$5</c:f>
              <c:strCache>
                <c:ptCount val="1"/>
                <c:pt idx="0">
                  <c:v>Value of card-based payment transactions of cash withdrawals – left</c:v>
                </c:pt>
              </c:strCache>
            </c:strRef>
          </c:tx>
          <c:marker>
            <c:symbol val="none"/>
          </c:marker>
          <c:cat>
            <c:strRef>
              <c:f>'Figure 12 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12 '!$D$6:$D$65</c:f>
              <c:numCache>
                <c:formatCode>#,##0</c:formatCode>
                <c:ptCount val="60"/>
                <c:pt idx="0">
                  <c:v>6109852398</c:v>
                </c:pt>
                <c:pt idx="1">
                  <c:v>5802305920</c:v>
                </c:pt>
                <c:pt idx="2">
                  <c:v>6723678447</c:v>
                </c:pt>
                <c:pt idx="3">
                  <c:v>6703397142</c:v>
                </c:pt>
                <c:pt idx="4">
                  <c:v>7003655927</c:v>
                </c:pt>
                <c:pt idx="5">
                  <c:v>6898560809</c:v>
                </c:pt>
                <c:pt idx="6">
                  <c:v>7170032002</c:v>
                </c:pt>
                <c:pt idx="7">
                  <c:v>7119389645</c:v>
                </c:pt>
                <c:pt idx="8">
                  <c:v>6822560273</c:v>
                </c:pt>
                <c:pt idx="9">
                  <c:v>7094779360</c:v>
                </c:pt>
                <c:pt idx="10">
                  <c:v>6750920337</c:v>
                </c:pt>
                <c:pt idx="11">
                  <c:v>7383228008</c:v>
                </c:pt>
                <c:pt idx="12">
                  <c:v>6233298869</c:v>
                </c:pt>
                <c:pt idx="13">
                  <c:v>6319568186</c:v>
                </c:pt>
                <c:pt idx="14">
                  <c:v>6976532602</c:v>
                </c:pt>
                <c:pt idx="15">
                  <c:v>7016082649</c:v>
                </c:pt>
                <c:pt idx="16">
                  <c:v>7174491760</c:v>
                </c:pt>
                <c:pt idx="17">
                  <c:v>7105294004</c:v>
                </c:pt>
                <c:pt idx="18">
                  <c:v>7605705783</c:v>
                </c:pt>
                <c:pt idx="19">
                  <c:v>7371838879</c:v>
                </c:pt>
                <c:pt idx="20">
                  <c:v>7187827062</c:v>
                </c:pt>
                <c:pt idx="21">
                  <c:v>7393909656</c:v>
                </c:pt>
                <c:pt idx="22">
                  <c:v>7016638376</c:v>
                </c:pt>
                <c:pt idx="23">
                  <c:v>7842206635</c:v>
                </c:pt>
                <c:pt idx="24">
                  <c:v>6659395562</c:v>
                </c:pt>
                <c:pt idx="25">
                  <c:v>6827064486</c:v>
                </c:pt>
                <c:pt idx="26">
                  <c:v>6588633239</c:v>
                </c:pt>
                <c:pt idx="27">
                  <c:v>5296130983</c:v>
                </c:pt>
                <c:pt idx="28">
                  <c:v>6548167544</c:v>
                </c:pt>
                <c:pt idx="29">
                  <c:v>7310296856</c:v>
                </c:pt>
                <c:pt idx="30">
                  <c:v>7597669559</c:v>
                </c:pt>
                <c:pt idx="31">
                  <c:v>7156159858</c:v>
                </c:pt>
                <c:pt idx="32">
                  <c:v>7193976728</c:v>
                </c:pt>
                <c:pt idx="33">
                  <c:v>7270314404</c:v>
                </c:pt>
                <c:pt idx="34">
                  <c:v>6764190056</c:v>
                </c:pt>
                <c:pt idx="35">
                  <c:v>6996163051</c:v>
                </c:pt>
                <c:pt idx="36">
                  <c:v>5769024394</c:v>
                </c:pt>
                <c:pt idx="37">
                  <c:v>6286674300</c:v>
                </c:pt>
                <c:pt idx="38">
                  <c:v>7249898119</c:v>
                </c:pt>
                <c:pt idx="39">
                  <c:v>6795315552</c:v>
                </c:pt>
                <c:pt idx="40">
                  <c:v>7492921741</c:v>
                </c:pt>
                <c:pt idx="41">
                  <c:v>7492000934</c:v>
                </c:pt>
                <c:pt idx="42">
                  <c:v>7908855709</c:v>
                </c:pt>
                <c:pt idx="43">
                  <c:v>7498077170</c:v>
                </c:pt>
                <c:pt idx="44">
                  <c:v>7405297466</c:v>
                </c:pt>
                <c:pt idx="45">
                  <c:v>7375750978</c:v>
                </c:pt>
                <c:pt idx="46">
                  <c:v>7030283264</c:v>
                </c:pt>
                <c:pt idx="47">
                  <c:v>7914334107</c:v>
                </c:pt>
                <c:pt idx="48">
                  <c:v>6416332296</c:v>
                </c:pt>
                <c:pt idx="49">
                  <c:v>6702983685</c:v>
                </c:pt>
                <c:pt idx="50">
                  <c:v>7532250607</c:v>
                </c:pt>
                <c:pt idx="51">
                  <c:v>7450858175</c:v>
                </c:pt>
                <c:pt idx="52">
                  <c:v>8018423898</c:v>
                </c:pt>
                <c:pt idx="53">
                  <c:v>7881783769</c:v>
                </c:pt>
                <c:pt idx="54">
                  <c:v>8086821921</c:v>
                </c:pt>
                <c:pt idx="55">
                  <c:v>7734039352</c:v>
                </c:pt>
                <c:pt idx="56">
                  <c:v>7585130557</c:v>
                </c:pt>
                <c:pt idx="57">
                  <c:v>7729581943</c:v>
                </c:pt>
                <c:pt idx="58">
                  <c:v>7149228955</c:v>
                </c:pt>
                <c:pt idx="59">
                  <c:v>7055688354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2048"/>
        <c:axId val="172102608"/>
      </c:lineChart>
      <c:lineChart>
        <c:grouping val="standard"/>
        <c:varyColors val="0"/>
        <c:ser>
          <c:idx val="0"/>
          <c:order val="0"/>
          <c:tx>
            <c:strRef>
              <c:f>'Figure 12 '!$C$5</c:f>
              <c:strCache>
                <c:ptCount val="1"/>
                <c:pt idx="0">
                  <c:v>Number of card-based payment transactions of cash withdrawals – right</c:v>
                </c:pt>
              </c:strCache>
            </c:strRef>
          </c:tx>
          <c:marker>
            <c:symbol val="none"/>
          </c:marker>
          <c:cat>
            <c:strRef>
              <c:f>'Figure 12 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12 '!$C$6:$C$65</c:f>
              <c:numCache>
                <c:formatCode>#,##0</c:formatCode>
                <c:ptCount val="60"/>
                <c:pt idx="0">
                  <c:v>8297328</c:v>
                </c:pt>
                <c:pt idx="1">
                  <c:v>7732502</c:v>
                </c:pt>
                <c:pt idx="2">
                  <c:v>9038216</c:v>
                </c:pt>
                <c:pt idx="3">
                  <c:v>8821345</c:v>
                </c:pt>
                <c:pt idx="4">
                  <c:v>9268444</c:v>
                </c:pt>
                <c:pt idx="5">
                  <c:v>8874714</c:v>
                </c:pt>
                <c:pt idx="6">
                  <c:v>8987970</c:v>
                </c:pt>
                <c:pt idx="7">
                  <c:v>8791509</c:v>
                </c:pt>
                <c:pt idx="8">
                  <c:v>8738108</c:v>
                </c:pt>
                <c:pt idx="9">
                  <c:v>9221592</c:v>
                </c:pt>
                <c:pt idx="10">
                  <c:v>8634904</c:v>
                </c:pt>
                <c:pt idx="11">
                  <c:v>9130774</c:v>
                </c:pt>
                <c:pt idx="12">
                  <c:v>8036187</c:v>
                </c:pt>
                <c:pt idx="13">
                  <c:v>8192256</c:v>
                </c:pt>
                <c:pt idx="14">
                  <c:v>9097856</c:v>
                </c:pt>
                <c:pt idx="15">
                  <c:v>8880728</c:v>
                </c:pt>
                <c:pt idx="16">
                  <c:v>9112881</c:v>
                </c:pt>
                <c:pt idx="17">
                  <c:v>8876691</c:v>
                </c:pt>
                <c:pt idx="18">
                  <c:v>9228594</c:v>
                </c:pt>
                <c:pt idx="19">
                  <c:v>8868044</c:v>
                </c:pt>
                <c:pt idx="20">
                  <c:v>8907148</c:v>
                </c:pt>
                <c:pt idx="21">
                  <c:v>9301646</c:v>
                </c:pt>
                <c:pt idx="22">
                  <c:v>8662572</c:v>
                </c:pt>
                <c:pt idx="23">
                  <c:v>9356688</c:v>
                </c:pt>
                <c:pt idx="24">
                  <c:v>8310341</c:v>
                </c:pt>
                <c:pt idx="25">
                  <c:v>8484337</c:v>
                </c:pt>
                <c:pt idx="26">
                  <c:v>6888411</c:v>
                </c:pt>
                <c:pt idx="27">
                  <c:v>4962050</c:v>
                </c:pt>
                <c:pt idx="28">
                  <c:v>7172014</c:v>
                </c:pt>
                <c:pt idx="29">
                  <c:v>8408102</c:v>
                </c:pt>
                <c:pt idx="30">
                  <c:v>8467782</c:v>
                </c:pt>
                <c:pt idx="31">
                  <c:v>7963079</c:v>
                </c:pt>
                <c:pt idx="32">
                  <c:v>8226185</c:v>
                </c:pt>
                <c:pt idx="33">
                  <c:v>8261507</c:v>
                </c:pt>
                <c:pt idx="34">
                  <c:v>7426285</c:v>
                </c:pt>
                <c:pt idx="35">
                  <c:v>6971467</c:v>
                </c:pt>
                <c:pt idx="36">
                  <c:v>6071394</c:v>
                </c:pt>
                <c:pt idx="37">
                  <c:v>6670440</c:v>
                </c:pt>
                <c:pt idx="38">
                  <c:v>7995898</c:v>
                </c:pt>
                <c:pt idx="39">
                  <c:v>7454496</c:v>
                </c:pt>
                <c:pt idx="40">
                  <c:v>8381100</c:v>
                </c:pt>
                <c:pt idx="41">
                  <c:v>8413200</c:v>
                </c:pt>
                <c:pt idx="42">
                  <c:v>8520486</c:v>
                </c:pt>
                <c:pt idx="43">
                  <c:v>8072612</c:v>
                </c:pt>
                <c:pt idx="44">
                  <c:v>8215822</c:v>
                </c:pt>
                <c:pt idx="45">
                  <c:v>8211879</c:v>
                </c:pt>
                <c:pt idx="46">
                  <c:v>7650313</c:v>
                </c:pt>
                <c:pt idx="47">
                  <c:v>8496267</c:v>
                </c:pt>
                <c:pt idx="48">
                  <c:v>7118999</c:v>
                </c:pt>
                <c:pt idx="49">
                  <c:v>7339517</c:v>
                </c:pt>
                <c:pt idx="50">
                  <c:v>8173478</c:v>
                </c:pt>
                <c:pt idx="51">
                  <c:v>8119987</c:v>
                </c:pt>
                <c:pt idx="52">
                  <c:v>8871814</c:v>
                </c:pt>
                <c:pt idx="53">
                  <c:v>8486384</c:v>
                </c:pt>
                <c:pt idx="54">
                  <c:v>8392018</c:v>
                </c:pt>
                <c:pt idx="55">
                  <c:v>8136133</c:v>
                </c:pt>
                <c:pt idx="56">
                  <c:v>8107358</c:v>
                </c:pt>
                <c:pt idx="57">
                  <c:v>8594404</c:v>
                </c:pt>
                <c:pt idx="58">
                  <c:v>7806304</c:v>
                </c:pt>
                <c:pt idx="59">
                  <c:v>7575347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3728"/>
        <c:axId val="172103168"/>
      </c:lineChart>
      <c:catAx>
        <c:axId val="172102048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10260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721026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102048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 sz="800"/>
                </a:p>
              </c:rich>
            </c:tx>
          </c:dispUnitsLbl>
        </c:dispUnits>
      </c:valAx>
      <c:valAx>
        <c:axId val="17210316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10372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  <c:catAx>
        <c:axId val="17210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103168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13'!$D$5</c:f>
              <c:strCache>
                <c:ptCount val="1"/>
                <c:pt idx="0">
                  <c:v>Value of card-based transactions of cash deposits – left</c:v>
                </c:pt>
              </c:strCache>
            </c:strRef>
          </c:tx>
          <c:marker>
            <c:symbol val="none"/>
          </c:marker>
          <c:cat>
            <c:strRef>
              <c:f>'Figure 13'!$B$6:$B$65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13'!$D$6:$D$65</c:f>
              <c:numCache>
                <c:formatCode>#,##0</c:formatCode>
                <c:ptCount val="60"/>
                <c:pt idx="0">
                  <c:v>593537981</c:v>
                </c:pt>
                <c:pt idx="1">
                  <c:v>546771376</c:v>
                </c:pt>
                <c:pt idx="2">
                  <c:v>640220334</c:v>
                </c:pt>
                <c:pt idx="3">
                  <c:v>670424716</c:v>
                </c:pt>
                <c:pt idx="4">
                  <c:v>729402406</c:v>
                </c:pt>
                <c:pt idx="5">
                  <c:v>746835020</c:v>
                </c:pt>
                <c:pt idx="6">
                  <c:v>846583207</c:v>
                </c:pt>
                <c:pt idx="7">
                  <c:v>838599137</c:v>
                </c:pt>
                <c:pt idx="8">
                  <c:v>781815328</c:v>
                </c:pt>
                <c:pt idx="9">
                  <c:v>811370008</c:v>
                </c:pt>
                <c:pt idx="10">
                  <c:v>743921866</c:v>
                </c:pt>
                <c:pt idx="11">
                  <c:v>775906947</c:v>
                </c:pt>
                <c:pt idx="12">
                  <c:v>712063577</c:v>
                </c:pt>
                <c:pt idx="13">
                  <c:v>731526323</c:v>
                </c:pt>
                <c:pt idx="14">
                  <c:v>809962786</c:v>
                </c:pt>
                <c:pt idx="15">
                  <c:v>918558884</c:v>
                </c:pt>
                <c:pt idx="16">
                  <c:v>971331588</c:v>
                </c:pt>
                <c:pt idx="17">
                  <c:v>1037259537</c:v>
                </c:pt>
                <c:pt idx="18">
                  <c:v>1280040384</c:v>
                </c:pt>
                <c:pt idx="19">
                  <c:v>1235110215</c:v>
                </c:pt>
                <c:pt idx="20">
                  <c:v>1209231103</c:v>
                </c:pt>
                <c:pt idx="21">
                  <c:v>1185027154</c:v>
                </c:pt>
                <c:pt idx="22">
                  <c:v>1093111411</c:v>
                </c:pt>
                <c:pt idx="23">
                  <c:v>1177787327</c:v>
                </c:pt>
                <c:pt idx="24">
                  <c:v>1072952586</c:v>
                </c:pt>
                <c:pt idx="25">
                  <c:v>1102338502</c:v>
                </c:pt>
                <c:pt idx="26">
                  <c:v>1047502957</c:v>
                </c:pt>
                <c:pt idx="27">
                  <c:v>830776856</c:v>
                </c:pt>
                <c:pt idx="28">
                  <c:v>1075984510</c:v>
                </c:pt>
                <c:pt idx="29">
                  <c:v>1268477080</c:v>
                </c:pt>
                <c:pt idx="30">
                  <c:v>1499928031</c:v>
                </c:pt>
                <c:pt idx="31">
                  <c:v>1443089385</c:v>
                </c:pt>
                <c:pt idx="32">
                  <c:v>1447095614</c:v>
                </c:pt>
                <c:pt idx="33">
                  <c:v>1412786570</c:v>
                </c:pt>
                <c:pt idx="34">
                  <c:v>1299232880</c:v>
                </c:pt>
                <c:pt idx="35">
                  <c:v>1247037225</c:v>
                </c:pt>
                <c:pt idx="36">
                  <c:v>1098555729</c:v>
                </c:pt>
                <c:pt idx="37">
                  <c:v>1154884169</c:v>
                </c:pt>
                <c:pt idx="38">
                  <c:v>1404873007</c:v>
                </c:pt>
                <c:pt idx="39">
                  <c:v>1361872916</c:v>
                </c:pt>
                <c:pt idx="40">
                  <c:v>1479031282</c:v>
                </c:pt>
                <c:pt idx="41">
                  <c:v>1555272275</c:v>
                </c:pt>
                <c:pt idx="42">
                  <c:v>1838011529</c:v>
                </c:pt>
                <c:pt idx="43">
                  <c:v>1857717397</c:v>
                </c:pt>
                <c:pt idx="44">
                  <c:v>1810855892</c:v>
                </c:pt>
                <c:pt idx="45">
                  <c:v>1679510143</c:v>
                </c:pt>
                <c:pt idx="46">
                  <c:v>1583870711</c:v>
                </c:pt>
                <c:pt idx="47">
                  <c:v>1679526174</c:v>
                </c:pt>
                <c:pt idx="48">
                  <c:v>1467055536</c:v>
                </c:pt>
                <c:pt idx="49">
                  <c:v>1547635741</c:v>
                </c:pt>
                <c:pt idx="50">
                  <c:v>1772666697</c:v>
                </c:pt>
                <c:pt idx="51">
                  <c:v>1738299193</c:v>
                </c:pt>
                <c:pt idx="52">
                  <c:v>1903602128</c:v>
                </c:pt>
                <c:pt idx="53">
                  <c:v>1996053040</c:v>
                </c:pt>
                <c:pt idx="54">
                  <c:v>2230628351</c:v>
                </c:pt>
                <c:pt idx="55">
                  <c:v>2248375639</c:v>
                </c:pt>
                <c:pt idx="56">
                  <c:v>2158973571</c:v>
                </c:pt>
                <c:pt idx="57">
                  <c:v>2105805677</c:v>
                </c:pt>
                <c:pt idx="58">
                  <c:v>1981334220</c:v>
                </c:pt>
                <c:pt idx="59">
                  <c:v>2717245492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42000"/>
        <c:axId val="172442560"/>
      </c:lineChart>
      <c:lineChart>
        <c:grouping val="standard"/>
        <c:varyColors val="0"/>
        <c:ser>
          <c:idx val="0"/>
          <c:order val="0"/>
          <c:tx>
            <c:strRef>
              <c:f>'Figure 13'!$C$5</c:f>
              <c:strCache>
                <c:ptCount val="1"/>
                <c:pt idx="0">
                  <c:v>Number of card-based transactions of cash deposits – right</c:v>
                </c:pt>
              </c:strCache>
            </c:strRef>
          </c:tx>
          <c:marker>
            <c:symbol val="none"/>
          </c:marker>
          <c:cat>
            <c:strRef>
              <c:f>'Figure 13'!$B$6:$B$65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13'!$C$6:$C$65</c:f>
              <c:numCache>
                <c:formatCode>#,##0</c:formatCode>
                <c:ptCount val="60"/>
                <c:pt idx="0">
                  <c:v>307408</c:v>
                </c:pt>
                <c:pt idx="1">
                  <c:v>280050</c:v>
                </c:pt>
                <c:pt idx="2">
                  <c:v>318579</c:v>
                </c:pt>
                <c:pt idx="3">
                  <c:v>316449</c:v>
                </c:pt>
                <c:pt idx="4">
                  <c:v>336113</c:v>
                </c:pt>
                <c:pt idx="5">
                  <c:v>329773</c:v>
                </c:pt>
                <c:pt idx="6">
                  <c:v>347255</c:v>
                </c:pt>
                <c:pt idx="7">
                  <c:v>328653</c:v>
                </c:pt>
                <c:pt idx="8">
                  <c:v>338689</c:v>
                </c:pt>
                <c:pt idx="9">
                  <c:v>370442</c:v>
                </c:pt>
                <c:pt idx="10">
                  <c:v>348771</c:v>
                </c:pt>
                <c:pt idx="11">
                  <c:v>350410</c:v>
                </c:pt>
                <c:pt idx="12">
                  <c:v>350036</c:v>
                </c:pt>
                <c:pt idx="13">
                  <c:v>346169</c:v>
                </c:pt>
                <c:pt idx="14">
                  <c:v>381115</c:v>
                </c:pt>
                <c:pt idx="15">
                  <c:v>404177</c:v>
                </c:pt>
                <c:pt idx="16">
                  <c:v>417972</c:v>
                </c:pt>
                <c:pt idx="17">
                  <c:v>406529</c:v>
                </c:pt>
                <c:pt idx="18">
                  <c:v>466800</c:v>
                </c:pt>
                <c:pt idx="19">
                  <c:v>431641</c:v>
                </c:pt>
                <c:pt idx="20">
                  <c:v>458081</c:v>
                </c:pt>
                <c:pt idx="21">
                  <c:v>476112</c:v>
                </c:pt>
                <c:pt idx="22">
                  <c:v>449248</c:v>
                </c:pt>
                <c:pt idx="23">
                  <c:v>458837</c:v>
                </c:pt>
                <c:pt idx="24">
                  <c:v>452541</c:v>
                </c:pt>
                <c:pt idx="25">
                  <c:v>450472</c:v>
                </c:pt>
                <c:pt idx="26">
                  <c:v>414155</c:v>
                </c:pt>
                <c:pt idx="27">
                  <c:v>340174</c:v>
                </c:pt>
                <c:pt idx="28">
                  <c:v>415183</c:v>
                </c:pt>
                <c:pt idx="29">
                  <c:v>462024</c:v>
                </c:pt>
                <c:pt idx="30">
                  <c:v>522011</c:v>
                </c:pt>
                <c:pt idx="31">
                  <c:v>495052</c:v>
                </c:pt>
                <c:pt idx="32">
                  <c:v>533516</c:v>
                </c:pt>
                <c:pt idx="33">
                  <c:v>542274</c:v>
                </c:pt>
                <c:pt idx="34">
                  <c:v>510566</c:v>
                </c:pt>
                <c:pt idx="35">
                  <c:v>493238</c:v>
                </c:pt>
                <c:pt idx="36">
                  <c:v>458582</c:v>
                </c:pt>
                <c:pt idx="37">
                  <c:v>466921</c:v>
                </c:pt>
                <c:pt idx="38">
                  <c:v>539822</c:v>
                </c:pt>
                <c:pt idx="39">
                  <c:v>511750</c:v>
                </c:pt>
                <c:pt idx="40">
                  <c:v>528776</c:v>
                </c:pt>
                <c:pt idx="41">
                  <c:v>526170</c:v>
                </c:pt>
                <c:pt idx="42">
                  <c:v>581264</c:v>
                </c:pt>
                <c:pt idx="43">
                  <c:v>560871</c:v>
                </c:pt>
                <c:pt idx="44">
                  <c:v>583435</c:v>
                </c:pt>
                <c:pt idx="45">
                  <c:v>569802</c:v>
                </c:pt>
                <c:pt idx="46">
                  <c:v>548512</c:v>
                </c:pt>
                <c:pt idx="47">
                  <c:v>563970</c:v>
                </c:pt>
                <c:pt idx="48">
                  <c:v>527525</c:v>
                </c:pt>
                <c:pt idx="49">
                  <c:v>535218</c:v>
                </c:pt>
                <c:pt idx="50">
                  <c:v>601882</c:v>
                </c:pt>
                <c:pt idx="51">
                  <c:v>577083</c:v>
                </c:pt>
                <c:pt idx="52">
                  <c:v>602338</c:v>
                </c:pt>
                <c:pt idx="53">
                  <c:v>601727</c:v>
                </c:pt>
                <c:pt idx="54">
                  <c:v>639899</c:v>
                </c:pt>
                <c:pt idx="55">
                  <c:v>628525</c:v>
                </c:pt>
                <c:pt idx="56">
                  <c:v>646899</c:v>
                </c:pt>
                <c:pt idx="57">
                  <c:v>647744</c:v>
                </c:pt>
                <c:pt idx="58">
                  <c:v>615912</c:v>
                </c:pt>
                <c:pt idx="59">
                  <c:v>723061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29968"/>
        <c:axId val="172443120"/>
      </c:lineChart>
      <c:dateAx>
        <c:axId val="172442000"/>
        <c:scaling>
          <c:orientation val="minMax"/>
        </c:scaling>
        <c:delete val="0"/>
        <c:axPos val="b"/>
        <c:numFmt formatCode="[$-41A]m/yy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442560"/>
        <c:crosses val="autoZero"/>
        <c:auto val="0"/>
        <c:lblOffset val="100"/>
        <c:baseTimeUnit val="days"/>
        <c:majorUnit val="2"/>
        <c:majorTimeUnit val="months"/>
      </c:dateAx>
      <c:valAx>
        <c:axId val="1724425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44200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 HRK</a:t>
                  </a:r>
                </a:p>
              </c:rich>
            </c:tx>
          </c:dispUnitsLbl>
        </c:dispUnits>
      </c:valAx>
      <c:valAx>
        <c:axId val="172443120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crossAx val="17252996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milllion</a:t>
                  </a:r>
                </a:p>
                <a:p>
                  <a:pPr>
                    <a:defRPr/>
                  </a:pPr>
                  <a:endParaRPr lang="en-US"/>
                </a:p>
              </c:rich>
            </c:tx>
          </c:dispUnitsLbl>
        </c:dispUnits>
      </c:valAx>
      <c:catAx>
        <c:axId val="17252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443120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14'!$D$5:$D$6</c:f>
              <c:strCache>
                <c:ptCount val="2"/>
                <c:pt idx="0">
                  <c:v>Total</c:v>
                </c:pt>
                <c:pt idx="1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14'!$B$7:$B$66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14'!$D$7:$D$66</c:f>
              <c:numCache>
                <c:formatCode>#,##0</c:formatCode>
                <c:ptCount val="60"/>
                <c:pt idx="0">
                  <c:v>853592153</c:v>
                </c:pt>
                <c:pt idx="1">
                  <c:v>655926827</c:v>
                </c:pt>
                <c:pt idx="2">
                  <c:v>752870032</c:v>
                </c:pt>
                <c:pt idx="3">
                  <c:v>748849650</c:v>
                </c:pt>
                <c:pt idx="4">
                  <c:v>772607012</c:v>
                </c:pt>
                <c:pt idx="5">
                  <c:v>800347667</c:v>
                </c:pt>
                <c:pt idx="6">
                  <c:v>796226717</c:v>
                </c:pt>
                <c:pt idx="7">
                  <c:v>795722806</c:v>
                </c:pt>
                <c:pt idx="8">
                  <c:v>817671052</c:v>
                </c:pt>
                <c:pt idx="9">
                  <c:v>973090121</c:v>
                </c:pt>
                <c:pt idx="10">
                  <c:v>951940506</c:v>
                </c:pt>
                <c:pt idx="11">
                  <c:v>900339566</c:v>
                </c:pt>
                <c:pt idx="12">
                  <c:v>964859478.14132524</c:v>
                </c:pt>
                <c:pt idx="13">
                  <c:v>801230409.39137053</c:v>
                </c:pt>
                <c:pt idx="14">
                  <c:v>893619939.1855247</c:v>
                </c:pt>
                <c:pt idx="15">
                  <c:v>934260221.06946266</c:v>
                </c:pt>
                <c:pt idx="16">
                  <c:v>928013285.12953866</c:v>
                </c:pt>
                <c:pt idx="17">
                  <c:v>931594027.1209985</c:v>
                </c:pt>
                <c:pt idx="18">
                  <c:v>960824947.81767642</c:v>
                </c:pt>
                <c:pt idx="19">
                  <c:v>970372664.50381458</c:v>
                </c:pt>
                <c:pt idx="20">
                  <c:v>1046414153.18246</c:v>
                </c:pt>
                <c:pt idx="21">
                  <c:v>1167784591.4027722</c:v>
                </c:pt>
                <c:pt idx="22">
                  <c:v>1126379975.3930867</c:v>
                </c:pt>
                <c:pt idx="23">
                  <c:v>1188209702.9888129</c:v>
                </c:pt>
                <c:pt idx="24">
                  <c:v>1207442251.3378332</c:v>
                </c:pt>
                <c:pt idx="25">
                  <c:v>1020966852.2108155</c:v>
                </c:pt>
                <c:pt idx="26">
                  <c:v>781909445.43544388</c:v>
                </c:pt>
                <c:pt idx="27">
                  <c:v>644672811.64312017</c:v>
                </c:pt>
                <c:pt idx="28">
                  <c:v>718170313.00644016</c:v>
                </c:pt>
                <c:pt idx="29">
                  <c:v>849262284.62084603</c:v>
                </c:pt>
                <c:pt idx="30">
                  <c:v>843240800.57529366</c:v>
                </c:pt>
                <c:pt idx="31">
                  <c:v>849735212.72976661</c:v>
                </c:pt>
                <c:pt idx="32">
                  <c:v>881347165.50432765</c:v>
                </c:pt>
                <c:pt idx="33">
                  <c:v>958710552.60755455</c:v>
                </c:pt>
                <c:pt idx="34">
                  <c:v>957642177.60194004</c:v>
                </c:pt>
                <c:pt idx="35">
                  <c:v>969383038.75310004</c:v>
                </c:pt>
                <c:pt idx="36">
                  <c:v>915488707</c:v>
                </c:pt>
                <c:pt idx="37">
                  <c:v>955773392</c:v>
                </c:pt>
                <c:pt idx="38">
                  <c:v>1080385303</c:v>
                </c:pt>
                <c:pt idx="39">
                  <c:v>1088805882</c:v>
                </c:pt>
                <c:pt idx="40">
                  <c:v>1234785070</c:v>
                </c:pt>
                <c:pt idx="41">
                  <c:v>1110980736</c:v>
                </c:pt>
                <c:pt idx="42">
                  <c:v>1192157079</c:v>
                </c:pt>
                <c:pt idx="43">
                  <c:v>1232071569</c:v>
                </c:pt>
                <c:pt idx="44">
                  <c:v>1300128867</c:v>
                </c:pt>
                <c:pt idx="45">
                  <c:v>1445420733</c:v>
                </c:pt>
                <c:pt idx="46">
                  <c:v>1527730076</c:v>
                </c:pt>
                <c:pt idx="47">
                  <c:v>1479594592</c:v>
                </c:pt>
                <c:pt idx="48">
                  <c:v>1448194028.4778135</c:v>
                </c:pt>
                <c:pt idx="49">
                  <c:v>1343751034.1371615</c:v>
                </c:pt>
                <c:pt idx="50">
                  <c:v>1479472283.6339033</c:v>
                </c:pt>
                <c:pt idx="51">
                  <c:v>1574747633.9653225</c:v>
                </c:pt>
                <c:pt idx="52">
                  <c:v>1729541641.1486123</c:v>
                </c:pt>
                <c:pt idx="53">
                  <c:v>1713058464.9922297</c:v>
                </c:pt>
                <c:pt idx="54">
                  <c:v>1699322118.0621064</c:v>
                </c:pt>
                <c:pt idx="55">
                  <c:v>1744710553.1197042</c:v>
                </c:pt>
                <c:pt idx="56">
                  <c:v>1826135070.4939735</c:v>
                </c:pt>
                <c:pt idx="57">
                  <c:v>1923340422.7178431</c:v>
                </c:pt>
                <c:pt idx="58">
                  <c:v>2069993804.1747181</c:v>
                </c:pt>
                <c:pt idx="59">
                  <c:v>1871351079.6582825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3328"/>
        <c:axId val="172533888"/>
      </c:lineChart>
      <c:lineChart>
        <c:grouping val="standard"/>
        <c:varyColors val="0"/>
        <c:ser>
          <c:idx val="0"/>
          <c:order val="0"/>
          <c:tx>
            <c:strRef>
              <c:f>'Figure 14'!$C$5:$C$6</c:f>
              <c:strCache>
                <c:ptCount val="2"/>
                <c:pt idx="0">
                  <c:v>Total</c:v>
                </c:pt>
                <c:pt idx="1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14'!$B$7:$B$66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14'!$C$7:$C$66</c:f>
              <c:numCache>
                <c:formatCode>#,##0</c:formatCode>
                <c:ptCount val="60"/>
                <c:pt idx="0">
                  <c:v>2475117</c:v>
                </c:pt>
                <c:pt idx="1">
                  <c:v>2083208</c:v>
                </c:pt>
                <c:pt idx="2">
                  <c:v>2382463</c:v>
                </c:pt>
                <c:pt idx="3">
                  <c:v>2261002</c:v>
                </c:pt>
                <c:pt idx="4">
                  <c:v>2325725</c:v>
                </c:pt>
                <c:pt idx="5">
                  <c:v>2364374</c:v>
                </c:pt>
                <c:pt idx="6">
                  <c:v>2267955</c:v>
                </c:pt>
                <c:pt idx="7">
                  <c:v>2403810</c:v>
                </c:pt>
                <c:pt idx="8">
                  <c:v>2416475</c:v>
                </c:pt>
                <c:pt idx="9">
                  <c:v>2845093</c:v>
                </c:pt>
                <c:pt idx="10">
                  <c:v>2832385</c:v>
                </c:pt>
                <c:pt idx="11">
                  <c:v>2750889</c:v>
                </c:pt>
                <c:pt idx="12">
                  <c:v>2913979</c:v>
                </c:pt>
                <c:pt idx="13">
                  <c:v>2560577</c:v>
                </c:pt>
                <c:pt idx="14">
                  <c:v>2810234</c:v>
                </c:pt>
                <c:pt idx="15">
                  <c:v>2888192</c:v>
                </c:pt>
                <c:pt idx="16">
                  <c:v>2939289</c:v>
                </c:pt>
                <c:pt idx="17">
                  <c:v>2863556</c:v>
                </c:pt>
                <c:pt idx="18">
                  <c:v>2885572</c:v>
                </c:pt>
                <c:pt idx="19">
                  <c:v>2940650</c:v>
                </c:pt>
                <c:pt idx="20">
                  <c:v>3131352</c:v>
                </c:pt>
                <c:pt idx="21">
                  <c:v>3533789</c:v>
                </c:pt>
                <c:pt idx="22">
                  <c:v>3425425</c:v>
                </c:pt>
                <c:pt idx="23">
                  <c:v>3519880</c:v>
                </c:pt>
                <c:pt idx="24">
                  <c:v>3567127</c:v>
                </c:pt>
                <c:pt idx="25">
                  <c:v>2979937</c:v>
                </c:pt>
                <c:pt idx="26">
                  <c:v>2409054</c:v>
                </c:pt>
                <c:pt idx="27">
                  <c:v>2042797</c:v>
                </c:pt>
                <c:pt idx="28">
                  <c:v>2283637</c:v>
                </c:pt>
                <c:pt idx="29">
                  <c:v>2743433</c:v>
                </c:pt>
                <c:pt idx="30">
                  <c:v>2660080</c:v>
                </c:pt>
                <c:pt idx="31">
                  <c:v>2742016</c:v>
                </c:pt>
                <c:pt idx="32">
                  <c:v>2859539</c:v>
                </c:pt>
                <c:pt idx="33">
                  <c:v>3165606</c:v>
                </c:pt>
                <c:pt idx="34">
                  <c:v>3107970</c:v>
                </c:pt>
                <c:pt idx="35">
                  <c:v>3062276</c:v>
                </c:pt>
                <c:pt idx="36">
                  <c:v>2885972</c:v>
                </c:pt>
                <c:pt idx="37">
                  <c:v>2990430</c:v>
                </c:pt>
                <c:pt idx="38">
                  <c:v>3204094</c:v>
                </c:pt>
                <c:pt idx="39">
                  <c:v>2913102</c:v>
                </c:pt>
                <c:pt idx="40">
                  <c:v>3318529</c:v>
                </c:pt>
                <c:pt idx="41">
                  <c:v>3312698</c:v>
                </c:pt>
                <c:pt idx="42">
                  <c:v>3449066</c:v>
                </c:pt>
                <c:pt idx="43">
                  <c:v>3558754</c:v>
                </c:pt>
                <c:pt idx="44">
                  <c:v>3677053</c:v>
                </c:pt>
                <c:pt idx="45">
                  <c:v>4082689</c:v>
                </c:pt>
                <c:pt idx="46">
                  <c:v>4236885</c:v>
                </c:pt>
                <c:pt idx="47">
                  <c:v>4216553</c:v>
                </c:pt>
                <c:pt idx="48">
                  <c:v>4202900</c:v>
                </c:pt>
                <c:pt idx="49">
                  <c:v>4030631</c:v>
                </c:pt>
                <c:pt idx="50">
                  <c:v>4416299</c:v>
                </c:pt>
                <c:pt idx="51">
                  <c:v>4431117</c:v>
                </c:pt>
                <c:pt idx="52">
                  <c:v>4892313</c:v>
                </c:pt>
                <c:pt idx="53">
                  <c:v>4796873</c:v>
                </c:pt>
                <c:pt idx="54">
                  <c:v>4680273</c:v>
                </c:pt>
                <c:pt idx="55">
                  <c:v>4811397</c:v>
                </c:pt>
                <c:pt idx="56">
                  <c:v>4942286</c:v>
                </c:pt>
                <c:pt idx="57">
                  <c:v>5261329</c:v>
                </c:pt>
                <c:pt idx="58">
                  <c:v>5387697</c:v>
                </c:pt>
                <c:pt idx="59">
                  <c:v>5045587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5008"/>
        <c:axId val="172534448"/>
      </c:lineChart>
      <c:catAx>
        <c:axId val="172533328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888"/>
        <c:crosses val="autoZero"/>
        <c:auto val="1"/>
        <c:lblAlgn val="ctr"/>
        <c:lblOffset val="100"/>
        <c:noMultiLvlLbl val="1"/>
      </c:catAx>
      <c:valAx>
        <c:axId val="1725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534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500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53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53444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69696969697"/>
          <c:y val="5.537410547639092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 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15 '!$B$6:$B$14</c:f>
              <c:strCache>
                <c:ptCount val="9"/>
                <c:pt idx="0">
                  <c:v>Ireland</c:v>
                </c:pt>
                <c:pt idx="1">
                  <c:v>Germany</c:v>
                </c:pt>
                <c:pt idx="2">
                  <c:v>BIH</c:v>
                </c:pt>
                <c:pt idx="3">
                  <c:v>Netherlands</c:v>
                </c:pt>
                <c:pt idx="4">
                  <c:v>Italy</c:v>
                </c:pt>
                <c:pt idx="5">
                  <c:v>Slovenia</c:v>
                </c:pt>
                <c:pt idx="6">
                  <c:v>Lithuania</c:v>
                </c:pt>
                <c:pt idx="7">
                  <c:v>UK</c:v>
                </c:pt>
                <c:pt idx="8">
                  <c:v>Spain</c:v>
                </c:pt>
              </c:strCache>
            </c:strRef>
          </c:cat>
          <c:val>
            <c:numRef>
              <c:f>'Figure 15 '!$C$6:$C$14</c:f>
              <c:numCache>
                <c:formatCode>#,##0</c:formatCode>
                <c:ptCount val="9"/>
                <c:pt idx="0">
                  <c:v>7987961</c:v>
                </c:pt>
                <c:pt idx="1">
                  <c:v>5599865</c:v>
                </c:pt>
                <c:pt idx="2">
                  <c:v>5003215</c:v>
                </c:pt>
                <c:pt idx="3">
                  <c:v>4979807</c:v>
                </c:pt>
                <c:pt idx="4">
                  <c:v>1895606</c:v>
                </c:pt>
                <c:pt idx="5">
                  <c:v>2341889</c:v>
                </c:pt>
                <c:pt idx="6">
                  <c:v>1084358</c:v>
                </c:pt>
                <c:pt idx="7">
                  <c:v>2661097</c:v>
                </c:pt>
                <c:pt idx="8">
                  <c:v>3408269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3568"/>
        <c:axId val="172324128"/>
      </c:barChart>
      <c:lineChart>
        <c:grouping val="standard"/>
        <c:varyColors val="0"/>
        <c:ser>
          <c:idx val="1"/>
          <c:order val="1"/>
          <c:tx>
            <c:strRef>
              <c:f>'Figure 15 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15 '!$B$6:$B$14</c:f>
              <c:strCache>
                <c:ptCount val="9"/>
                <c:pt idx="0">
                  <c:v>Ireland</c:v>
                </c:pt>
                <c:pt idx="1">
                  <c:v>Germany</c:v>
                </c:pt>
                <c:pt idx="2">
                  <c:v>BIH</c:v>
                </c:pt>
                <c:pt idx="3">
                  <c:v>Netherlands</c:v>
                </c:pt>
                <c:pt idx="4">
                  <c:v>Italy</c:v>
                </c:pt>
                <c:pt idx="5">
                  <c:v>Slovenia</c:v>
                </c:pt>
                <c:pt idx="6">
                  <c:v>Lithuania</c:v>
                </c:pt>
                <c:pt idx="7">
                  <c:v>UK</c:v>
                </c:pt>
                <c:pt idx="8">
                  <c:v>Spain</c:v>
                </c:pt>
              </c:strCache>
            </c:strRef>
          </c:cat>
          <c:val>
            <c:numRef>
              <c:f>'Figure 15 '!$D$6:$D$14</c:f>
              <c:numCache>
                <c:formatCode>#,##0</c:formatCode>
                <c:ptCount val="9"/>
                <c:pt idx="0">
                  <c:v>2795056533.1099997</c:v>
                </c:pt>
                <c:pt idx="1">
                  <c:v>2457493311.6100006</c:v>
                </c:pt>
                <c:pt idx="2">
                  <c:v>1922549886.0800002</c:v>
                </c:pt>
                <c:pt idx="3">
                  <c:v>1333178708.3199997</c:v>
                </c:pt>
                <c:pt idx="4">
                  <c:v>1206636932.3099999</c:v>
                </c:pt>
                <c:pt idx="5">
                  <c:v>935929163.14999998</c:v>
                </c:pt>
                <c:pt idx="6">
                  <c:v>931911453.27000034</c:v>
                </c:pt>
                <c:pt idx="7">
                  <c:v>930378580.37999976</c:v>
                </c:pt>
                <c:pt idx="8">
                  <c:v>909872862.00999987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5248"/>
        <c:axId val="172324688"/>
      </c:lineChart>
      <c:catAx>
        <c:axId val="17232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324128"/>
        <c:crosses val="autoZero"/>
        <c:auto val="1"/>
        <c:lblAlgn val="ctr"/>
        <c:lblOffset val="100"/>
        <c:noMultiLvlLbl val="0"/>
      </c:catAx>
      <c:valAx>
        <c:axId val="17232412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7232356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17232468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32524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17232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246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4976539520501821E-2"/>
          <c:y val="0.91161504372296853"/>
          <c:w val="0.72553579997459472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16'!$D$5</c:f>
              <c:strCache>
                <c:ptCount val="1"/>
                <c:pt idx="0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16'!$B$6:$B$65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16'!$D$6:$D$65</c:f>
              <c:numCache>
                <c:formatCode>#,##0</c:formatCode>
                <c:ptCount val="60"/>
                <c:pt idx="0">
                  <c:v>11327955279</c:v>
                </c:pt>
                <c:pt idx="1">
                  <c:v>10645067043</c:v>
                </c:pt>
                <c:pt idx="2">
                  <c:v>12788121928</c:v>
                </c:pt>
                <c:pt idx="3">
                  <c:v>13395587705</c:v>
                </c:pt>
                <c:pt idx="4">
                  <c:v>15128786893</c:v>
                </c:pt>
                <c:pt idx="5">
                  <c:v>16392146429</c:v>
                </c:pt>
                <c:pt idx="6">
                  <c:v>20731532406</c:v>
                </c:pt>
                <c:pt idx="7">
                  <c:v>21103740569</c:v>
                </c:pt>
                <c:pt idx="8">
                  <c:v>16586071370</c:v>
                </c:pt>
                <c:pt idx="9">
                  <c:v>14887845757</c:v>
                </c:pt>
                <c:pt idx="10">
                  <c:v>13562836637</c:v>
                </c:pt>
                <c:pt idx="11">
                  <c:v>14476589773</c:v>
                </c:pt>
                <c:pt idx="12">
                  <c:v>12082836400</c:v>
                </c:pt>
                <c:pt idx="13">
                  <c:v>12016501373</c:v>
                </c:pt>
                <c:pt idx="14">
                  <c:v>13819618331</c:v>
                </c:pt>
                <c:pt idx="15">
                  <c:v>14789669198</c:v>
                </c:pt>
                <c:pt idx="16">
                  <c:v>15842321717</c:v>
                </c:pt>
                <c:pt idx="17">
                  <c:v>18238353840</c:v>
                </c:pt>
                <c:pt idx="18">
                  <c:v>21237412017</c:v>
                </c:pt>
                <c:pt idx="19">
                  <c:v>22438338990</c:v>
                </c:pt>
                <c:pt idx="20">
                  <c:v>18034387996</c:v>
                </c:pt>
                <c:pt idx="21">
                  <c:v>15906473483</c:v>
                </c:pt>
                <c:pt idx="22">
                  <c:v>14442935226</c:v>
                </c:pt>
                <c:pt idx="23">
                  <c:v>16153601502</c:v>
                </c:pt>
                <c:pt idx="24">
                  <c:v>13489854128</c:v>
                </c:pt>
                <c:pt idx="25">
                  <c:v>13593139510</c:v>
                </c:pt>
                <c:pt idx="26">
                  <c:v>13106412805</c:v>
                </c:pt>
                <c:pt idx="27">
                  <c:v>10569917273</c:v>
                </c:pt>
                <c:pt idx="28">
                  <c:v>13731527064</c:v>
                </c:pt>
                <c:pt idx="29">
                  <c:v>16170454145</c:v>
                </c:pt>
                <c:pt idx="30">
                  <c:v>19441365974</c:v>
                </c:pt>
                <c:pt idx="31">
                  <c:v>19347774788</c:v>
                </c:pt>
                <c:pt idx="32">
                  <c:v>15949377831</c:v>
                </c:pt>
                <c:pt idx="33">
                  <c:v>15314545648</c:v>
                </c:pt>
                <c:pt idx="34">
                  <c:v>14254625129</c:v>
                </c:pt>
                <c:pt idx="35">
                  <c:v>14935397451</c:v>
                </c:pt>
                <c:pt idx="36">
                  <c:v>12910830913</c:v>
                </c:pt>
                <c:pt idx="37">
                  <c:v>13204112656</c:v>
                </c:pt>
                <c:pt idx="38">
                  <c:v>15357277944</c:v>
                </c:pt>
                <c:pt idx="39">
                  <c:v>14801612146</c:v>
                </c:pt>
                <c:pt idx="40">
                  <c:v>16771866217</c:v>
                </c:pt>
                <c:pt idx="41">
                  <c:v>18657569905</c:v>
                </c:pt>
                <c:pt idx="42">
                  <c:v>23888767387</c:v>
                </c:pt>
                <c:pt idx="43">
                  <c:v>25660749856</c:v>
                </c:pt>
                <c:pt idx="44">
                  <c:v>20430296997</c:v>
                </c:pt>
                <c:pt idx="45">
                  <c:v>17663470748</c:v>
                </c:pt>
                <c:pt idx="46">
                  <c:v>16127826730</c:v>
                </c:pt>
                <c:pt idx="47">
                  <c:v>18039842882</c:v>
                </c:pt>
                <c:pt idx="48">
                  <c:v>14635996126</c:v>
                </c:pt>
                <c:pt idx="49">
                  <c:v>14989918880</c:v>
                </c:pt>
                <c:pt idx="50">
                  <c:v>17352940640</c:v>
                </c:pt>
                <c:pt idx="51">
                  <c:v>18216070463</c:v>
                </c:pt>
                <c:pt idx="52">
                  <c:v>20702735237</c:v>
                </c:pt>
                <c:pt idx="53">
                  <c:v>23809528906</c:v>
                </c:pt>
                <c:pt idx="54">
                  <c:v>29165019070</c:v>
                </c:pt>
                <c:pt idx="55">
                  <c:v>29559973924</c:v>
                </c:pt>
                <c:pt idx="56">
                  <c:v>23394295225</c:v>
                </c:pt>
                <c:pt idx="57">
                  <c:v>20628672712</c:v>
                </c:pt>
                <c:pt idx="58">
                  <c:v>18697362771</c:v>
                </c:pt>
                <c:pt idx="59">
                  <c:v>20031694859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8608"/>
        <c:axId val="172329168"/>
      </c:lineChart>
      <c:lineChart>
        <c:grouping val="standard"/>
        <c:varyColors val="0"/>
        <c:ser>
          <c:idx val="0"/>
          <c:order val="0"/>
          <c:tx>
            <c:strRef>
              <c:f>'Figure 16'!$C$5</c:f>
              <c:strCache>
                <c:ptCount val="1"/>
                <c:pt idx="0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16'!$B$6:$B$65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16'!$C$6:$C$65</c:f>
              <c:numCache>
                <c:formatCode>#,##0</c:formatCode>
                <c:ptCount val="60"/>
                <c:pt idx="0">
                  <c:v>31098494</c:v>
                </c:pt>
                <c:pt idx="1">
                  <c:v>29442296</c:v>
                </c:pt>
                <c:pt idx="2">
                  <c:v>35058803</c:v>
                </c:pt>
                <c:pt idx="3">
                  <c:v>35315797</c:v>
                </c:pt>
                <c:pt idx="4">
                  <c:v>39070887</c:v>
                </c:pt>
                <c:pt idx="5">
                  <c:v>40709366</c:v>
                </c:pt>
                <c:pt idx="6">
                  <c:v>48221801</c:v>
                </c:pt>
                <c:pt idx="7">
                  <c:v>48733496</c:v>
                </c:pt>
                <c:pt idx="8">
                  <c:v>41493608</c:v>
                </c:pt>
                <c:pt idx="9">
                  <c:v>39160109</c:v>
                </c:pt>
                <c:pt idx="10">
                  <c:v>36134495</c:v>
                </c:pt>
                <c:pt idx="11">
                  <c:v>38330164</c:v>
                </c:pt>
                <c:pt idx="12">
                  <c:v>33785696</c:v>
                </c:pt>
                <c:pt idx="13">
                  <c:v>33449244</c:v>
                </c:pt>
                <c:pt idx="14">
                  <c:v>38656717</c:v>
                </c:pt>
                <c:pt idx="15">
                  <c:v>39467149</c:v>
                </c:pt>
                <c:pt idx="16">
                  <c:v>42098954</c:v>
                </c:pt>
                <c:pt idx="17">
                  <c:v>46602477</c:v>
                </c:pt>
                <c:pt idx="18">
                  <c:v>53139755</c:v>
                </c:pt>
                <c:pt idx="19">
                  <c:v>54015900</c:v>
                </c:pt>
                <c:pt idx="20">
                  <c:v>46308018</c:v>
                </c:pt>
                <c:pt idx="21">
                  <c:v>43145684</c:v>
                </c:pt>
                <c:pt idx="22">
                  <c:v>39476400</c:v>
                </c:pt>
                <c:pt idx="23">
                  <c:v>43088997</c:v>
                </c:pt>
                <c:pt idx="24">
                  <c:v>38127888</c:v>
                </c:pt>
                <c:pt idx="25">
                  <c:v>38661529</c:v>
                </c:pt>
                <c:pt idx="26">
                  <c:v>35231703</c:v>
                </c:pt>
                <c:pt idx="27">
                  <c:v>27786688</c:v>
                </c:pt>
                <c:pt idx="28">
                  <c:v>38169357</c:v>
                </c:pt>
                <c:pt idx="29">
                  <c:v>44244516</c:v>
                </c:pt>
                <c:pt idx="30">
                  <c:v>51010548</c:v>
                </c:pt>
                <c:pt idx="31">
                  <c:v>50318396</c:v>
                </c:pt>
                <c:pt idx="32">
                  <c:v>44541737</c:v>
                </c:pt>
                <c:pt idx="33">
                  <c:v>43167918</c:v>
                </c:pt>
                <c:pt idx="34">
                  <c:v>39910135</c:v>
                </c:pt>
                <c:pt idx="35">
                  <c:v>41898489</c:v>
                </c:pt>
                <c:pt idx="36">
                  <c:v>38456964</c:v>
                </c:pt>
                <c:pt idx="37">
                  <c:v>39228982</c:v>
                </c:pt>
                <c:pt idx="38">
                  <c:v>44419494</c:v>
                </c:pt>
                <c:pt idx="39">
                  <c:v>42614531</c:v>
                </c:pt>
                <c:pt idx="40">
                  <c:v>47793042</c:v>
                </c:pt>
                <c:pt idx="41">
                  <c:v>51741812</c:v>
                </c:pt>
                <c:pt idx="42">
                  <c:v>61603394</c:v>
                </c:pt>
                <c:pt idx="43">
                  <c:v>63987555</c:v>
                </c:pt>
                <c:pt idx="44">
                  <c:v>55010457</c:v>
                </c:pt>
                <c:pt idx="45">
                  <c:v>50365393</c:v>
                </c:pt>
                <c:pt idx="46">
                  <c:v>45852339</c:v>
                </c:pt>
                <c:pt idx="47">
                  <c:v>50941777</c:v>
                </c:pt>
                <c:pt idx="48">
                  <c:v>43472109</c:v>
                </c:pt>
                <c:pt idx="49">
                  <c:v>43503695</c:v>
                </c:pt>
                <c:pt idx="50">
                  <c:v>49954754</c:v>
                </c:pt>
                <c:pt idx="51">
                  <c:v>51407763</c:v>
                </c:pt>
                <c:pt idx="52">
                  <c:v>58596063</c:v>
                </c:pt>
                <c:pt idx="53">
                  <c:v>64461455</c:v>
                </c:pt>
                <c:pt idx="54">
                  <c:v>76026807</c:v>
                </c:pt>
                <c:pt idx="55">
                  <c:v>76570323</c:v>
                </c:pt>
                <c:pt idx="56">
                  <c:v>65369496</c:v>
                </c:pt>
                <c:pt idx="57">
                  <c:v>60780115</c:v>
                </c:pt>
                <c:pt idx="58">
                  <c:v>54488066</c:v>
                </c:pt>
                <c:pt idx="59">
                  <c:v>57688601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0288"/>
        <c:axId val="172329728"/>
      </c:lineChart>
      <c:dateAx>
        <c:axId val="172328608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9168"/>
        <c:crosses val="autoZero"/>
        <c:auto val="0"/>
        <c:lblOffset val="100"/>
        <c:baseTimeUnit val="months"/>
        <c:majorUnit val="2"/>
        <c:majorTimeUnit val="months"/>
      </c:dateAx>
      <c:valAx>
        <c:axId val="17232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86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297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028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33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2972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17'!$D$5</c:f>
              <c:strCache>
                <c:ptCount val="1"/>
                <c:pt idx="0">
                  <c:v>Croatian issuers,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17'!$D$6:$D$65</c:f>
              <c:numCache>
                <c:formatCode>#,##0</c:formatCode>
                <c:ptCount val="60"/>
                <c:pt idx="0">
                  <c:v>10709711514</c:v>
                </c:pt>
                <c:pt idx="1">
                  <c:v>10117059082</c:v>
                </c:pt>
                <c:pt idx="2">
                  <c:v>12000973469</c:v>
                </c:pt>
                <c:pt idx="3">
                  <c:v>12081590304</c:v>
                </c:pt>
                <c:pt idx="4">
                  <c:v>12713805892</c:v>
                </c:pt>
                <c:pt idx="5">
                  <c:v>12594666713</c:v>
                </c:pt>
                <c:pt idx="6">
                  <c:v>13185004027</c:v>
                </c:pt>
                <c:pt idx="7">
                  <c:v>13157775731</c:v>
                </c:pt>
                <c:pt idx="8">
                  <c:v>12836023765</c:v>
                </c:pt>
                <c:pt idx="9">
                  <c:v>13341712666</c:v>
                </c:pt>
                <c:pt idx="10">
                  <c:v>12874154228</c:v>
                </c:pt>
                <c:pt idx="11">
                  <c:v>13720353038</c:v>
                </c:pt>
                <c:pt idx="12">
                  <c:v>11430961856</c:v>
                </c:pt>
                <c:pt idx="13">
                  <c:v>11414718977</c:v>
                </c:pt>
                <c:pt idx="14">
                  <c:v>13014399161</c:v>
                </c:pt>
                <c:pt idx="15">
                  <c:v>13191260421</c:v>
                </c:pt>
                <c:pt idx="16">
                  <c:v>13580364900</c:v>
                </c:pt>
                <c:pt idx="17">
                  <c:v>13761363081</c:v>
                </c:pt>
                <c:pt idx="18">
                  <c:v>14088269414</c:v>
                </c:pt>
                <c:pt idx="19">
                  <c:v>14078608908</c:v>
                </c:pt>
                <c:pt idx="20">
                  <c:v>14072427523</c:v>
                </c:pt>
                <c:pt idx="21">
                  <c:v>14247219239</c:v>
                </c:pt>
                <c:pt idx="22">
                  <c:v>13732018595</c:v>
                </c:pt>
                <c:pt idx="23">
                  <c:v>15325515357</c:v>
                </c:pt>
                <c:pt idx="24">
                  <c:v>12787968816</c:v>
                </c:pt>
                <c:pt idx="25">
                  <c:v>12952745874</c:v>
                </c:pt>
                <c:pt idx="26">
                  <c:v>12683902324</c:v>
                </c:pt>
                <c:pt idx="27">
                  <c:v>10305407524</c:v>
                </c:pt>
                <c:pt idx="28">
                  <c:v>13287223415</c:v>
                </c:pt>
                <c:pt idx="29">
                  <c:v>14645164496</c:v>
                </c:pt>
                <c:pt idx="30">
                  <c:v>15267977450</c:v>
                </c:pt>
                <c:pt idx="31">
                  <c:v>14362397361</c:v>
                </c:pt>
                <c:pt idx="32">
                  <c:v>14494659494</c:v>
                </c:pt>
                <c:pt idx="33">
                  <c:v>14614059699</c:v>
                </c:pt>
                <c:pt idx="34">
                  <c:v>13777009716</c:v>
                </c:pt>
                <c:pt idx="35">
                  <c:v>14475413547</c:v>
                </c:pt>
                <c:pt idx="36">
                  <c:v>12509036964</c:v>
                </c:pt>
                <c:pt idx="37">
                  <c:v>12798571789</c:v>
                </c:pt>
                <c:pt idx="38">
                  <c:v>14801340215</c:v>
                </c:pt>
                <c:pt idx="39">
                  <c:v>14070307259</c:v>
                </c:pt>
                <c:pt idx="40">
                  <c:v>15585076683</c:v>
                </c:pt>
                <c:pt idx="41">
                  <c:v>15959926055</c:v>
                </c:pt>
                <c:pt idx="42">
                  <c:v>16756382366</c:v>
                </c:pt>
                <c:pt idx="43">
                  <c:v>16094111918</c:v>
                </c:pt>
                <c:pt idx="44">
                  <c:v>15864844532</c:v>
                </c:pt>
                <c:pt idx="45">
                  <c:v>16017242687</c:v>
                </c:pt>
                <c:pt idx="46">
                  <c:v>15404717357</c:v>
                </c:pt>
                <c:pt idx="47">
                  <c:v>17207883171</c:v>
                </c:pt>
                <c:pt idx="48">
                  <c:v>13931027153</c:v>
                </c:pt>
                <c:pt idx="49">
                  <c:v>14301879208</c:v>
                </c:pt>
                <c:pt idx="50">
                  <c:v>16461039914</c:v>
                </c:pt>
                <c:pt idx="51">
                  <c:v>16441027000</c:v>
                </c:pt>
                <c:pt idx="52">
                  <c:v>17980278820</c:v>
                </c:pt>
                <c:pt idx="53">
                  <c:v>18129078630</c:v>
                </c:pt>
                <c:pt idx="54">
                  <c:v>18919773291</c:v>
                </c:pt>
                <c:pt idx="55">
                  <c:v>18221391204</c:v>
                </c:pt>
                <c:pt idx="56">
                  <c:v>18042142262</c:v>
                </c:pt>
                <c:pt idx="57">
                  <c:v>18454824072</c:v>
                </c:pt>
                <c:pt idx="58">
                  <c:v>17677309000</c:v>
                </c:pt>
                <c:pt idx="59">
                  <c:v>18975885855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'Figure 17'!$F$5</c:f>
              <c:strCache>
                <c:ptCount val="1"/>
                <c:pt idx="0">
                  <c:v>Foreign issuers, value of transactions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17'!$F$6:$F$65</c:f>
              <c:numCache>
                <c:formatCode>#,##0</c:formatCode>
                <c:ptCount val="60"/>
                <c:pt idx="0">
                  <c:v>618243765</c:v>
                </c:pt>
                <c:pt idx="1">
                  <c:v>528007961</c:v>
                </c:pt>
                <c:pt idx="2">
                  <c:v>787148459</c:v>
                </c:pt>
                <c:pt idx="3">
                  <c:v>1313997401</c:v>
                </c:pt>
                <c:pt idx="4">
                  <c:v>2414981001</c:v>
                </c:pt>
                <c:pt idx="5">
                  <c:v>3797479716</c:v>
                </c:pt>
                <c:pt idx="6">
                  <c:v>7546528379</c:v>
                </c:pt>
                <c:pt idx="7">
                  <c:v>7945964838</c:v>
                </c:pt>
                <c:pt idx="8">
                  <c:v>3750047605</c:v>
                </c:pt>
                <c:pt idx="9">
                  <c:v>1546133091</c:v>
                </c:pt>
                <c:pt idx="10">
                  <c:v>688682409</c:v>
                </c:pt>
                <c:pt idx="11">
                  <c:v>756236735</c:v>
                </c:pt>
                <c:pt idx="12">
                  <c:v>651874544</c:v>
                </c:pt>
                <c:pt idx="13">
                  <c:v>601782396</c:v>
                </c:pt>
                <c:pt idx="14">
                  <c:v>805219170</c:v>
                </c:pt>
                <c:pt idx="15">
                  <c:v>1598408777</c:v>
                </c:pt>
                <c:pt idx="16">
                  <c:v>2261956817</c:v>
                </c:pt>
                <c:pt idx="17">
                  <c:v>4476990759</c:v>
                </c:pt>
                <c:pt idx="18">
                  <c:v>7149142603</c:v>
                </c:pt>
                <c:pt idx="19">
                  <c:v>8359730082</c:v>
                </c:pt>
                <c:pt idx="20">
                  <c:v>3961960473</c:v>
                </c:pt>
                <c:pt idx="21">
                  <c:v>1659254244</c:v>
                </c:pt>
                <c:pt idx="22">
                  <c:v>710916631</c:v>
                </c:pt>
                <c:pt idx="23">
                  <c:v>828086145</c:v>
                </c:pt>
                <c:pt idx="24">
                  <c:v>701885312</c:v>
                </c:pt>
                <c:pt idx="25">
                  <c:v>640393636</c:v>
                </c:pt>
                <c:pt idx="26">
                  <c:v>422510481</c:v>
                </c:pt>
                <c:pt idx="27">
                  <c:v>264509749</c:v>
                </c:pt>
                <c:pt idx="28">
                  <c:v>444303649</c:v>
                </c:pt>
                <c:pt idx="29">
                  <c:v>1525289649</c:v>
                </c:pt>
                <c:pt idx="30">
                  <c:v>4173388524</c:v>
                </c:pt>
                <c:pt idx="31">
                  <c:v>4985377427</c:v>
                </c:pt>
                <c:pt idx="32">
                  <c:v>1454718337</c:v>
                </c:pt>
                <c:pt idx="33">
                  <c:v>700485949</c:v>
                </c:pt>
                <c:pt idx="34">
                  <c:v>477615413</c:v>
                </c:pt>
                <c:pt idx="35">
                  <c:v>459983904</c:v>
                </c:pt>
                <c:pt idx="36">
                  <c:v>401793949</c:v>
                </c:pt>
                <c:pt idx="37">
                  <c:v>405540867</c:v>
                </c:pt>
                <c:pt idx="38">
                  <c:v>555937729</c:v>
                </c:pt>
                <c:pt idx="39">
                  <c:v>731304887</c:v>
                </c:pt>
                <c:pt idx="40">
                  <c:v>1186789534</c:v>
                </c:pt>
                <c:pt idx="41">
                  <c:v>2697643850</c:v>
                </c:pt>
                <c:pt idx="42">
                  <c:v>7132385021</c:v>
                </c:pt>
                <c:pt idx="43">
                  <c:v>9566637938</c:v>
                </c:pt>
                <c:pt idx="44">
                  <c:v>4565452465</c:v>
                </c:pt>
                <c:pt idx="45">
                  <c:v>1646228061</c:v>
                </c:pt>
                <c:pt idx="46">
                  <c:v>723109373</c:v>
                </c:pt>
                <c:pt idx="47">
                  <c:v>831959711</c:v>
                </c:pt>
                <c:pt idx="48">
                  <c:v>712369390</c:v>
                </c:pt>
                <c:pt idx="49">
                  <c:v>695627864</c:v>
                </c:pt>
                <c:pt idx="50">
                  <c:v>900259439</c:v>
                </c:pt>
                <c:pt idx="51">
                  <c:v>1783150591</c:v>
                </c:pt>
                <c:pt idx="52">
                  <c:v>2731390208</c:v>
                </c:pt>
                <c:pt idx="53">
                  <c:v>5689325842</c:v>
                </c:pt>
                <c:pt idx="54">
                  <c:v>10254275789</c:v>
                </c:pt>
                <c:pt idx="55">
                  <c:v>11347754010</c:v>
                </c:pt>
                <c:pt idx="56">
                  <c:v>5361777405</c:v>
                </c:pt>
                <c:pt idx="57">
                  <c:v>2183403802</c:v>
                </c:pt>
                <c:pt idx="58">
                  <c:v>1029089116</c:v>
                </c:pt>
                <c:pt idx="59">
                  <c:v>1065151050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4768"/>
        <c:axId val="172335328"/>
      </c:lineChart>
      <c:lineChart>
        <c:grouping val="standard"/>
        <c:varyColors val="0"/>
        <c:ser>
          <c:idx val="0"/>
          <c:order val="0"/>
          <c:tx>
            <c:strRef>
              <c:f>'Figure 17'!$C$5</c:f>
              <c:strCache>
                <c:ptCount val="1"/>
                <c:pt idx="0">
                  <c:v>Croatian issuers,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17'!$C$6:$C$65</c:f>
              <c:numCache>
                <c:formatCode>#,##0</c:formatCode>
                <c:ptCount val="60"/>
                <c:pt idx="0">
                  <c:v>30014982</c:v>
                </c:pt>
                <c:pt idx="1">
                  <c:v>28519502</c:v>
                </c:pt>
                <c:pt idx="2">
                  <c:v>33668907</c:v>
                </c:pt>
                <c:pt idx="3">
                  <c:v>32870713</c:v>
                </c:pt>
                <c:pt idx="4">
                  <c:v>34919374</c:v>
                </c:pt>
                <c:pt idx="5">
                  <c:v>34187116</c:v>
                </c:pt>
                <c:pt idx="6">
                  <c:v>35164452</c:v>
                </c:pt>
                <c:pt idx="7">
                  <c:v>35035113</c:v>
                </c:pt>
                <c:pt idx="8">
                  <c:v>34761805</c:v>
                </c:pt>
                <c:pt idx="9">
                  <c:v>36168036</c:v>
                </c:pt>
                <c:pt idx="10">
                  <c:v>34719112</c:v>
                </c:pt>
                <c:pt idx="11">
                  <c:v>36796977</c:v>
                </c:pt>
                <c:pt idx="12">
                  <c:v>32561167</c:v>
                </c:pt>
                <c:pt idx="13">
                  <c:v>32301383</c:v>
                </c:pt>
                <c:pt idx="14">
                  <c:v>37089658</c:v>
                </c:pt>
                <c:pt idx="15">
                  <c:v>36292440</c:v>
                </c:pt>
                <c:pt idx="16">
                  <c:v>37758857</c:v>
                </c:pt>
                <c:pt idx="17">
                  <c:v>38442491</c:v>
                </c:pt>
                <c:pt idx="18">
                  <c:v>39078819</c:v>
                </c:pt>
                <c:pt idx="19">
                  <c:v>38148147</c:v>
                </c:pt>
                <c:pt idx="20">
                  <c:v>38494398</c:v>
                </c:pt>
                <c:pt idx="21">
                  <c:v>39583543</c:v>
                </c:pt>
                <c:pt idx="22">
                  <c:v>37837908</c:v>
                </c:pt>
                <c:pt idx="23">
                  <c:v>41159410</c:v>
                </c:pt>
                <c:pt idx="24">
                  <c:v>36615959</c:v>
                </c:pt>
                <c:pt idx="25">
                  <c:v>37254919</c:v>
                </c:pt>
                <c:pt idx="26">
                  <c:v>34321493</c:v>
                </c:pt>
                <c:pt idx="27">
                  <c:v>27298465</c:v>
                </c:pt>
                <c:pt idx="28">
                  <c:v>37277321</c:v>
                </c:pt>
                <c:pt idx="29">
                  <c:v>41209961</c:v>
                </c:pt>
                <c:pt idx="30">
                  <c:v>42651302</c:v>
                </c:pt>
                <c:pt idx="31">
                  <c:v>40142967</c:v>
                </c:pt>
                <c:pt idx="32">
                  <c:v>41319439</c:v>
                </c:pt>
                <c:pt idx="33">
                  <c:v>41547859</c:v>
                </c:pt>
                <c:pt idx="34">
                  <c:v>38756098</c:v>
                </c:pt>
                <c:pt idx="35">
                  <c:v>40827962</c:v>
                </c:pt>
                <c:pt idx="36">
                  <c:v>37483067</c:v>
                </c:pt>
                <c:pt idx="37">
                  <c:v>38252060</c:v>
                </c:pt>
                <c:pt idx="38">
                  <c:v>43151426</c:v>
                </c:pt>
                <c:pt idx="39">
                  <c:v>40958805</c:v>
                </c:pt>
                <c:pt idx="40">
                  <c:v>45234616</c:v>
                </c:pt>
                <c:pt idx="41">
                  <c:v>46202887</c:v>
                </c:pt>
                <c:pt idx="42">
                  <c:v>47027706</c:v>
                </c:pt>
                <c:pt idx="43">
                  <c:v>44971646</c:v>
                </c:pt>
                <c:pt idx="44">
                  <c:v>45377851</c:v>
                </c:pt>
                <c:pt idx="45">
                  <c:v>46449605</c:v>
                </c:pt>
                <c:pt idx="46">
                  <c:v>43937507</c:v>
                </c:pt>
                <c:pt idx="47">
                  <c:v>48795955</c:v>
                </c:pt>
                <c:pt idx="48">
                  <c:v>41594616</c:v>
                </c:pt>
                <c:pt idx="49">
                  <c:v>41690929</c:v>
                </c:pt>
                <c:pt idx="50">
                  <c:v>47625629</c:v>
                </c:pt>
                <c:pt idx="51">
                  <c:v>46949799</c:v>
                </c:pt>
                <c:pt idx="52">
                  <c:v>52068606</c:v>
                </c:pt>
                <c:pt idx="53">
                  <c:v>52060596</c:v>
                </c:pt>
                <c:pt idx="54">
                  <c:v>53238017</c:v>
                </c:pt>
                <c:pt idx="55">
                  <c:v>51458807</c:v>
                </c:pt>
                <c:pt idx="56">
                  <c:v>52262039</c:v>
                </c:pt>
                <c:pt idx="57">
                  <c:v>54690254</c:v>
                </c:pt>
                <c:pt idx="58">
                  <c:v>51435227</c:v>
                </c:pt>
                <c:pt idx="59">
                  <c:v>54501415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'Figure 17'!$E$5</c:f>
              <c:strCache>
                <c:ptCount val="1"/>
                <c:pt idx="0">
                  <c:v>Foreign issuers, number of transactions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17'!$E$6:$E$65</c:f>
              <c:numCache>
                <c:formatCode>#,##0</c:formatCode>
                <c:ptCount val="60"/>
                <c:pt idx="0">
                  <c:v>1083512</c:v>
                </c:pt>
                <c:pt idx="1">
                  <c:v>922794</c:v>
                </c:pt>
                <c:pt idx="2">
                  <c:v>1389896</c:v>
                </c:pt>
                <c:pt idx="3">
                  <c:v>2445084</c:v>
                </c:pt>
                <c:pt idx="4">
                  <c:v>4151513</c:v>
                </c:pt>
                <c:pt idx="5">
                  <c:v>6522250</c:v>
                </c:pt>
                <c:pt idx="6">
                  <c:v>13057349</c:v>
                </c:pt>
                <c:pt idx="7">
                  <c:v>13698383</c:v>
                </c:pt>
                <c:pt idx="8">
                  <c:v>6731803</c:v>
                </c:pt>
                <c:pt idx="9">
                  <c:v>2992073</c:v>
                </c:pt>
                <c:pt idx="10">
                  <c:v>1415383</c:v>
                </c:pt>
                <c:pt idx="11">
                  <c:v>1533187</c:v>
                </c:pt>
                <c:pt idx="12">
                  <c:v>1224529</c:v>
                </c:pt>
                <c:pt idx="13">
                  <c:v>1147861</c:v>
                </c:pt>
                <c:pt idx="14">
                  <c:v>1567059</c:v>
                </c:pt>
                <c:pt idx="15">
                  <c:v>3174709</c:v>
                </c:pt>
                <c:pt idx="16">
                  <c:v>4340097</c:v>
                </c:pt>
                <c:pt idx="17">
                  <c:v>8159986</c:v>
                </c:pt>
                <c:pt idx="18">
                  <c:v>14060936</c:v>
                </c:pt>
                <c:pt idx="19">
                  <c:v>15867753</c:v>
                </c:pt>
                <c:pt idx="20">
                  <c:v>7813620</c:v>
                </c:pt>
                <c:pt idx="21">
                  <c:v>3562141</c:v>
                </c:pt>
                <c:pt idx="22">
                  <c:v>1638492</c:v>
                </c:pt>
                <c:pt idx="23">
                  <c:v>1929587</c:v>
                </c:pt>
                <c:pt idx="24">
                  <c:v>1511929</c:v>
                </c:pt>
                <c:pt idx="25">
                  <c:v>1406610</c:v>
                </c:pt>
                <c:pt idx="26">
                  <c:v>910210</c:v>
                </c:pt>
                <c:pt idx="27">
                  <c:v>488223</c:v>
                </c:pt>
                <c:pt idx="28">
                  <c:v>892036</c:v>
                </c:pt>
                <c:pt idx="29">
                  <c:v>3034555</c:v>
                </c:pt>
                <c:pt idx="30">
                  <c:v>8359246</c:v>
                </c:pt>
                <c:pt idx="31">
                  <c:v>10175429</c:v>
                </c:pt>
                <c:pt idx="32">
                  <c:v>3222298</c:v>
                </c:pt>
                <c:pt idx="33">
                  <c:v>1620059</c:v>
                </c:pt>
                <c:pt idx="34">
                  <c:v>1154037</c:v>
                </c:pt>
                <c:pt idx="35">
                  <c:v>1070527</c:v>
                </c:pt>
                <c:pt idx="36">
                  <c:v>973897</c:v>
                </c:pt>
                <c:pt idx="37">
                  <c:v>976922</c:v>
                </c:pt>
                <c:pt idx="38">
                  <c:v>1268068</c:v>
                </c:pt>
                <c:pt idx="39">
                  <c:v>1655726</c:v>
                </c:pt>
                <c:pt idx="40">
                  <c:v>2558426</c:v>
                </c:pt>
                <c:pt idx="41">
                  <c:v>5538925</c:v>
                </c:pt>
                <c:pt idx="42">
                  <c:v>14575688</c:v>
                </c:pt>
                <c:pt idx="43">
                  <c:v>19015909</c:v>
                </c:pt>
                <c:pt idx="44">
                  <c:v>9632606</c:v>
                </c:pt>
                <c:pt idx="45">
                  <c:v>3915788</c:v>
                </c:pt>
                <c:pt idx="46">
                  <c:v>1914832</c:v>
                </c:pt>
                <c:pt idx="47">
                  <c:v>2145822</c:v>
                </c:pt>
                <c:pt idx="48">
                  <c:v>1877493</c:v>
                </c:pt>
                <c:pt idx="49">
                  <c:v>1812766</c:v>
                </c:pt>
                <c:pt idx="50">
                  <c:v>2329125</c:v>
                </c:pt>
                <c:pt idx="51">
                  <c:v>4457964</c:v>
                </c:pt>
                <c:pt idx="52">
                  <c:v>6527457</c:v>
                </c:pt>
                <c:pt idx="53">
                  <c:v>12400859</c:v>
                </c:pt>
                <c:pt idx="54">
                  <c:v>22788790</c:v>
                </c:pt>
                <c:pt idx="55">
                  <c:v>25111516</c:v>
                </c:pt>
                <c:pt idx="56">
                  <c:v>13107457</c:v>
                </c:pt>
                <c:pt idx="57">
                  <c:v>6089861</c:v>
                </c:pt>
                <c:pt idx="58">
                  <c:v>3052839</c:v>
                </c:pt>
                <c:pt idx="59">
                  <c:v>3187186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6448"/>
        <c:axId val="172335888"/>
      </c:lineChart>
      <c:catAx>
        <c:axId val="172334768"/>
        <c:scaling>
          <c:orientation val="minMax"/>
        </c:scaling>
        <c:delete val="0"/>
        <c:axPos val="b"/>
        <c:numFmt formatCode="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5328"/>
        <c:crosses val="autoZero"/>
        <c:auto val="1"/>
        <c:lblAlgn val="ctr"/>
        <c:lblOffset val="100"/>
        <c:tickLblSkip val="2"/>
        <c:noMultiLvlLbl val="1"/>
      </c:catAx>
      <c:valAx>
        <c:axId val="17233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476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35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644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33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358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2552211427494"/>
          <c:y val="4.7406214931023448E-2"/>
          <c:w val="0.75234895577145011"/>
          <c:h val="0.60311797864801642"/>
        </c:manualLayout>
      </c:layout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Consumer (value of transactions)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18'!$B$6:$B$17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18'!$D$6:$D$17</c:f>
              <c:numCache>
                <c:formatCode>#,##0</c:formatCode>
                <c:ptCount val="12"/>
                <c:pt idx="0">
                  <c:v>12368998108</c:v>
                </c:pt>
                <c:pt idx="1">
                  <c:v>12586511765</c:v>
                </c:pt>
                <c:pt idx="2">
                  <c:v>14354119267</c:v>
                </c:pt>
                <c:pt idx="3">
                  <c:v>14359628398</c:v>
                </c:pt>
                <c:pt idx="4">
                  <c:v>15616617850</c:v>
                </c:pt>
                <c:pt idx="5">
                  <c:v>15582259931</c:v>
                </c:pt>
                <c:pt idx="6">
                  <c:v>16144724234</c:v>
                </c:pt>
                <c:pt idx="7">
                  <c:v>15521187864</c:v>
                </c:pt>
                <c:pt idx="8">
                  <c:v>15507006808</c:v>
                </c:pt>
                <c:pt idx="9">
                  <c:v>16020049015</c:v>
                </c:pt>
                <c:pt idx="10">
                  <c:v>15454593434</c:v>
                </c:pt>
                <c:pt idx="11">
                  <c:v>16750720319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'Figure 18'!$F$5</c:f>
              <c:strCache>
                <c:ptCount val="1"/>
                <c:pt idx="0">
                  <c:v>Non-consumer (value of transactions)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18'!$B$6:$B$17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18'!$F$6:$F$17</c:f>
              <c:numCache>
                <c:formatCode>#,##0</c:formatCode>
                <c:ptCount val="12"/>
                <c:pt idx="0">
                  <c:v>1562029045</c:v>
                </c:pt>
                <c:pt idx="1">
                  <c:v>1715367443</c:v>
                </c:pt>
                <c:pt idx="2">
                  <c:v>2106920647</c:v>
                </c:pt>
                <c:pt idx="3">
                  <c:v>2081398602</c:v>
                </c:pt>
                <c:pt idx="4">
                  <c:v>2363660970</c:v>
                </c:pt>
                <c:pt idx="5">
                  <c:v>2546818699</c:v>
                </c:pt>
                <c:pt idx="6">
                  <c:v>2775049057</c:v>
                </c:pt>
                <c:pt idx="7">
                  <c:v>2700203340</c:v>
                </c:pt>
                <c:pt idx="8">
                  <c:v>2535135454</c:v>
                </c:pt>
                <c:pt idx="9">
                  <c:v>2434775057</c:v>
                </c:pt>
                <c:pt idx="10">
                  <c:v>2222715566</c:v>
                </c:pt>
                <c:pt idx="11">
                  <c:v>2225165536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6640"/>
        <c:axId val="173387200"/>
      </c:lineChart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18'!$B$6:$B$17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18'!$C$6:$C$17</c:f>
              <c:numCache>
                <c:formatCode>#,##0</c:formatCode>
                <c:ptCount val="12"/>
                <c:pt idx="0">
                  <c:v>40072950</c:v>
                </c:pt>
                <c:pt idx="1">
                  <c:v>40045150</c:v>
                </c:pt>
                <c:pt idx="2">
                  <c:v>45662907</c:v>
                </c:pt>
                <c:pt idx="3">
                  <c:v>45046411</c:v>
                </c:pt>
                <c:pt idx="4">
                  <c:v>49917318</c:v>
                </c:pt>
                <c:pt idx="5">
                  <c:v>49860793</c:v>
                </c:pt>
                <c:pt idx="6">
                  <c:v>50976253</c:v>
                </c:pt>
                <c:pt idx="7">
                  <c:v>49359559</c:v>
                </c:pt>
                <c:pt idx="8">
                  <c:v>50075646</c:v>
                </c:pt>
                <c:pt idx="9">
                  <c:v>52515176</c:v>
                </c:pt>
                <c:pt idx="10">
                  <c:v>49593373</c:v>
                </c:pt>
                <c:pt idx="11">
                  <c:v>52689773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'Figure 18'!$E$5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18'!$B$6:$B$17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18'!$E$6:$E$17</c:f>
              <c:numCache>
                <c:formatCode>#,##0</c:formatCode>
                <c:ptCount val="12"/>
                <c:pt idx="0">
                  <c:v>1521666</c:v>
                </c:pt>
                <c:pt idx="1">
                  <c:v>1645779</c:v>
                </c:pt>
                <c:pt idx="2">
                  <c:v>1962722</c:v>
                </c:pt>
                <c:pt idx="3">
                  <c:v>1903388</c:v>
                </c:pt>
                <c:pt idx="4">
                  <c:v>2151288</c:v>
                </c:pt>
                <c:pt idx="5">
                  <c:v>2199803</c:v>
                </c:pt>
                <c:pt idx="6">
                  <c:v>2261764</c:v>
                </c:pt>
                <c:pt idx="7">
                  <c:v>2099248</c:v>
                </c:pt>
                <c:pt idx="8">
                  <c:v>2186393</c:v>
                </c:pt>
                <c:pt idx="9">
                  <c:v>2175078</c:v>
                </c:pt>
                <c:pt idx="10">
                  <c:v>1841854</c:v>
                </c:pt>
                <c:pt idx="11">
                  <c:v>1811642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8320"/>
        <c:axId val="173387760"/>
      </c:lineChart>
      <c:catAx>
        <c:axId val="173386640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7200"/>
        <c:crosses val="autoZero"/>
        <c:auto val="1"/>
        <c:lblAlgn val="ctr"/>
        <c:lblOffset val="100"/>
        <c:tickLblSkip val="1"/>
        <c:noMultiLvlLbl val="1"/>
      </c:catAx>
      <c:valAx>
        <c:axId val="1733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6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131960097882222E-3"/>
                <c:y val="4.7406130837418903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sz="800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877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832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338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38776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154125302961149E-2"/>
          <c:y val="0.8053685106833427"/>
          <c:w val="0.88934677222710701"/>
          <c:h val="0.17384772352016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19'!$B$6:$B$17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19'!$D$6:$D$17</c:f>
              <c:numCache>
                <c:formatCode>#,##0</c:formatCode>
                <c:ptCount val="12"/>
                <c:pt idx="0">
                  <c:v>666439942</c:v>
                </c:pt>
                <c:pt idx="1">
                  <c:v>643593649</c:v>
                </c:pt>
                <c:pt idx="2">
                  <c:v>832343683</c:v>
                </c:pt>
                <c:pt idx="3">
                  <c:v>1674124621</c:v>
                </c:pt>
                <c:pt idx="4">
                  <c:v>2557437800</c:v>
                </c:pt>
                <c:pt idx="5">
                  <c:v>5380572321</c:v>
                </c:pt>
                <c:pt idx="6">
                  <c:v>9777775040</c:v>
                </c:pt>
                <c:pt idx="7">
                  <c:v>10821463711</c:v>
                </c:pt>
                <c:pt idx="8">
                  <c:v>5078699042</c:v>
                </c:pt>
                <c:pt idx="9">
                  <c:v>2036249674</c:v>
                </c:pt>
                <c:pt idx="10">
                  <c:v>949953008</c:v>
                </c:pt>
                <c:pt idx="11">
                  <c:v>980280102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'Figure 19'!$F$5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19'!$B$6:$B$17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19'!$F$6:$F$17</c:f>
              <c:numCache>
                <c:formatCode>#,##0</c:formatCode>
                <c:ptCount val="12"/>
                <c:pt idx="0">
                  <c:v>45929448</c:v>
                </c:pt>
                <c:pt idx="1">
                  <c:v>52034215</c:v>
                </c:pt>
                <c:pt idx="2">
                  <c:v>67915756</c:v>
                </c:pt>
                <c:pt idx="3">
                  <c:v>109025970</c:v>
                </c:pt>
                <c:pt idx="4">
                  <c:v>173952408</c:v>
                </c:pt>
                <c:pt idx="5">
                  <c:v>308753521</c:v>
                </c:pt>
                <c:pt idx="6">
                  <c:v>476500749</c:v>
                </c:pt>
                <c:pt idx="7">
                  <c:v>526290299</c:v>
                </c:pt>
                <c:pt idx="8">
                  <c:v>283078363</c:v>
                </c:pt>
                <c:pt idx="9">
                  <c:v>147154128</c:v>
                </c:pt>
                <c:pt idx="10">
                  <c:v>79136108</c:v>
                </c:pt>
                <c:pt idx="11">
                  <c:v>84870948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3360"/>
        <c:axId val="173393920"/>
      </c:lineChart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19'!$B$6:$B$17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19'!$C$6:$C$17</c:f>
              <c:numCache>
                <c:formatCode>#,##0</c:formatCode>
                <c:ptCount val="12"/>
                <c:pt idx="0">
                  <c:v>1777404</c:v>
                </c:pt>
                <c:pt idx="1">
                  <c:v>1695972</c:v>
                </c:pt>
                <c:pt idx="2">
                  <c:v>2179291</c:v>
                </c:pt>
                <c:pt idx="3">
                  <c:v>4266179</c:v>
                </c:pt>
                <c:pt idx="4">
                  <c:v>6269377</c:v>
                </c:pt>
                <c:pt idx="5">
                  <c:v>12033898</c:v>
                </c:pt>
                <c:pt idx="6">
                  <c:v>22268319</c:v>
                </c:pt>
                <c:pt idx="7">
                  <c:v>24558384</c:v>
                </c:pt>
                <c:pt idx="8">
                  <c:v>12701539</c:v>
                </c:pt>
                <c:pt idx="9">
                  <c:v>5832203</c:v>
                </c:pt>
                <c:pt idx="10">
                  <c:v>2883969</c:v>
                </c:pt>
                <c:pt idx="11">
                  <c:v>3021991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'Figure 19'!$E$5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19'!$B$6:$B$17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19'!$E$6:$E$17</c:f>
              <c:numCache>
                <c:formatCode>#,##0</c:formatCode>
                <c:ptCount val="12"/>
                <c:pt idx="0">
                  <c:v>100089</c:v>
                </c:pt>
                <c:pt idx="1">
                  <c:v>116794</c:v>
                </c:pt>
                <c:pt idx="2">
                  <c:v>149834</c:v>
                </c:pt>
                <c:pt idx="3">
                  <c:v>191785</c:v>
                </c:pt>
                <c:pt idx="4">
                  <c:v>258080</c:v>
                </c:pt>
                <c:pt idx="5">
                  <c:v>366961</c:v>
                </c:pt>
                <c:pt idx="6">
                  <c:v>520471</c:v>
                </c:pt>
                <c:pt idx="7">
                  <c:v>553132</c:v>
                </c:pt>
                <c:pt idx="8">
                  <c:v>405918</c:v>
                </c:pt>
                <c:pt idx="9">
                  <c:v>257658</c:v>
                </c:pt>
                <c:pt idx="10">
                  <c:v>168870</c:v>
                </c:pt>
                <c:pt idx="11">
                  <c:v>165195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5040"/>
        <c:axId val="173394480"/>
      </c:lineChart>
      <c:catAx>
        <c:axId val="173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920"/>
        <c:crosses val="autoZero"/>
        <c:auto val="1"/>
        <c:lblAlgn val="ctr"/>
        <c:lblOffset val="100"/>
        <c:noMultiLvlLbl val="1"/>
      </c:catAx>
      <c:valAx>
        <c:axId val="1733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36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94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504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339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39448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numRef>
              <c:f>'Figure 2'!$B$6:$B$17</c:f>
              <c:numCache>
                <c:formatCode>m/d/yyyy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'Figure 2'!$C$6:$C$17</c:f>
              <c:numCache>
                <c:formatCode>#,##0</c:formatCode>
                <c:ptCount val="12"/>
                <c:pt idx="0">
                  <c:v>13311</c:v>
                </c:pt>
                <c:pt idx="1">
                  <c:v>13000</c:v>
                </c:pt>
                <c:pt idx="2">
                  <c:v>13114</c:v>
                </c:pt>
                <c:pt idx="3">
                  <c:v>13112</c:v>
                </c:pt>
                <c:pt idx="4">
                  <c:v>13360</c:v>
                </c:pt>
                <c:pt idx="5">
                  <c:v>13617</c:v>
                </c:pt>
                <c:pt idx="6">
                  <c:v>14033</c:v>
                </c:pt>
                <c:pt idx="7">
                  <c:v>14231</c:v>
                </c:pt>
                <c:pt idx="8">
                  <c:v>14701</c:v>
                </c:pt>
                <c:pt idx="9">
                  <c:v>15137</c:v>
                </c:pt>
                <c:pt idx="10">
                  <c:v>15576</c:v>
                </c:pt>
                <c:pt idx="11">
                  <c:v>16064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'Figure 2'!$D$5</c:f>
              <c:strCache>
                <c:ptCount val="1"/>
                <c:pt idx="0">
                  <c:v>Contactless-contact</c:v>
                </c:pt>
              </c:strCache>
            </c:strRef>
          </c:tx>
          <c:invertIfNegative val="0"/>
          <c:cat>
            <c:numRef>
              <c:f>'Figure 2'!$B$6:$B$17</c:f>
              <c:numCache>
                <c:formatCode>m/d/yyyy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'Figure 2'!$D$6:$D$17</c:f>
              <c:numCache>
                <c:formatCode>#,##0</c:formatCode>
                <c:ptCount val="12"/>
                <c:pt idx="0">
                  <c:v>102621</c:v>
                </c:pt>
                <c:pt idx="1">
                  <c:v>103370</c:v>
                </c:pt>
                <c:pt idx="2">
                  <c:v>103166</c:v>
                </c:pt>
                <c:pt idx="3">
                  <c:v>104271</c:v>
                </c:pt>
                <c:pt idx="4">
                  <c:v>105948</c:v>
                </c:pt>
                <c:pt idx="5">
                  <c:v>107824</c:v>
                </c:pt>
                <c:pt idx="6">
                  <c:v>109058</c:v>
                </c:pt>
                <c:pt idx="7">
                  <c:v>108357</c:v>
                </c:pt>
                <c:pt idx="8">
                  <c:v>108195</c:v>
                </c:pt>
                <c:pt idx="9">
                  <c:v>107589</c:v>
                </c:pt>
                <c:pt idx="10">
                  <c:v>107628</c:v>
                </c:pt>
                <c:pt idx="11">
                  <c:v>106684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'Figure 2'!$E$5</c:f>
              <c:strCache>
                <c:ptCount val="1"/>
                <c:pt idx="0">
                  <c:v>Contactless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'Figure 2'!$B$6:$B$17</c:f>
              <c:numCache>
                <c:formatCode>m/d/yyyy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'Figure 2'!$E$6:$E$17</c:f>
              <c:numCache>
                <c:formatCode>#,##0</c:formatCode>
                <c:ptCount val="12"/>
                <c:pt idx="0">
                  <c:v>1897</c:v>
                </c:pt>
                <c:pt idx="1">
                  <c:v>1913</c:v>
                </c:pt>
                <c:pt idx="2">
                  <c:v>2215</c:v>
                </c:pt>
                <c:pt idx="3">
                  <c:v>2310</c:v>
                </c:pt>
                <c:pt idx="4">
                  <c:v>2970</c:v>
                </c:pt>
                <c:pt idx="5">
                  <c:v>2985</c:v>
                </c:pt>
                <c:pt idx="6">
                  <c:v>2981</c:v>
                </c:pt>
                <c:pt idx="7">
                  <c:v>2982</c:v>
                </c:pt>
                <c:pt idx="8">
                  <c:v>2947</c:v>
                </c:pt>
                <c:pt idx="9">
                  <c:v>2979</c:v>
                </c:pt>
                <c:pt idx="10">
                  <c:v>2958</c:v>
                </c:pt>
                <c:pt idx="11">
                  <c:v>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70107712"/>
        <c:axId val="170108272"/>
      </c:barChart>
      <c:catAx>
        <c:axId val="170107712"/>
        <c:scaling>
          <c:orientation val="minMax"/>
        </c:scaling>
        <c:delete val="0"/>
        <c:axPos val="b"/>
        <c:numFmt formatCode="[$-41A]d/m/yy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0108272"/>
        <c:crosses val="autoZero"/>
        <c:auto val="0"/>
        <c:lblAlgn val="ctr"/>
        <c:lblOffset val="100"/>
        <c:noMultiLvlLbl val="0"/>
      </c:catAx>
      <c:valAx>
        <c:axId val="17010827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107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849877241912746"/>
          <c:y val="0.93834861831481198"/>
          <c:w val="0.69248398368042363"/>
          <c:h val="5.880902912279466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23554416502628E-2"/>
          <c:y val="3.3523805501455659E-2"/>
          <c:w val="0.84184117841442974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'Figure 20'!$E$5</c:f>
              <c:strCache>
                <c:ptCount val="1"/>
                <c:pt idx="0">
                  <c:v>Value of transactions using own cards – left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20'!$E$6:$E$65</c:f>
              <c:numCache>
                <c:formatCode>#,##0</c:formatCode>
                <c:ptCount val="60"/>
                <c:pt idx="0">
                  <c:v>8168175334</c:v>
                </c:pt>
                <c:pt idx="1">
                  <c:v>7725941801</c:v>
                </c:pt>
                <c:pt idx="2">
                  <c:v>9086640838</c:v>
                </c:pt>
                <c:pt idx="3">
                  <c:v>9115284060</c:v>
                </c:pt>
                <c:pt idx="4">
                  <c:v>9527954881</c:v>
                </c:pt>
                <c:pt idx="5">
                  <c:v>9280524587</c:v>
                </c:pt>
                <c:pt idx="6">
                  <c:v>9696345600</c:v>
                </c:pt>
                <c:pt idx="7">
                  <c:v>9614295639</c:v>
                </c:pt>
                <c:pt idx="8">
                  <c:v>9431237907</c:v>
                </c:pt>
                <c:pt idx="9">
                  <c:v>9805876605</c:v>
                </c:pt>
                <c:pt idx="10">
                  <c:v>9454012098</c:v>
                </c:pt>
                <c:pt idx="11">
                  <c:v>10187270578</c:v>
                </c:pt>
                <c:pt idx="12">
                  <c:v>8594592220</c:v>
                </c:pt>
                <c:pt idx="13">
                  <c:v>8647096820</c:v>
                </c:pt>
                <c:pt idx="14">
                  <c:v>9736761363</c:v>
                </c:pt>
                <c:pt idx="15">
                  <c:v>9877345789</c:v>
                </c:pt>
                <c:pt idx="16">
                  <c:v>10182036882</c:v>
                </c:pt>
                <c:pt idx="17">
                  <c:v>10176486842</c:v>
                </c:pt>
                <c:pt idx="18">
                  <c:v>10407918601</c:v>
                </c:pt>
                <c:pt idx="19">
                  <c:v>10419305536</c:v>
                </c:pt>
                <c:pt idx="20">
                  <c:v>10368012809</c:v>
                </c:pt>
                <c:pt idx="21">
                  <c:v>10426377072</c:v>
                </c:pt>
                <c:pt idx="22">
                  <c:v>9939836838</c:v>
                </c:pt>
                <c:pt idx="23">
                  <c:v>10995454054</c:v>
                </c:pt>
                <c:pt idx="24">
                  <c:v>9392971071</c:v>
                </c:pt>
                <c:pt idx="25">
                  <c:v>9596343289</c:v>
                </c:pt>
                <c:pt idx="26">
                  <c:v>9270311681</c:v>
                </c:pt>
                <c:pt idx="27">
                  <c:v>7241288338</c:v>
                </c:pt>
                <c:pt idx="28">
                  <c:v>9384051642</c:v>
                </c:pt>
                <c:pt idx="29">
                  <c:v>10410842157</c:v>
                </c:pt>
                <c:pt idx="30">
                  <c:v>10984235161</c:v>
                </c:pt>
                <c:pt idx="31">
                  <c:v>10303895284</c:v>
                </c:pt>
                <c:pt idx="32">
                  <c:v>10524852031</c:v>
                </c:pt>
                <c:pt idx="33">
                  <c:v>10643592973</c:v>
                </c:pt>
                <c:pt idx="34">
                  <c:v>10037266927</c:v>
                </c:pt>
                <c:pt idx="35">
                  <c:v>10421426619</c:v>
                </c:pt>
                <c:pt idx="36">
                  <c:v>8971205316</c:v>
                </c:pt>
                <c:pt idx="37">
                  <c:v>9329792847</c:v>
                </c:pt>
                <c:pt idx="38">
                  <c:v>10796161581</c:v>
                </c:pt>
                <c:pt idx="39">
                  <c:v>10220606120</c:v>
                </c:pt>
                <c:pt idx="40">
                  <c:v>11293997525</c:v>
                </c:pt>
                <c:pt idx="41">
                  <c:v>11394793340</c:v>
                </c:pt>
                <c:pt idx="42">
                  <c:v>12032451909</c:v>
                </c:pt>
                <c:pt idx="43">
                  <c:v>11444823105</c:v>
                </c:pt>
                <c:pt idx="44">
                  <c:v>11381075855</c:v>
                </c:pt>
                <c:pt idx="45">
                  <c:v>11383106608</c:v>
                </c:pt>
                <c:pt idx="46">
                  <c:v>10958620637</c:v>
                </c:pt>
                <c:pt idx="47">
                  <c:v>12114808822</c:v>
                </c:pt>
                <c:pt idx="48">
                  <c:v>9905976138</c:v>
                </c:pt>
                <c:pt idx="49">
                  <c:v>10285433685</c:v>
                </c:pt>
                <c:pt idx="50">
                  <c:v>11740308667</c:v>
                </c:pt>
                <c:pt idx="51">
                  <c:v>11635906887</c:v>
                </c:pt>
                <c:pt idx="52">
                  <c:v>12608356850</c:v>
                </c:pt>
                <c:pt idx="53">
                  <c:v>12580021193</c:v>
                </c:pt>
                <c:pt idx="54">
                  <c:v>13089520864</c:v>
                </c:pt>
                <c:pt idx="55">
                  <c:v>12528390621</c:v>
                </c:pt>
                <c:pt idx="56">
                  <c:v>12467371374</c:v>
                </c:pt>
                <c:pt idx="57">
                  <c:v>12716215568</c:v>
                </c:pt>
                <c:pt idx="58">
                  <c:v>12114073274</c:v>
                </c:pt>
                <c:pt idx="59">
                  <c:v>12377157353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'Figure 20'!$F$5</c:f>
              <c:strCache>
                <c:ptCount val="1"/>
                <c:pt idx="0">
                  <c:v>Value of transactions using other Croatian issuers’ cards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20'!$F$6:$F$65</c:f>
              <c:numCache>
                <c:formatCode>#,##0</c:formatCode>
                <c:ptCount val="60"/>
                <c:pt idx="0">
                  <c:v>2542574875</c:v>
                </c:pt>
                <c:pt idx="1">
                  <c:v>2391117281</c:v>
                </c:pt>
                <c:pt idx="2">
                  <c:v>2914332631</c:v>
                </c:pt>
                <c:pt idx="3">
                  <c:v>2966306244</c:v>
                </c:pt>
                <c:pt idx="4">
                  <c:v>3185636011</c:v>
                </c:pt>
                <c:pt idx="5">
                  <c:v>3314142126</c:v>
                </c:pt>
                <c:pt idx="6">
                  <c:v>3488598427</c:v>
                </c:pt>
                <c:pt idx="7">
                  <c:v>3543480093</c:v>
                </c:pt>
                <c:pt idx="8">
                  <c:v>3404262357</c:v>
                </c:pt>
                <c:pt idx="9">
                  <c:v>3535796062</c:v>
                </c:pt>
                <c:pt idx="10">
                  <c:v>3420077230</c:v>
                </c:pt>
                <c:pt idx="11">
                  <c:v>3533090860</c:v>
                </c:pt>
                <c:pt idx="12">
                  <c:v>2836141446</c:v>
                </c:pt>
                <c:pt idx="13">
                  <c:v>2767304477</c:v>
                </c:pt>
                <c:pt idx="14">
                  <c:v>3229660568</c:v>
                </c:pt>
                <c:pt idx="15">
                  <c:v>3313084092</c:v>
                </c:pt>
                <c:pt idx="16">
                  <c:v>3398328018</c:v>
                </c:pt>
                <c:pt idx="17">
                  <c:v>3584876239</c:v>
                </c:pt>
                <c:pt idx="18">
                  <c:v>3680350813</c:v>
                </c:pt>
                <c:pt idx="19">
                  <c:v>3659303372</c:v>
                </c:pt>
                <c:pt idx="20">
                  <c:v>3704414714</c:v>
                </c:pt>
                <c:pt idx="21">
                  <c:v>3820842167</c:v>
                </c:pt>
                <c:pt idx="22">
                  <c:v>3792181757</c:v>
                </c:pt>
                <c:pt idx="23">
                  <c:v>4330061303</c:v>
                </c:pt>
                <c:pt idx="24">
                  <c:v>3394997745</c:v>
                </c:pt>
                <c:pt idx="25">
                  <c:v>3356402585</c:v>
                </c:pt>
                <c:pt idx="26">
                  <c:v>3413590643</c:v>
                </c:pt>
                <c:pt idx="27">
                  <c:v>3064119186</c:v>
                </c:pt>
                <c:pt idx="28">
                  <c:v>3903171773</c:v>
                </c:pt>
                <c:pt idx="29">
                  <c:v>4234322339</c:v>
                </c:pt>
                <c:pt idx="30">
                  <c:v>4283742289</c:v>
                </c:pt>
                <c:pt idx="31">
                  <c:v>4058502077</c:v>
                </c:pt>
                <c:pt idx="32">
                  <c:v>3969807463</c:v>
                </c:pt>
                <c:pt idx="33">
                  <c:v>3970466726</c:v>
                </c:pt>
                <c:pt idx="34">
                  <c:v>3739742789</c:v>
                </c:pt>
                <c:pt idx="35">
                  <c:v>4053986928</c:v>
                </c:pt>
                <c:pt idx="36">
                  <c:v>3537831648</c:v>
                </c:pt>
                <c:pt idx="37">
                  <c:v>3468778942</c:v>
                </c:pt>
                <c:pt idx="38">
                  <c:v>4005178634</c:v>
                </c:pt>
                <c:pt idx="39">
                  <c:v>3849701139</c:v>
                </c:pt>
                <c:pt idx="40">
                  <c:v>4291079158</c:v>
                </c:pt>
                <c:pt idx="41">
                  <c:v>4565132715</c:v>
                </c:pt>
                <c:pt idx="42">
                  <c:v>4723930457</c:v>
                </c:pt>
                <c:pt idx="43">
                  <c:v>4649288813</c:v>
                </c:pt>
                <c:pt idx="44">
                  <c:v>4483768677</c:v>
                </c:pt>
                <c:pt idx="45">
                  <c:v>4634136079</c:v>
                </c:pt>
                <c:pt idx="46">
                  <c:v>4446096720</c:v>
                </c:pt>
                <c:pt idx="47">
                  <c:v>5093074349</c:v>
                </c:pt>
                <c:pt idx="48">
                  <c:v>4025051015</c:v>
                </c:pt>
                <c:pt idx="49">
                  <c:v>4016445523</c:v>
                </c:pt>
                <c:pt idx="50">
                  <c:v>4720731247</c:v>
                </c:pt>
                <c:pt idx="51">
                  <c:v>4805120113</c:v>
                </c:pt>
                <c:pt idx="52">
                  <c:v>5371921970</c:v>
                </c:pt>
                <c:pt idx="53">
                  <c:v>5549057437</c:v>
                </c:pt>
                <c:pt idx="54">
                  <c:v>5830252427</c:v>
                </c:pt>
                <c:pt idx="55">
                  <c:v>5693000583</c:v>
                </c:pt>
                <c:pt idx="56">
                  <c:v>5574770888</c:v>
                </c:pt>
                <c:pt idx="57">
                  <c:v>5738608504</c:v>
                </c:pt>
                <c:pt idx="58">
                  <c:v>5563235726</c:v>
                </c:pt>
                <c:pt idx="59">
                  <c:v>6598728502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9520"/>
        <c:axId val="173400080"/>
      </c:lineChar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using own cards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20'!$C$6:$C$65</c:f>
              <c:numCache>
                <c:formatCode>#,##0</c:formatCode>
                <c:ptCount val="60"/>
                <c:pt idx="0">
                  <c:v>15269787</c:v>
                </c:pt>
                <c:pt idx="1">
                  <c:v>14434439</c:v>
                </c:pt>
                <c:pt idx="2">
                  <c:v>16943502</c:v>
                </c:pt>
                <c:pt idx="3">
                  <c:v>16541957</c:v>
                </c:pt>
                <c:pt idx="4">
                  <c:v>17527795</c:v>
                </c:pt>
                <c:pt idx="5">
                  <c:v>16779347</c:v>
                </c:pt>
                <c:pt idx="6">
                  <c:v>17169773</c:v>
                </c:pt>
                <c:pt idx="7">
                  <c:v>16833937</c:v>
                </c:pt>
                <c:pt idx="8">
                  <c:v>17004701</c:v>
                </c:pt>
                <c:pt idx="9">
                  <c:v>17727154</c:v>
                </c:pt>
                <c:pt idx="10">
                  <c:v>16951297</c:v>
                </c:pt>
                <c:pt idx="11">
                  <c:v>18034852</c:v>
                </c:pt>
                <c:pt idx="12">
                  <c:v>15859474</c:v>
                </c:pt>
                <c:pt idx="13">
                  <c:v>15886515</c:v>
                </c:pt>
                <c:pt idx="14">
                  <c:v>18128340</c:v>
                </c:pt>
                <c:pt idx="15">
                  <c:v>17594693</c:v>
                </c:pt>
                <c:pt idx="16">
                  <c:v>18256540</c:v>
                </c:pt>
                <c:pt idx="17">
                  <c:v>18058925</c:v>
                </c:pt>
                <c:pt idx="18">
                  <c:v>18147205</c:v>
                </c:pt>
                <c:pt idx="19">
                  <c:v>17610689</c:v>
                </c:pt>
                <c:pt idx="20">
                  <c:v>17873620</c:v>
                </c:pt>
                <c:pt idx="21">
                  <c:v>17993701</c:v>
                </c:pt>
                <c:pt idx="22">
                  <c:v>17177401</c:v>
                </c:pt>
                <c:pt idx="23">
                  <c:v>18462499</c:v>
                </c:pt>
                <c:pt idx="24">
                  <c:v>16536618</c:v>
                </c:pt>
                <c:pt idx="25">
                  <c:v>17061211</c:v>
                </c:pt>
                <c:pt idx="26">
                  <c:v>15146520</c:v>
                </c:pt>
                <c:pt idx="27">
                  <c:v>11282592</c:v>
                </c:pt>
                <c:pt idx="28">
                  <c:v>15991851</c:v>
                </c:pt>
                <c:pt idx="29">
                  <c:v>17959865</c:v>
                </c:pt>
                <c:pt idx="30">
                  <c:v>18678386</c:v>
                </c:pt>
                <c:pt idx="31">
                  <c:v>17628207</c:v>
                </c:pt>
                <c:pt idx="32">
                  <c:v>18441383</c:v>
                </c:pt>
                <c:pt idx="33">
                  <c:v>18716907</c:v>
                </c:pt>
                <c:pt idx="34">
                  <c:v>17554113</c:v>
                </c:pt>
                <c:pt idx="35">
                  <c:v>18222642</c:v>
                </c:pt>
                <c:pt idx="36">
                  <c:v>16695396</c:v>
                </c:pt>
                <c:pt idx="37">
                  <c:v>17215434</c:v>
                </c:pt>
                <c:pt idx="38">
                  <c:v>19660128</c:v>
                </c:pt>
                <c:pt idx="39">
                  <c:v>18829496</c:v>
                </c:pt>
                <c:pt idx="40">
                  <c:v>20915250</c:v>
                </c:pt>
                <c:pt idx="41">
                  <c:v>20954759</c:v>
                </c:pt>
                <c:pt idx="42">
                  <c:v>21258234</c:v>
                </c:pt>
                <c:pt idx="43">
                  <c:v>20039712</c:v>
                </c:pt>
                <c:pt idx="44">
                  <c:v>20165878</c:v>
                </c:pt>
                <c:pt idx="45">
                  <c:v>20475674</c:v>
                </c:pt>
                <c:pt idx="46">
                  <c:v>19359814</c:v>
                </c:pt>
                <c:pt idx="47">
                  <c:v>21276969</c:v>
                </c:pt>
                <c:pt idx="48">
                  <c:v>23019589</c:v>
                </c:pt>
                <c:pt idx="49">
                  <c:v>22920117</c:v>
                </c:pt>
                <c:pt idx="50">
                  <c:v>26311140</c:v>
                </c:pt>
                <c:pt idx="51">
                  <c:v>26060368</c:v>
                </c:pt>
                <c:pt idx="52">
                  <c:v>29151419</c:v>
                </c:pt>
                <c:pt idx="53">
                  <c:v>29352086</c:v>
                </c:pt>
                <c:pt idx="54">
                  <c:v>30140055</c:v>
                </c:pt>
                <c:pt idx="55">
                  <c:v>29187288</c:v>
                </c:pt>
                <c:pt idx="56">
                  <c:v>29592290</c:v>
                </c:pt>
                <c:pt idx="57">
                  <c:v>30855382</c:v>
                </c:pt>
                <c:pt idx="58">
                  <c:v>29014323</c:v>
                </c:pt>
                <c:pt idx="59">
                  <c:v>31805867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'Figure 20'!$D$5</c:f>
              <c:strCache>
                <c:ptCount val="1"/>
                <c:pt idx="0">
                  <c:v>Number of transactions using other Croatian issuers’ cards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20'!$D$6:$D$65</c:f>
              <c:numCache>
                <c:formatCode>#,##0</c:formatCode>
                <c:ptCount val="60"/>
                <c:pt idx="0">
                  <c:v>14746494</c:v>
                </c:pt>
                <c:pt idx="1">
                  <c:v>14085063</c:v>
                </c:pt>
                <c:pt idx="2">
                  <c:v>16725405</c:v>
                </c:pt>
                <c:pt idx="3">
                  <c:v>16328756</c:v>
                </c:pt>
                <c:pt idx="4">
                  <c:v>17391572</c:v>
                </c:pt>
                <c:pt idx="5">
                  <c:v>17407769</c:v>
                </c:pt>
                <c:pt idx="6">
                  <c:v>17994677</c:v>
                </c:pt>
                <c:pt idx="7">
                  <c:v>18201176</c:v>
                </c:pt>
                <c:pt idx="8">
                  <c:v>17757090</c:v>
                </c:pt>
                <c:pt idx="9">
                  <c:v>18440881</c:v>
                </c:pt>
                <c:pt idx="10">
                  <c:v>17767815</c:v>
                </c:pt>
                <c:pt idx="11">
                  <c:v>18762135</c:v>
                </c:pt>
                <c:pt idx="12">
                  <c:v>16701454</c:v>
                </c:pt>
                <c:pt idx="13">
                  <c:v>16414451</c:v>
                </c:pt>
                <c:pt idx="14">
                  <c:v>18948886</c:v>
                </c:pt>
                <c:pt idx="15">
                  <c:v>18696736</c:v>
                </c:pt>
                <c:pt idx="16">
                  <c:v>19502317</c:v>
                </c:pt>
                <c:pt idx="17">
                  <c:v>20383566</c:v>
                </c:pt>
                <c:pt idx="18">
                  <c:v>20931614</c:v>
                </c:pt>
                <c:pt idx="19">
                  <c:v>20537458</c:v>
                </c:pt>
                <c:pt idx="20">
                  <c:v>20620778</c:v>
                </c:pt>
                <c:pt idx="21">
                  <c:v>21589842</c:v>
                </c:pt>
                <c:pt idx="22">
                  <c:v>20660507</c:v>
                </c:pt>
                <c:pt idx="23">
                  <c:v>22696911</c:v>
                </c:pt>
                <c:pt idx="24">
                  <c:v>20079341</c:v>
                </c:pt>
                <c:pt idx="25">
                  <c:v>20193708</c:v>
                </c:pt>
                <c:pt idx="26">
                  <c:v>19174973</c:v>
                </c:pt>
                <c:pt idx="27">
                  <c:v>16015873</c:v>
                </c:pt>
                <c:pt idx="28">
                  <c:v>21285470</c:v>
                </c:pt>
                <c:pt idx="29">
                  <c:v>23250096</c:v>
                </c:pt>
                <c:pt idx="30">
                  <c:v>23972916</c:v>
                </c:pt>
                <c:pt idx="31">
                  <c:v>22514760</c:v>
                </c:pt>
                <c:pt idx="32">
                  <c:v>22878056</c:v>
                </c:pt>
                <c:pt idx="33">
                  <c:v>22830952</c:v>
                </c:pt>
                <c:pt idx="34">
                  <c:v>21201985</c:v>
                </c:pt>
                <c:pt idx="35">
                  <c:v>22605320</c:v>
                </c:pt>
                <c:pt idx="36">
                  <c:v>20787671</c:v>
                </c:pt>
                <c:pt idx="37">
                  <c:v>21036626</c:v>
                </c:pt>
                <c:pt idx="38">
                  <c:v>23491298</c:v>
                </c:pt>
                <c:pt idx="39">
                  <c:v>22129309</c:v>
                </c:pt>
                <c:pt idx="40">
                  <c:v>24319366</c:v>
                </c:pt>
                <c:pt idx="41">
                  <c:v>25248128</c:v>
                </c:pt>
                <c:pt idx="42">
                  <c:v>25769472</c:v>
                </c:pt>
                <c:pt idx="43">
                  <c:v>24931934</c:v>
                </c:pt>
                <c:pt idx="44">
                  <c:v>25211973</c:v>
                </c:pt>
                <c:pt idx="45">
                  <c:v>25973931</c:v>
                </c:pt>
                <c:pt idx="46">
                  <c:v>24577693</c:v>
                </c:pt>
                <c:pt idx="47">
                  <c:v>27518986</c:v>
                </c:pt>
                <c:pt idx="48">
                  <c:v>18575027</c:v>
                </c:pt>
                <c:pt idx="49">
                  <c:v>18770812</c:v>
                </c:pt>
                <c:pt idx="50">
                  <c:v>21314489</c:v>
                </c:pt>
                <c:pt idx="51">
                  <c:v>20889431</c:v>
                </c:pt>
                <c:pt idx="52">
                  <c:v>22917187</c:v>
                </c:pt>
                <c:pt idx="53">
                  <c:v>22708510</c:v>
                </c:pt>
                <c:pt idx="54">
                  <c:v>23097962</c:v>
                </c:pt>
                <c:pt idx="55">
                  <c:v>22271519</c:v>
                </c:pt>
                <c:pt idx="56">
                  <c:v>22669749</c:v>
                </c:pt>
                <c:pt idx="57">
                  <c:v>23834872</c:v>
                </c:pt>
                <c:pt idx="58">
                  <c:v>22420904</c:v>
                </c:pt>
                <c:pt idx="59">
                  <c:v>22695548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5680"/>
        <c:axId val="173400640"/>
      </c:lineChart>
      <c:catAx>
        <c:axId val="173399520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400080"/>
        <c:crosses val="autoZero"/>
        <c:auto val="1"/>
        <c:lblAlgn val="ctr"/>
        <c:lblOffset val="100"/>
        <c:tickLblSkip val="2"/>
        <c:noMultiLvlLbl val="1"/>
      </c:catAx>
      <c:valAx>
        <c:axId val="1734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95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4006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568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97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4006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21'!$C$6:$C$65</c:f>
              <c:numCache>
                <c:formatCode>#,##0</c:formatCode>
                <c:ptCount val="60"/>
                <c:pt idx="0">
                  <c:v>21396290</c:v>
                </c:pt>
                <c:pt idx="1">
                  <c:v>20491901</c:v>
                </c:pt>
                <c:pt idx="2">
                  <c:v>24296065</c:v>
                </c:pt>
                <c:pt idx="3">
                  <c:v>23700086</c:v>
                </c:pt>
                <c:pt idx="4">
                  <c:v>25302064</c:v>
                </c:pt>
                <c:pt idx="5">
                  <c:v>24948705</c:v>
                </c:pt>
                <c:pt idx="6">
                  <c:v>25594455</c:v>
                </c:pt>
                <c:pt idx="7">
                  <c:v>25571707</c:v>
                </c:pt>
                <c:pt idx="8">
                  <c:v>25329990</c:v>
                </c:pt>
                <c:pt idx="9">
                  <c:v>26139693</c:v>
                </c:pt>
                <c:pt idx="10">
                  <c:v>25358722</c:v>
                </c:pt>
                <c:pt idx="11">
                  <c:v>27366263</c:v>
                </c:pt>
                <c:pt idx="12">
                  <c:v>24146356</c:v>
                </c:pt>
                <c:pt idx="13">
                  <c:v>23738333</c:v>
                </c:pt>
                <c:pt idx="14">
                  <c:v>27590008</c:v>
                </c:pt>
                <c:pt idx="15">
                  <c:v>26971169</c:v>
                </c:pt>
                <c:pt idx="16">
                  <c:v>28133460</c:v>
                </c:pt>
                <c:pt idx="17">
                  <c:v>29138551</c:v>
                </c:pt>
                <c:pt idx="18">
                  <c:v>29867201</c:v>
                </c:pt>
                <c:pt idx="19">
                  <c:v>28755040</c:v>
                </c:pt>
                <c:pt idx="20">
                  <c:v>29050955</c:v>
                </c:pt>
                <c:pt idx="21">
                  <c:v>29778371</c:v>
                </c:pt>
                <c:pt idx="22">
                  <c:v>28702400</c:v>
                </c:pt>
                <c:pt idx="23">
                  <c:v>31322325</c:v>
                </c:pt>
                <c:pt idx="24">
                  <c:v>27832713</c:v>
                </c:pt>
                <c:pt idx="25">
                  <c:v>28324162</c:v>
                </c:pt>
                <c:pt idx="26">
                  <c:v>27028800</c:v>
                </c:pt>
                <c:pt idx="27">
                  <c:v>21988750</c:v>
                </c:pt>
                <c:pt idx="28">
                  <c:v>29693146</c:v>
                </c:pt>
                <c:pt idx="29">
                  <c:v>32350132</c:v>
                </c:pt>
                <c:pt idx="30">
                  <c:v>33663077</c:v>
                </c:pt>
                <c:pt idx="31">
                  <c:v>31706352</c:v>
                </c:pt>
                <c:pt idx="32">
                  <c:v>32599708</c:v>
                </c:pt>
                <c:pt idx="33">
                  <c:v>32809206</c:v>
                </c:pt>
                <c:pt idx="34">
                  <c:v>30900514</c:v>
                </c:pt>
                <c:pt idx="35">
                  <c:v>33392978</c:v>
                </c:pt>
                <c:pt idx="36">
                  <c:v>30772056</c:v>
                </c:pt>
                <c:pt idx="37">
                  <c:v>31115190</c:v>
                </c:pt>
                <c:pt idx="38">
                  <c:v>34601367</c:v>
                </c:pt>
                <c:pt idx="39">
                  <c:v>32984704</c:v>
                </c:pt>
                <c:pt idx="40">
                  <c:v>36306414</c:v>
                </c:pt>
                <c:pt idx="41">
                  <c:v>37241317</c:v>
                </c:pt>
                <c:pt idx="42">
                  <c:v>37904786</c:v>
                </c:pt>
                <c:pt idx="43">
                  <c:v>36321222</c:v>
                </c:pt>
                <c:pt idx="44">
                  <c:v>36559420</c:v>
                </c:pt>
                <c:pt idx="45">
                  <c:v>37644541</c:v>
                </c:pt>
                <c:pt idx="46">
                  <c:v>35687517</c:v>
                </c:pt>
                <c:pt idx="47">
                  <c:v>39670305</c:v>
                </c:pt>
                <c:pt idx="48">
                  <c:v>33911657</c:v>
                </c:pt>
                <c:pt idx="49">
                  <c:v>33723666</c:v>
                </c:pt>
                <c:pt idx="50">
                  <c:v>38738806</c:v>
                </c:pt>
                <c:pt idx="51">
                  <c:v>38144793</c:v>
                </c:pt>
                <c:pt idx="52">
                  <c:v>42447365</c:v>
                </c:pt>
                <c:pt idx="53">
                  <c:v>42845676</c:v>
                </c:pt>
                <c:pt idx="54">
                  <c:v>44070724</c:v>
                </c:pt>
                <c:pt idx="55">
                  <c:v>42555469</c:v>
                </c:pt>
                <c:pt idx="56">
                  <c:v>43359200</c:v>
                </c:pt>
                <c:pt idx="57">
                  <c:v>45262675</c:v>
                </c:pt>
                <c:pt idx="58">
                  <c:v>42829207</c:v>
                </c:pt>
                <c:pt idx="59">
                  <c:v>45938072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'Figure 21'!$D$5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21'!$D$6:$D$65</c:f>
              <c:numCache>
                <c:formatCode>#,##0</c:formatCode>
                <c:ptCount val="60"/>
                <c:pt idx="0">
                  <c:v>8314259</c:v>
                </c:pt>
                <c:pt idx="1">
                  <c:v>7749190</c:v>
                </c:pt>
                <c:pt idx="2">
                  <c:v>9056018</c:v>
                </c:pt>
                <c:pt idx="3">
                  <c:v>8856107</c:v>
                </c:pt>
                <c:pt idx="4">
                  <c:v>9282489</c:v>
                </c:pt>
                <c:pt idx="5">
                  <c:v>8910680</c:v>
                </c:pt>
                <c:pt idx="6">
                  <c:v>9224908</c:v>
                </c:pt>
                <c:pt idx="7">
                  <c:v>9136840</c:v>
                </c:pt>
                <c:pt idx="8">
                  <c:v>9093823</c:v>
                </c:pt>
                <c:pt idx="9">
                  <c:v>9657377</c:v>
                </c:pt>
                <c:pt idx="10">
                  <c:v>9011008</c:v>
                </c:pt>
                <c:pt idx="11">
                  <c:v>9079602</c:v>
                </c:pt>
                <c:pt idx="12">
                  <c:v>8064158</c:v>
                </c:pt>
                <c:pt idx="13">
                  <c:v>8215912</c:v>
                </c:pt>
                <c:pt idx="14">
                  <c:v>9105578</c:v>
                </c:pt>
                <c:pt idx="15">
                  <c:v>8915705</c:v>
                </c:pt>
                <c:pt idx="16">
                  <c:v>9207026</c:v>
                </c:pt>
                <c:pt idx="17">
                  <c:v>8897073</c:v>
                </c:pt>
                <c:pt idx="18">
                  <c:v>8744389</c:v>
                </c:pt>
                <c:pt idx="19">
                  <c:v>8960968</c:v>
                </c:pt>
                <c:pt idx="20">
                  <c:v>8985078</c:v>
                </c:pt>
                <c:pt idx="21">
                  <c:v>9328480</c:v>
                </c:pt>
                <c:pt idx="22">
                  <c:v>8686035</c:v>
                </c:pt>
                <c:pt idx="23">
                  <c:v>9376124</c:v>
                </c:pt>
                <c:pt idx="24">
                  <c:v>8332368</c:v>
                </c:pt>
                <c:pt idx="25">
                  <c:v>8482987</c:v>
                </c:pt>
                <c:pt idx="26">
                  <c:v>6881927</c:v>
                </c:pt>
                <c:pt idx="27">
                  <c:v>4973853</c:v>
                </c:pt>
                <c:pt idx="28">
                  <c:v>7174272</c:v>
                </c:pt>
                <c:pt idx="29">
                  <c:v>8407235</c:v>
                </c:pt>
                <c:pt idx="30">
                  <c:v>8474647</c:v>
                </c:pt>
                <c:pt idx="31">
                  <c:v>7950573</c:v>
                </c:pt>
                <c:pt idx="32">
                  <c:v>8196347</c:v>
                </c:pt>
                <c:pt idx="33">
                  <c:v>8206682</c:v>
                </c:pt>
                <c:pt idx="34">
                  <c:v>7356371</c:v>
                </c:pt>
                <c:pt idx="35">
                  <c:v>6952764</c:v>
                </c:pt>
                <c:pt idx="36">
                  <c:v>6263389</c:v>
                </c:pt>
                <c:pt idx="37">
                  <c:v>6682115</c:v>
                </c:pt>
                <c:pt idx="38">
                  <c:v>8025336</c:v>
                </c:pt>
                <c:pt idx="39">
                  <c:v>7476350</c:v>
                </c:pt>
                <c:pt idx="40">
                  <c:v>8414533</c:v>
                </c:pt>
                <c:pt idx="41">
                  <c:v>8451137</c:v>
                </c:pt>
                <c:pt idx="42">
                  <c:v>8557835</c:v>
                </c:pt>
                <c:pt idx="43">
                  <c:v>8108194</c:v>
                </c:pt>
                <c:pt idx="44">
                  <c:v>8254372</c:v>
                </c:pt>
                <c:pt idx="45">
                  <c:v>8253416</c:v>
                </c:pt>
                <c:pt idx="46">
                  <c:v>7721530</c:v>
                </c:pt>
                <c:pt idx="47">
                  <c:v>8580700</c:v>
                </c:pt>
                <c:pt idx="48">
                  <c:v>7164398</c:v>
                </c:pt>
                <c:pt idx="49">
                  <c:v>7393536</c:v>
                </c:pt>
                <c:pt idx="50">
                  <c:v>8242489</c:v>
                </c:pt>
                <c:pt idx="51">
                  <c:v>8183995</c:v>
                </c:pt>
                <c:pt idx="52">
                  <c:v>8971558</c:v>
                </c:pt>
                <c:pt idx="53">
                  <c:v>8566197</c:v>
                </c:pt>
                <c:pt idx="54">
                  <c:v>8476793</c:v>
                </c:pt>
                <c:pt idx="55">
                  <c:v>8220483</c:v>
                </c:pt>
                <c:pt idx="56">
                  <c:v>8197034</c:v>
                </c:pt>
                <c:pt idx="57">
                  <c:v>8713424</c:v>
                </c:pt>
                <c:pt idx="58">
                  <c:v>7921054</c:v>
                </c:pt>
                <c:pt idx="59">
                  <c:v>7769294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'Figure 21'!$E$5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21'!$E$6:$E$65</c:f>
              <c:numCache>
                <c:formatCode>#,##0</c:formatCode>
                <c:ptCount val="60"/>
                <c:pt idx="0">
                  <c:v>305732</c:v>
                </c:pt>
                <c:pt idx="1">
                  <c:v>278411</c:v>
                </c:pt>
                <c:pt idx="2">
                  <c:v>316824</c:v>
                </c:pt>
                <c:pt idx="3">
                  <c:v>314520</c:v>
                </c:pt>
                <c:pt idx="4">
                  <c:v>334814</c:v>
                </c:pt>
                <c:pt idx="5">
                  <c:v>327731</c:v>
                </c:pt>
                <c:pt idx="6">
                  <c:v>345087</c:v>
                </c:pt>
                <c:pt idx="7">
                  <c:v>326566</c:v>
                </c:pt>
                <c:pt idx="8">
                  <c:v>337978</c:v>
                </c:pt>
                <c:pt idx="9">
                  <c:v>370965</c:v>
                </c:pt>
                <c:pt idx="10">
                  <c:v>349382</c:v>
                </c:pt>
                <c:pt idx="11">
                  <c:v>351122</c:v>
                </c:pt>
                <c:pt idx="12">
                  <c:v>350414</c:v>
                </c:pt>
                <c:pt idx="13">
                  <c:v>346721</c:v>
                </c:pt>
                <c:pt idx="14">
                  <c:v>381640</c:v>
                </c:pt>
                <c:pt idx="15">
                  <c:v>404555</c:v>
                </c:pt>
                <c:pt idx="16">
                  <c:v>418371</c:v>
                </c:pt>
                <c:pt idx="17">
                  <c:v>406867</c:v>
                </c:pt>
                <c:pt idx="18">
                  <c:v>467229</c:v>
                </c:pt>
                <c:pt idx="19">
                  <c:v>432139</c:v>
                </c:pt>
                <c:pt idx="20">
                  <c:v>458365</c:v>
                </c:pt>
                <c:pt idx="21">
                  <c:v>476692</c:v>
                </c:pt>
                <c:pt idx="22">
                  <c:v>449473</c:v>
                </c:pt>
                <c:pt idx="23">
                  <c:v>460961</c:v>
                </c:pt>
                <c:pt idx="24">
                  <c:v>450878</c:v>
                </c:pt>
                <c:pt idx="25">
                  <c:v>447770</c:v>
                </c:pt>
                <c:pt idx="26">
                  <c:v>410766</c:v>
                </c:pt>
                <c:pt idx="27">
                  <c:v>335862</c:v>
                </c:pt>
                <c:pt idx="28">
                  <c:v>409903</c:v>
                </c:pt>
                <c:pt idx="29">
                  <c:v>452594</c:v>
                </c:pt>
                <c:pt idx="30">
                  <c:v>513578</c:v>
                </c:pt>
                <c:pt idx="31">
                  <c:v>486042</c:v>
                </c:pt>
                <c:pt idx="32">
                  <c:v>523384</c:v>
                </c:pt>
                <c:pt idx="33">
                  <c:v>531971</c:v>
                </c:pt>
                <c:pt idx="34">
                  <c:v>499213</c:v>
                </c:pt>
                <c:pt idx="35">
                  <c:v>482220</c:v>
                </c:pt>
                <c:pt idx="36">
                  <c:v>447622</c:v>
                </c:pt>
                <c:pt idx="37">
                  <c:v>454755</c:v>
                </c:pt>
                <c:pt idx="38">
                  <c:v>524723</c:v>
                </c:pt>
                <c:pt idx="39">
                  <c:v>497751</c:v>
                </c:pt>
                <c:pt idx="40">
                  <c:v>513669</c:v>
                </c:pt>
                <c:pt idx="41">
                  <c:v>510433</c:v>
                </c:pt>
                <c:pt idx="42">
                  <c:v>565085</c:v>
                </c:pt>
                <c:pt idx="43">
                  <c:v>542230</c:v>
                </c:pt>
                <c:pt idx="44">
                  <c:v>564059</c:v>
                </c:pt>
                <c:pt idx="45">
                  <c:v>551648</c:v>
                </c:pt>
                <c:pt idx="46">
                  <c:v>528460</c:v>
                </c:pt>
                <c:pt idx="47">
                  <c:v>544950</c:v>
                </c:pt>
                <c:pt idx="48">
                  <c:v>508235</c:v>
                </c:pt>
                <c:pt idx="49">
                  <c:v>515246</c:v>
                </c:pt>
                <c:pt idx="50">
                  <c:v>578589</c:v>
                </c:pt>
                <c:pt idx="51">
                  <c:v>555779</c:v>
                </c:pt>
                <c:pt idx="52">
                  <c:v>578171</c:v>
                </c:pt>
                <c:pt idx="53">
                  <c:v>577539</c:v>
                </c:pt>
                <c:pt idx="54">
                  <c:v>614380</c:v>
                </c:pt>
                <c:pt idx="55">
                  <c:v>601655</c:v>
                </c:pt>
                <c:pt idx="56">
                  <c:v>619734</c:v>
                </c:pt>
                <c:pt idx="57">
                  <c:v>620250</c:v>
                </c:pt>
                <c:pt idx="58">
                  <c:v>589309</c:v>
                </c:pt>
                <c:pt idx="59">
                  <c:v>692635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9600"/>
        <c:axId val="172980160"/>
      </c:lineChart>
      <c:catAx>
        <c:axId val="172979600"/>
        <c:scaling>
          <c:orientation val="minMax"/>
        </c:scaling>
        <c:delete val="0"/>
        <c:axPos val="b"/>
        <c:numFmt formatCode="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0160"/>
        <c:crosses val="autoZero"/>
        <c:auto val="1"/>
        <c:lblAlgn val="ctr"/>
        <c:lblOffset val="100"/>
        <c:noMultiLvlLbl val="1"/>
      </c:catAx>
      <c:valAx>
        <c:axId val="172980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96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36897422468897E-2"/>
          <c:y val="3.3523805501455659E-2"/>
          <c:w val="0.8773967460591766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22'!$C$6:$C$65</c:f>
              <c:numCache>
                <c:formatCode>#,##0</c:formatCode>
                <c:ptCount val="60"/>
                <c:pt idx="0">
                  <c:v>3970761857</c:v>
                </c:pt>
                <c:pt idx="1">
                  <c:v>3733864233</c:v>
                </c:pt>
                <c:pt idx="2">
                  <c:v>4601099257</c:v>
                </c:pt>
                <c:pt idx="3">
                  <c:v>4656855796</c:v>
                </c:pt>
                <c:pt idx="4">
                  <c:v>4939643042</c:v>
                </c:pt>
                <c:pt idx="5">
                  <c:v>4893590961</c:v>
                </c:pt>
                <c:pt idx="6">
                  <c:v>4972659540</c:v>
                </c:pt>
                <c:pt idx="7">
                  <c:v>4926174170</c:v>
                </c:pt>
                <c:pt idx="8">
                  <c:v>4951898400</c:v>
                </c:pt>
                <c:pt idx="9">
                  <c:v>5105376765</c:v>
                </c:pt>
                <c:pt idx="10">
                  <c:v>5091284082</c:v>
                </c:pt>
                <c:pt idx="11">
                  <c:v>5567481107</c:v>
                </c:pt>
                <c:pt idx="12">
                  <c:v>4442907364</c:v>
                </c:pt>
                <c:pt idx="13">
                  <c:v>4320140350</c:v>
                </c:pt>
                <c:pt idx="14">
                  <c:v>5140700342</c:v>
                </c:pt>
                <c:pt idx="15">
                  <c:v>5200880169</c:v>
                </c:pt>
                <c:pt idx="16">
                  <c:v>5335825539</c:v>
                </c:pt>
                <c:pt idx="17">
                  <c:v>5574421491</c:v>
                </c:pt>
                <c:pt idx="18">
                  <c:v>5630367051</c:v>
                </c:pt>
                <c:pt idx="19">
                  <c:v>5380446332</c:v>
                </c:pt>
                <c:pt idx="20">
                  <c:v>5554968525</c:v>
                </c:pt>
                <c:pt idx="21">
                  <c:v>5618367099</c:v>
                </c:pt>
                <c:pt idx="22">
                  <c:v>5576230333</c:v>
                </c:pt>
                <c:pt idx="23">
                  <c:v>6259150208</c:v>
                </c:pt>
                <c:pt idx="24">
                  <c:v>5018727938</c:v>
                </c:pt>
                <c:pt idx="25">
                  <c:v>5004372294</c:v>
                </c:pt>
                <c:pt idx="26">
                  <c:v>5025958668</c:v>
                </c:pt>
                <c:pt idx="27">
                  <c:v>4153664385</c:v>
                </c:pt>
                <c:pt idx="28">
                  <c:v>5643947112</c:v>
                </c:pt>
                <c:pt idx="29">
                  <c:v>6075241804</c:v>
                </c:pt>
                <c:pt idx="30">
                  <c:v>6159193196</c:v>
                </c:pt>
                <c:pt idx="31">
                  <c:v>5768657876</c:v>
                </c:pt>
                <c:pt idx="32">
                  <c:v>5876724832</c:v>
                </c:pt>
                <c:pt idx="33">
                  <c:v>5974550525</c:v>
                </c:pt>
                <c:pt idx="34">
                  <c:v>5781314069</c:v>
                </c:pt>
                <c:pt idx="35">
                  <c:v>6250512362</c:v>
                </c:pt>
                <c:pt idx="36">
                  <c:v>5410519053</c:v>
                </c:pt>
                <c:pt idx="37">
                  <c:v>5345877666</c:v>
                </c:pt>
                <c:pt idx="38">
                  <c:v>6127361404</c:v>
                </c:pt>
                <c:pt idx="39">
                  <c:v>5898688311</c:v>
                </c:pt>
                <c:pt idx="40">
                  <c:v>6590727130</c:v>
                </c:pt>
                <c:pt idx="41">
                  <c:v>6897085395</c:v>
                </c:pt>
                <c:pt idx="42">
                  <c:v>6994050641</c:v>
                </c:pt>
                <c:pt idx="43">
                  <c:v>6736761317</c:v>
                </c:pt>
                <c:pt idx="44">
                  <c:v>6646259816</c:v>
                </c:pt>
                <c:pt idx="45">
                  <c:v>6948346608</c:v>
                </c:pt>
                <c:pt idx="46">
                  <c:v>6756908190</c:v>
                </c:pt>
                <c:pt idx="47">
                  <c:v>7566925545</c:v>
                </c:pt>
                <c:pt idx="48">
                  <c:v>6028551137</c:v>
                </c:pt>
                <c:pt idx="49">
                  <c:v>6013029217</c:v>
                </c:pt>
                <c:pt idx="50">
                  <c:v>7105543515</c:v>
                </c:pt>
                <c:pt idx="51">
                  <c:v>7202716677</c:v>
                </c:pt>
                <c:pt idx="52">
                  <c:v>7982292918</c:v>
                </c:pt>
                <c:pt idx="53">
                  <c:v>8194672742</c:v>
                </c:pt>
                <c:pt idx="54">
                  <c:v>8538502936</c:v>
                </c:pt>
                <c:pt idx="55">
                  <c:v>8189166735</c:v>
                </c:pt>
                <c:pt idx="56">
                  <c:v>8239593368</c:v>
                </c:pt>
                <c:pt idx="57">
                  <c:v>8534972706</c:v>
                </c:pt>
                <c:pt idx="58">
                  <c:v>8456298234</c:v>
                </c:pt>
                <c:pt idx="59">
                  <c:v>9102641710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'Figure 22'!$D$5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22'!$D$6:$D$65</c:f>
              <c:numCache>
                <c:formatCode>#,##0</c:formatCode>
                <c:ptCount val="60"/>
                <c:pt idx="0">
                  <c:v>6150362166</c:v>
                </c:pt>
                <c:pt idx="1">
                  <c:v>5839573308</c:v>
                </c:pt>
                <c:pt idx="2">
                  <c:v>6763550284</c:v>
                </c:pt>
                <c:pt idx="3">
                  <c:v>6758416318</c:v>
                </c:pt>
                <c:pt idx="4">
                  <c:v>7046946339</c:v>
                </c:pt>
                <c:pt idx="5">
                  <c:v>6958546377</c:v>
                </c:pt>
                <c:pt idx="6">
                  <c:v>7371645378</c:v>
                </c:pt>
                <c:pt idx="7">
                  <c:v>7398539225</c:v>
                </c:pt>
                <c:pt idx="8">
                  <c:v>7103767194</c:v>
                </c:pt>
                <c:pt idx="9">
                  <c:v>7425052401</c:v>
                </c:pt>
                <c:pt idx="10">
                  <c:v>7038340122</c:v>
                </c:pt>
                <c:pt idx="11">
                  <c:v>7376065076</c:v>
                </c:pt>
                <c:pt idx="12">
                  <c:v>6275899917</c:v>
                </c:pt>
                <c:pt idx="13">
                  <c:v>6362058436</c:v>
                </c:pt>
                <c:pt idx="14">
                  <c:v>7015376109</c:v>
                </c:pt>
                <c:pt idx="15">
                  <c:v>7071002942</c:v>
                </c:pt>
                <c:pt idx="16">
                  <c:v>7273046006</c:v>
                </c:pt>
                <c:pt idx="17">
                  <c:v>7149231768</c:v>
                </c:pt>
                <c:pt idx="18">
                  <c:v>7178062210</c:v>
                </c:pt>
                <c:pt idx="19">
                  <c:v>7462486991</c:v>
                </c:pt>
                <c:pt idx="20">
                  <c:v>7308487837</c:v>
                </c:pt>
                <c:pt idx="21">
                  <c:v>7443204522</c:v>
                </c:pt>
                <c:pt idx="22">
                  <c:v>7062691220</c:v>
                </c:pt>
                <c:pt idx="23">
                  <c:v>7883134692</c:v>
                </c:pt>
                <c:pt idx="24">
                  <c:v>6699897228</c:v>
                </c:pt>
                <c:pt idx="25">
                  <c:v>6851937184</c:v>
                </c:pt>
                <c:pt idx="26">
                  <c:v>6617821862</c:v>
                </c:pt>
                <c:pt idx="27">
                  <c:v>5330943234</c:v>
                </c:pt>
                <c:pt idx="28">
                  <c:v>6578274915</c:v>
                </c:pt>
                <c:pt idx="29">
                  <c:v>7326012542</c:v>
                </c:pt>
                <c:pt idx="30">
                  <c:v>7631600828</c:v>
                </c:pt>
                <c:pt idx="31">
                  <c:v>7176491381</c:v>
                </c:pt>
                <c:pt idx="32">
                  <c:v>7195986179</c:v>
                </c:pt>
                <c:pt idx="33">
                  <c:v>7253249955</c:v>
                </c:pt>
                <c:pt idx="34">
                  <c:v>6723548470</c:v>
                </c:pt>
                <c:pt idx="35">
                  <c:v>7003078018</c:v>
                </c:pt>
                <c:pt idx="36">
                  <c:v>6023599673</c:v>
                </c:pt>
                <c:pt idx="37">
                  <c:v>6324507274</c:v>
                </c:pt>
                <c:pt idx="38">
                  <c:v>7303648583</c:v>
                </c:pt>
                <c:pt idx="39">
                  <c:v>6842989019</c:v>
                </c:pt>
                <c:pt idx="40">
                  <c:v>7551912483</c:v>
                </c:pt>
                <c:pt idx="41">
                  <c:v>7548750032</c:v>
                </c:pt>
                <c:pt idx="42">
                  <c:v>7972693318</c:v>
                </c:pt>
                <c:pt idx="43">
                  <c:v>7558196003</c:v>
                </c:pt>
                <c:pt idx="44">
                  <c:v>7463560938</c:v>
                </c:pt>
                <c:pt idx="45">
                  <c:v>7438604068</c:v>
                </c:pt>
                <c:pt idx="46">
                  <c:v>7115619573</c:v>
                </c:pt>
                <c:pt idx="47">
                  <c:v>8012797510</c:v>
                </c:pt>
                <c:pt idx="48">
                  <c:v>6476306945</c:v>
                </c:pt>
                <c:pt idx="49">
                  <c:v>6769336453</c:v>
                </c:pt>
                <c:pt idx="50">
                  <c:v>7617102193</c:v>
                </c:pt>
                <c:pt idx="51">
                  <c:v>7531369292</c:v>
                </c:pt>
                <c:pt idx="52">
                  <c:v>8131025687</c:v>
                </c:pt>
                <c:pt idx="53">
                  <c:v>7976814119</c:v>
                </c:pt>
                <c:pt idx="54">
                  <c:v>8197689324</c:v>
                </c:pt>
                <c:pt idx="55">
                  <c:v>7837263456</c:v>
                </c:pt>
                <c:pt idx="56">
                  <c:v>7690107124</c:v>
                </c:pt>
                <c:pt idx="57">
                  <c:v>7860058827</c:v>
                </c:pt>
                <c:pt idx="58">
                  <c:v>7280318265</c:v>
                </c:pt>
                <c:pt idx="59">
                  <c:v>7225881899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'Figure 22'!$E$5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1/2018</c:v>
                </c:pt>
                <c:pt idx="1">
                  <c:v>2/2018</c:v>
                </c:pt>
                <c:pt idx="2">
                  <c:v>3/2018</c:v>
                </c:pt>
                <c:pt idx="3">
                  <c:v>4/2018</c:v>
                </c:pt>
                <c:pt idx="4">
                  <c:v>5/2018</c:v>
                </c:pt>
                <c:pt idx="5">
                  <c:v>6/2018</c:v>
                </c:pt>
                <c:pt idx="6">
                  <c:v>7/2018</c:v>
                </c:pt>
                <c:pt idx="7">
                  <c:v>8/2018</c:v>
                </c:pt>
                <c:pt idx="8">
                  <c:v>9/2018</c:v>
                </c:pt>
                <c:pt idx="9">
                  <c:v>10/2018</c:v>
                </c:pt>
                <c:pt idx="10">
                  <c:v>11/2018</c:v>
                </c:pt>
                <c:pt idx="11">
                  <c:v>12/2018</c:v>
                </c:pt>
                <c:pt idx="12">
                  <c:v>1/2019</c:v>
                </c:pt>
                <c:pt idx="13">
                  <c:v>2/2019</c:v>
                </c:pt>
                <c:pt idx="14">
                  <c:v>3/2019</c:v>
                </c:pt>
                <c:pt idx="15">
                  <c:v>4/2019</c:v>
                </c:pt>
                <c:pt idx="16">
                  <c:v>5/2019</c:v>
                </c:pt>
                <c:pt idx="17">
                  <c:v>6/2019</c:v>
                </c:pt>
                <c:pt idx="18">
                  <c:v>7/2019</c:v>
                </c:pt>
                <c:pt idx="19">
                  <c:v>8/2019</c:v>
                </c:pt>
                <c:pt idx="20">
                  <c:v>9/2019</c:v>
                </c:pt>
                <c:pt idx="21">
                  <c:v>10/2019</c:v>
                </c:pt>
                <c:pt idx="22">
                  <c:v>11/2019</c:v>
                </c:pt>
                <c:pt idx="23">
                  <c:v>12/2019</c:v>
                </c:pt>
                <c:pt idx="24">
                  <c:v>1/2020</c:v>
                </c:pt>
                <c:pt idx="25">
                  <c:v>2/2020</c:v>
                </c:pt>
                <c:pt idx="26">
                  <c:v>3/2020</c:v>
                </c:pt>
                <c:pt idx="27">
                  <c:v>4/2020</c:v>
                </c:pt>
                <c:pt idx="28">
                  <c:v>5/2020</c:v>
                </c:pt>
                <c:pt idx="29">
                  <c:v>6/2020</c:v>
                </c:pt>
                <c:pt idx="30">
                  <c:v>7/2020</c:v>
                </c:pt>
                <c:pt idx="31">
                  <c:v>8/2020</c:v>
                </c:pt>
                <c:pt idx="32">
                  <c:v>9/2020</c:v>
                </c:pt>
                <c:pt idx="33">
                  <c:v>10/2020</c:v>
                </c:pt>
                <c:pt idx="34">
                  <c:v>11/2020</c:v>
                </c:pt>
                <c:pt idx="35">
                  <c:v>12/2020</c:v>
                </c:pt>
                <c:pt idx="36">
                  <c:v>1/2021</c:v>
                </c:pt>
                <c:pt idx="37">
                  <c:v>2/2021</c:v>
                </c:pt>
                <c:pt idx="38">
                  <c:v>3/2021</c:v>
                </c:pt>
                <c:pt idx="39">
                  <c:v>4/2021</c:v>
                </c:pt>
                <c:pt idx="40">
                  <c:v>5/2021</c:v>
                </c:pt>
                <c:pt idx="41">
                  <c:v>6/2021</c:v>
                </c:pt>
                <c:pt idx="42">
                  <c:v>7/2021</c:v>
                </c:pt>
                <c:pt idx="43">
                  <c:v>8/2021</c:v>
                </c:pt>
                <c:pt idx="44">
                  <c:v>9/2021</c:v>
                </c:pt>
                <c:pt idx="45">
                  <c:v>10/2021</c:v>
                </c:pt>
                <c:pt idx="46">
                  <c:v>11/2021</c:v>
                </c:pt>
                <c:pt idx="47">
                  <c:v>12/2021</c:v>
                </c:pt>
                <c:pt idx="48">
                  <c:v>1/2022</c:v>
                </c:pt>
                <c:pt idx="49">
                  <c:v>2/2022</c:v>
                </c:pt>
                <c:pt idx="50">
                  <c:v>3/2022</c:v>
                </c:pt>
                <c:pt idx="51">
                  <c:v>4/2022</c:v>
                </c:pt>
                <c:pt idx="52">
                  <c:v>5/2022</c:v>
                </c:pt>
                <c:pt idx="53">
                  <c:v>6/2022</c:v>
                </c:pt>
                <c:pt idx="54">
                  <c:v>7/2022</c:v>
                </c:pt>
                <c:pt idx="55">
                  <c:v>8/2022</c:v>
                </c:pt>
                <c:pt idx="56">
                  <c:v>9/2022</c:v>
                </c:pt>
                <c:pt idx="57">
                  <c:v>10/2022</c:v>
                </c:pt>
                <c:pt idx="58">
                  <c:v>11/2022</c:v>
                </c:pt>
                <c:pt idx="59">
                  <c:v>12/2022</c:v>
                </c:pt>
              </c:strCache>
            </c:strRef>
          </c:cat>
          <c:val>
            <c:numRef>
              <c:f>'Figure 22'!$E$6:$E$65</c:f>
              <c:numCache>
                <c:formatCode>#,##0</c:formatCode>
                <c:ptCount val="60"/>
                <c:pt idx="0">
                  <c:v>589626186</c:v>
                </c:pt>
                <c:pt idx="1">
                  <c:v>543621541</c:v>
                </c:pt>
                <c:pt idx="2">
                  <c:v>636323928</c:v>
                </c:pt>
                <c:pt idx="3">
                  <c:v>666318190</c:v>
                </c:pt>
                <c:pt idx="4">
                  <c:v>727001511</c:v>
                </c:pt>
                <c:pt idx="5">
                  <c:v>742529375</c:v>
                </c:pt>
                <c:pt idx="6">
                  <c:v>840639109</c:v>
                </c:pt>
                <c:pt idx="7">
                  <c:v>833062337</c:v>
                </c:pt>
                <c:pt idx="8">
                  <c:v>779834670</c:v>
                </c:pt>
                <c:pt idx="9">
                  <c:v>811243501</c:v>
                </c:pt>
                <c:pt idx="10">
                  <c:v>744465124</c:v>
                </c:pt>
                <c:pt idx="11">
                  <c:v>776815255</c:v>
                </c:pt>
                <c:pt idx="12">
                  <c:v>711926385</c:v>
                </c:pt>
                <c:pt idx="13">
                  <c:v>732202511</c:v>
                </c:pt>
                <c:pt idx="14">
                  <c:v>810345480</c:v>
                </c:pt>
                <c:pt idx="15">
                  <c:v>918546770</c:v>
                </c:pt>
                <c:pt idx="16">
                  <c:v>971493355</c:v>
                </c:pt>
                <c:pt idx="17">
                  <c:v>1037709822</c:v>
                </c:pt>
                <c:pt idx="18">
                  <c:v>1279840153</c:v>
                </c:pt>
                <c:pt idx="19">
                  <c:v>1235675585</c:v>
                </c:pt>
                <c:pt idx="20">
                  <c:v>1208971161</c:v>
                </c:pt>
                <c:pt idx="21">
                  <c:v>1185647618</c:v>
                </c:pt>
                <c:pt idx="22">
                  <c:v>1093097042</c:v>
                </c:pt>
                <c:pt idx="23">
                  <c:v>1183230457</c:v>
                </c:pt>
                <c:pt idx="24">
                  <c:v>1069343650</c:v>
                </c:pt>
                <c:pt idx="25">
                  <c:v>1096436396</c:v>
                </c:pt>
                <c:pt idx="26">
                  <c:v>1040121794</c:v>
                </c:pt>
                <c:pt idx="27">
                  <c:v>820799905</c:v>
                </c:pt>
                <c:pt idx="28">
                  <c:v>1065001388</c:v>
                </c:pt>
                <c:pt idx="29">
                  <c:v>1243910150</c:v>
                </c:pt>
                <c:pt idx="30">
                  <c:v>1477183426</c:v>
                </c:pt>
                <c:pt idx="31">
                  <c:v>1417248104</c:v>
                </c:pt>
                <c:pt idx="32">
                  <c:v>1421948483</c:v>
                </c:pt>
                <c:pt idx="33">
                  <c:v>1386259219</c:v>
                </c:pt>
                <c:pt idx="34">
                  <c:v>1272147177</c:v>
                </c:pt>
                <c:pt idx="35">
                  <c:v>1221823167</c:v>
                </c:pt>
                <c:pt idx="36">
                  <c:v>1074918238</c:v>
                </c:pt>
                <c:pt idx="37">
                  <c:v>1128186849</c:v>
                </c:pt>
                <c:pt idx="38">
                  <c:v>1370330228</c:v>
                </c:pt>
                <c:pt idx="39">
                  <c:v>1328629929</c:v>
                </c:pt>
                <c:pt idx="40">
                  <c:v>1442437070</c:v>
                </c:pt>
                <c:pt idx="41">
                  <c:v>1514090628</c:v>
                </c:pt>
                <c:pt idx="42">
                  <c:v>1789638407</c:v>
                </c:pt>
                <c:pt idx="43">
                  <c:v>1799154598</c:v>
                </c:pt>
                <c:pt idx="44">
                  <c:v>1755023778</c:v>
                </c:pt>
                <c:pt idx="45">
                  <c:v>1630292011</c:v>
                </c:pt>
                <c:pt idx="46">
                  <c:v>1532189594</c:v>
                </c:pt>
                <c:pt idx="47">
                  <c:v>1628160116</c:v>
                </c:pt>
                <c:pt idx="48">
                  <c:v>1418768654</c:v>
                </c:pt>
                <c:pt idx="49">
                  <c:v>1497329802</c:v>
                </c:pt>
                <c:pt idx="50">
                  <c:v>1713373679</c:v>
                </c:pt>
                <c:pt idx="51">
                  <c:v>1681528809</c:v>
                </c:pt>
                <c:pt idx="52">
                  <c:v>1838533248</c:v>
                </c:pt>
                <c:pt idx="53">
                  <c:v>1927143581</c:v>
                </c:pt>
                <c:pt idx="54">
                  <c:v>2149353997</c:v>
                </c:pt>
                <c:pt idx="55">
                  <c:v>2158915753</c:v>
                </c:pt>
                <c:pt idx="56">
                  <c:v>2075897900</c:v>
                </c:pt>
                <c:pt idx="57">
                  <c:v>2022625312</c:v>
                </c:pt>
                <c:pt idx="58">
                  <c:v>1903081396</c:v>
                </c:pt>
                <c:pt idx="59">
                  <c:v>2606758039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4080"/>
        <c:axId val="172984640"/>
      </c:lineChart>
      <c:catAx>
        <c:axId val="172984080"/>
        <c:scaling>
          <c:orientation val="minMax"/>
        </c:scaling>
        <c:delete val="0"/>
        <c:axPos val="b"/>
        <c:numFmt formatCode="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640"/>
        <c:crosses val="autoZero"/>
        <c:auto val="1"/>
        <c:lblAlgn val="ctr"/>
        <c:lblOffset val="100"/>
        <c:tickLblSkip val="2"/>
        <c:noMultiLvlLbl val="1"/>
      </c:catAx>
      <c:valAx>
        <c:axId val="1729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08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23'!$D$6:$D$17</c:f>
              <c:numCache>
                <c:formatCode>#,##0</c:formatCode>
                <c:ptCount val="12"/>
                <c:pt idx="0">
                  <c:v>5536860543</c:v>
                </c:pt>
                <c:pt idx="1">
                  <c:v>5464974691</c:v>
                </c:pt>
                <c:pt idx="2">
                  <c:v>6384659240</c:v>
                </c:pt>
                <c:pt idx="3">
                  <c:v>6511263867</c:v>
                </c:pt>
                <c:pt idx="4">
                  <c:v>7175577506</c:v>
                </c:pt>
                <c:pt idx="5">
                  <c:v>7314251305</c:v>
                </c:pt>
                <c:pt idx="6">
                  <c:v>7606648449</c:v>
                </c:pt>
                <c:pt idx="7">
                  <c:v>7329252116</c:v>
                </c:pt>
                <c:pt idx="8">
                  <c:v>7380112565</c:v>
                </c:pt>
                <c:pt idx="9">
                  <c:v>7680666508</c:v>
                </c:pt>
                <c:pt idx="10">
                  <c:v>7672719146</c:v>
                </c:pt>
                <c:pt idx="11">
                  <c:v>8315482535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'Figure 23'!$F$5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23'!$F$6:$F$17</c:f>
              <c:numCache>
                <c:formatCode>#,##0</c:formatCode>
                <c:ptCount val="12"/>
                <c:pt idx="0">
                  <c:v>491690594</c:v>
                </c:pt>
                <c:pt idx="1">
                  <c:v>548054526</c:v>
                </c:pt>
                <c:pt idx="2">
                  <c:v>720884275</c:v>
                </c:pt>
                <c:pt idx="3">
                  <c:v>691452810</c:v>
                </c:pt>
                <c:pt idx="4">
                  <c:v>806715412</c:v>
                </c:pt>
                <c:pt idx="5">
                  <c:v>880421437</c:v>
                </c:pt>
                <c:pt idx="6">
                  <c:v>931854487</c:v>
                </c:pt>
                <c:pt idx="7">
                  <c:v>859914619</c:v>
                </c:pt>
                <c:pt idx="8">
                  <c:v>859480803</c:v>
                </c:pt>
                <c:pt idx="9">
                  <c:v>854306198</c:v>
                </c:pt>
                <c:pt idx="10">
                  <c:v>783579088</c:v>
                </c:pt>
                <c:pt idx="11">
                  <c:v>787159175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9120"/>
        <c:axId val="172989680"/>
      </c:lineChart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23'!$C$6:$C$17</c:f>
              <c:numCache>
                <c:formatCode>#,##0</c:formatCode>
                <c:ptCount val="12"/>
                <c:pt idx="0">
                  <c:v>32762484</c:v>
                </c:pt>
                <c:pt idx="1">
                  <c:v>32474051</c:v>
                </c:pt>
                <c:pt idx="2">
                  <c:v>37232993</c:v>
                </c:pt>
                <c:pt idx="3">
                  <c:v>36687067</c:v>
                </c:pt>
                <c:pt idx="4">
                  <c:v>40783855</c:v>
                </c:pt>
                <c:pt idx="5">
                  <c:v>41142478</c:v>
                </c:pt>
                <c:pt idx="6">
                  <c:v>42328048</c:v>
                </c:pt>
                <c:pt idx="7">
                  <c:v>40953885</c:v>
                </c:pt>
                <c:pt idx="8">
                  <c:v>41664394</c:v>
                </c:pt>
                <c:pt idx="9">
                  <c:v>43571298</c:v>
                </c:pt>
                <c:pt idx="10">
                  <c:v>41440209</c:v>
                </c:pt>
                <c:pt idx="11">
                  <c:v>44555252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'Figure 23'!$E$5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23'!$E$6:$E$17</c:f>
              <c:numCache>
                <c:formatCode>#,##0</c:formatCode>
                <c:ptCount val="12"/>
                <c:pt idx="0">
                  <c:v>1149173</c:v>
                </c:pt>
                <c:pt idx="1">
                  <c:v>1249615</c:v>
                </c:pt>
                <c:pt idx="2">
                  <c:v>1505813</c:v>
                </c:pt>
                <c:pt idx="3">
                  <c:v>1457726</c:v>
                </c:pt>
                <c:pt idx="4">
                  <c:v>1663510</c:v>
                </c:pt>
                <c:pt idx="5">
                  <c:v>1703198</c:v>
                </c:pt>
                <c:pt idx="6">
                  <c:v>1742676</c:v>
                </c:pt>
                <c:pt idx="7">
                  <c:v>1601584</c:v>
                </c:pt>
                <c:pt idx="8">
                  <c:v>1694806</c:v>
                </c:pt>
                <c:pt idx="9">
                  <c:v>1691377</c:v>
                </c:pt>
                <c:pt idx="10">
                  <c:v>1388998</c:v>
                </c:pt>
                <c:pt idx="11">
                  <c:v>1382820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0800"/>
        <c:axId val="172990240"/>
      </c:lineChart>
      <c:catAx>
        <c:axId val="172989120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680"/>
        <c:crosses val="autoZero"/>
        <c:auto val="1"/>
        <c:lblAlgn val="ctr"/>
        <c:lblOffset val="100"/>
        <c:noMultiLvlLbl val="1"/>
      </c:catAx>
      <c:valAx>
        <c:axId val="17298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1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9902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9080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99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9902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24'!$D$5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24'!$D$6:$D$17</c:f>
              <c:numCache>
                <c:formatCode>#,##0</c:formatCode>
                <c:ptCount val="12"/>
                <c:pt idx="0">
                  <c:v>6046674812</c:v>
                </c:pt>
                <c:pt idx="1">
                  <c:v>6302717172</c:v>
                </c:pt>
                <c:pt idx="2">
                  <c:v>7067809760</c:v>
                </c:pt>
                <c:pt idx="3">
                  <c:v>6983214810</c:v>
                </c:pt>
                <c:pt idx="4">
                  <c:v>7537737387</c:v>
                </c:pt>
                <c:pt idx="5">
                  <c:v>7346346814</c:v>
                </c:pt>
                <c:pt idx="6">
                  <c:v>7519809654</c:v>
                </c:pt>
                <c:pt idx="7">
                  <c:v>7204986973</c:v>
                </c:pt>
                <c:pt idx="8">
                  <c:v>7081836904</c:v>
                </c:pt>
                <c:pt idx="9">
                  <c:v>7274087998</c:v>
                </c:pt>
                <c:pt idx="10">
                  <c:v>6721409841</c:v>
                </c:pt>
                <c:pt idx="11">
                  <c:v>6695206016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'Figure 24'!$F$5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24'!$F$6:$F$17</c:f>
              <c:numCache>
                <c:formatCode>#,##0</c:formatCode>
                <c:ptCount val="12"/>
                <c:pt idx="0">
                  <c:v>429632133</c:v>
                </c:pt>
                <c:pt idx="1">
                  <c:v>466619281</c:v>
                </c:pt>
                <c:pt idx="2">
                  <c:v>549292433</c:v>
                </c:pt>
                <c:pt idx="3">
                  <c:v>548154482</c:v>
                </c:pt>
                <c:pt idx="4">
                  <c:v>593288300</c:v>
                </c:pt>
                <c:pt idx="5">
                  <c:v>630467305</c:v>
                </c:pt>
                <c:pt idx="6">
                  <c:v>677879670</c:v>
                </c:pt>
                <c:pt idx="7">
                  <c:v>632276483</c:v>
                </c:pt>
                <c:pt idx="8">
                  <c:v>608270220</c:v>
                </c:pt>
                <c:pt idx="9">
                  <c:v>585970829</c:v>
                </c:pt>
                <c:pt idx="10">
                  <c:v>558908424</c:v>
                </c:pt>
                <c:pt idx="11">
                  <c:v>530675883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8272"/>
        <c:axId val="174398832"/>
      </c:lineChart>
      <c:lineChart>
        <c:grouping val="standard"/>
        <c:varyColors val="0"/>
        <c:ser>
          <c:idx val="0"/>
          <c:order val="0"/>
          <c:tx>
            <c:strRef>
              <c:f>'Figure 24'!$C$5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24'!$C$6:$C$17</c:f>
              <c:numCache>
                <c:formatCode>#,##0</c:formatCode>
                <c:ptCount val="12"/>
                <c:pt idx="0">
                  <c:v>6924775</c:v>
                </c:pt>
                <c:pt idx="1">
                  <c:v>7138119</c:v>
                </c:pt>
                <c:pt idx="2">
                  <c:v>7948937</c:v>
                </c:pt>
                <c:pt idx="3">
                  <c:v>7895390</c:v>
                </c:pt>
                <c:pt idx="4">
                  <c:v>8656765</c:v>
                </c:pt>
                <c:pt idx="5">
                  <c:v>8247456</c:v>
                </c:pt>
                <c:pt idx="6">
                  <c:v>8151600</c:v>
                </c:pt>
                <c:pt idx="7">
                  <c:v>7913745</c:v>
                </c:pt>
                <c:pt idx="8">
                  <c:v>7889125</c:v>
                </c:pt>
                <c:pt idx="9">
                  <c:v>8404680</c:v>
                </c:pt>
                <c:pt idx="10">
                  <c:v>7625157</c:v>
                </c:pt>
                <c:pt idx="11">
                  <c:v>7501337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'Figure 24'!$E$5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24'!$E$6:$E$17</c:f>
              <c:numCache>
                <c:formatCode>#,##0</c:formatCode>
                <c:ptCount val="12"/>
                <c:pt idx="0">
                  <c:v>239623</c:v>
                </c:pt>
                <c:pt idx="1">
                  <c:v>255417</c:v>
                </c:pt>
                <c:pt idx="2">
                  <c:v>293552</c:v>
                </c:pt>
                <c:pt idx="3">
                  <c:v>288605</c:v>
                </c:pt>
                <c:pt idx="4">
                  <c:v>314793</c:v>
                </c:pt>
                <c:pt idx="5">
                  <c:v>318741</c:v>
                </c:pt>
                <c:pt idx="6">
                  <c:v>325193</c:v>
                </c:pt>
                <c:pt idx="7">
                  <c:v>306738</c:v>
                </c:pt>
                <c:pt idx="8">
                  <c:v>307909</c:v>
                </c:pt>
                <c:pt idx="9">
                  <c:v>308744</c:v>
                </c:pt>
                <c:pt idx="10">
                  <c:v>295897</c:v>
                </c:pt>
                <c:pt idx="11">
                  <c:v>267957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9952"/>
        <c:axId val="174399392"/>
      </c:lineChart>
      <c:catAx>
        <c:axId val="174398272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832"/>
        <c:crosses val="autoZero"/>
        <c:auto val="1"/>
        <c:lblAlgn val="ctr"/>
        <c:lblOffset val="100"/>
        <c:noMultiLvlLbl val="1"/>
      </c:catAx>
      <c:valAx>
        <c:axId val="17439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27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3993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995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439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43993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25'!$D$5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25'!$D$6:$D$17</c:f>
              <c:numCache>
                <c:formatCode>#,##0</c:formatCode>
                <c:ptCount val="12"/>
                <c:pt idx="0">
                  <c:v>778185477</c:v>
                </c:pt>
                <c:pt idx="1">
                  <c:v>796794978</c:v>
                </c:pt>
                <c:pt idx="2">
                  <c:v>876803340</c:v>
                </c:pt>
                <c:pt idx="3">
                  <c:v>839973616</c:v>
                </c:pt>
                <c:pt idx="4">
                  <c:v>874976180</c:v>
                </c:pt>
                <c:pt idx="5">
                  <c:v>891409374</c:v>
                </c:pt>
                <c:pt idx="6">
                  <c:v>984255160</c:v>
                </c:pt>
                <c:pt idx="7">
                  <c:v>950973315</c:v>
                </c:pt>
                <c:pt idx="8">
                  <c:v>1008672469</c:v>
                </c:pt>
                <c:pt idx="9">
                  <c:v>1028344282</c:v>
                </c:pt>
                <c:pt idx="10">
                  <c:v>1023090092</c:v>
                </c:pt>
                <c:pt idx="11">
                  <c:v>1699674374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'Figure 25'!$F$5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25'!$F$6:$F$17</c:f>
              <c:numCache>
                <c:formatCode>#,##0</c:formatCode>
                <c:ptCount val="12"/>
                <c:pt idx="0">
                  <c:v>640583177</c:v>
                </c:pt>
                <c:pt idx="1">
                  <c:v>700534824</c:v>
                </c:pt>
                <c:pt idx="2">
                  <c:v>836570339</c:v>
                </c:pt>
                <c:pt idx="3">
                  <c:v>841555193</c:v>
                </c:pt>
                <c:pt idx="4">
                  <c:v>963557068</c:v>
                </c:pt>
                <c:pt idx="5">
                  <c:v>1035734207</c:v>
                </c:pt>
                <c:pt idx="6">
                  <c:v>1165098837</c:v>
                </c:pt>
                <c:pt idx="7">
                  <c:v>1207942438</c:v>
                </c:pt>
                <c:pt idx="8">
                  <c:v>1067225431</c:v>
                </c:pt>
                <c:pt idx="9">
                  <c:v>994281030</c:v>
                </c:pt>
                <c:pt idx="10">
                  <c:v>879991304</c:v>
                </c:pt>
                <c:pt idx="11">
                  <c:v>907083665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4432"/>
        <c:axId val="174404992"/>
      </c:lineChart>
      <c:lineChart>
        <c:grouping val="standard"/>
        <c:varyColors val="0"/>
        <c:ser>
          <c:idx val="0"/>
          <c:order val="0"/>
          <c:tx>
            <c:strRef>
              <c:f>'Figure 25'!$C$5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25'!$C$6:$C$17</c:f>
              <c:numCache>
                <c:formatCode>#,##0</c:formatCode>
                <c:ptCount val="12"/>
                <c:pt idx="0">
                  <c:v>375419</c:v>
                </c:pt>
                <c:pt idx="1">
                  <c:v>374570</c:v>
                </c:pt>
                <c:pt idx="2">
                  <c:v>415304</c:v>
                </c:pt>
                <c:pt idx="3">
                  <c:v>398804</c:v>
                </c:pt>
                <c:pt idx="4">
                  <c:v>405242</c:v>
                </c:pt>
                <c:pt idx="5">
                  <c:v>399749</c:v>
                </c:pt>
                <c:pt idx="6">
                  <c:v>420567</c:v>
                </c:pt>
                <c:pt idx="7">
                  <c:v>410765</c:v>
                </c:pt>
                <c:pt idx="8">
                  <c:v>436115</c:v>
                </c:pt>
                <c:pt idx="9">
                  <c:v>445369</c:v>
                </c:pt>
                <c:pt idx="10">
                  <c:v>432432</c:v>
                </c:pt>
                <c:pt idx="11">
                  <c:v>531803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'Figure 25'!$E$5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25'!$E$6:$E$17</c:f>
              <c:numCache>
                <c:formatCode>#,##0</c:formatCode>
                <c:ptCount val="12"/>
                <c:pt idx="0">
                  <c:v>132816</c:v>
                </c:pt>
                <c:pt idx="1">
                  <c:v>140676</c:v>
                </c:pt>
                <c:pt idx="2">
                  <c:v>163285</c:v>
                </c:pt>
                <c:pt idx="3">
                  <c:v>156975</c:v>
                </c:pt>
                <c:pt idx="4">
                  <c:v>172929</c:v>
                </c:pt>
                <c:pt idx="5">
                  <c:v>177790</c:v>
                </c:pt>
                <c:pt idx="6">
                  <c:v>193813</c:v>
                </c:pt>
                <c:pt idx="7">
                  <c:v>190890</c:v>
                </c:pt>
                <c:pt idx="8">
                  <c:v>183619</c:v>
                </c:pt>
                <c:pt idx="9">
                  <c:v>174881</c:v>
                </c:pt>
                <c:pt idx="10">
                  <c:v>156877</c:v>
                </c:pt>
                <c:pt idx="11">
                  <c:v>160832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6112"/>
        <c:axId val="174405552"/>
      </c:lineChart>
      <c:catAx>
        <c:axId val="174404432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992"/>
        <c:crosses val="autoZero"/>
        <c:auto val="1"/>
        <c:lblAlgn val="ctr"/>
        <c:lblOffset val="100"/>
        <c:noMultiLvlLbl val="1"/>
      </c:catAx>
      <c:valAx>
        <c:axId val="1744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43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4055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6112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440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440555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26'!$C$5:$F$5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26'!$C$18:$F$18</c:f>
              <c:numCache>
                <c:formatCode>#,##0</c:formatCode>
                <c:ptCount val="4"/>
                <c:pt idx="0">
                  <c:v>9316432</c:v>
                </c:pt>
                <c:pt idx="1">
                  <c:v>90208822</c:v>
                </c:pt>
                <c:pt idx="2">
                  <c:v>3074619</c:v>
                </c:pt>
                <c:pt idx="3">
                  <c:v>143440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58.01%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27'!$C$5:$F$5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27'!$C$18:$F$18</c:f>
              <c:numCache>
                <c:formatCode>#,##0</c:formatCode>
                <c:ptCount val="4"/>
                <c:pt idx="0">
                  <c:v>11312796022</c:v>
                </c:pt>
                <c:pt idx="1">
                  <c:v>29963253592</c:v>
                </c:pt>
                <c:pt idx="2">
                  <c:v>2211697384</c:v>
                </c:pt>
                <c:pt idx="3">
                  <c:v>265827508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28'!$C$5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28'!$B$6:$B$12</c:f>
              <c:strCache>
                <c:ptCount val="7"/>
                <c:pt idx="0">
                  <c:v>GERMANY</c:v>
                </c:pt>
                <c:pt idx="1">
                  <c:v>AUSTRIA</c:v>
                </c:pt>
                <c:pt idx="2">
                  <c:v>UK</c:v>
                </c:pt>
                <c:pt idx="3">
                  <c:v>USA</c:v>
                </c:pt>
                <c:pt idx="4">
                  <c:v>SLOVENIA</c:v>
                </c:pt>
                <c:pt idx="5">
                  <c:v>ITALY</c:v>
                </c:pt>
                <c:pt idx="6">
                  <c:v>NETHERLANDS</c:v>
                </c:pt>
              </c:strCache>
            </c:strRef>
          </c:cat>
          <c:val>
            <c:numRef>
              <c:f>'Figure 28'!$C$6:$C$12</c:f>
              <c:numCache>
                <c:formatCode>#,##0</c:formatCode>
                <c:ptCount val="7"/>
                <c:pt idx="0">
                  <c:v>16848707</c:v>
                </c:pt>
                <c:pt idx="1">
                  <c:v>6375897</c:v>
                </c:pt>
                <c:pt idx="2">
                  <c:v>11217596</c:v>
                </c:pt>
                <c:pt idx="3">
                  <c:v>5205959</c:v>
                </c:pt>
                <c:pt idx="4">
                  <c:v>8949065</c:v>
                </c:pt>
                <c:pt idx="5">
                  <c:v>4748780</c:v>
                </c:pt>
                <c:pt idx="6">
                  <c:v>4193803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48352"/>
        <c:axId val="175448912"/>
      </c:barChart>
      <c:lineChart>
        <c:grouping val="standard"/>
        <c:varyColors val="0"/>
        <c:ser>
          <c:idx val="1"/>
          <c:order val="1"/>
          <c:tx>
            <c:strRef>
              <c:f>'Figure 28'!$D$5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28'!$B$6:$B$12</c:f>
              <c:strCache>
                <c:ptCount val="7"/>
                <c:pt idx="0">
                  <c:v>GERMANY</c:v>
                </c:pt>
                <c:pt idx="1">
                  <c:v>AUSTRIA</c:v>
                </c:pt>
                <c:pt idx="2">
                  <c:v>UK</c:v>
                </c:pt>
                <c:pt idx="3">
                  <c:v>USA</c:v>
                </c:pt>
                <c:pt idx="4">
                  <c:v>SLOVENIA</c:v>
                </c:pt>
                <c:pt idx="5">
                  <c:v>ITALY</c:v>
                </c:pt>
                <c:pt idx="6">
                  <c:v>NETHERLANDS</c:v>
                </c:pt>
              </c:strCache>
            </c:strRef>
          </c:cat>
          <c:val>
            <c:numRef>
              <c:f>'Figure 28'!$D$6:$D$12</c:f>
              <c:numCache>
                <c:formatCode>#,##0</c:formatCode>
                <c:ptCount val="7"/>
                <c:pt idx="0">
                  <c:v>9859573669</c:v>
                </c:pt>
                <c:pt idx="1">
                  <c:v>3871965217</c:v>
                </c:pt>
                <c:pt idx="2">
                  <c:v>3857408840</c:v>
                </c:pt>
                <c:pt idx="3">
                  <c:v>2793544284</c:v>
                </c:pt>
                <c:pt idx="4">
                  <c:v>2634462575</c:v>
                </c:pt>
                <c:pt idx="5">
                  <c:v>2044505169</c:v>
                </c:pt>
                <c:pt idx="6">
                  <c:v>1794073119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0032"/>
        <c:axId val="175449472"/>
      </c:lineChart>
      <c:catAx>
        <c:axId val="17544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600"/>
            </a:pPr>
            <a:endParaRPr lang="sr-Latn-RS"/>
          </a:p>
        </c:txPr>
        <c:crossAx val="175448912"/>
        <c:crosses val="autoZero"/>
        <c:auto val="1"/>
        <c:lblAlgn val="ctr"/>
        <c:lblOffset val="100"/>
        <c:noMultiLvlLbl val="0"/>
      </c:catAx>
      <c:valAx>
        <c:axId val="17544891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544835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 in million</a:t>
                  </a:r>
                </a:p>
              </c:rich>
            </c:tx>
          </c:dispUnitsLbl>
        </c:dispUnits>
      </c:valAx>
      <c:valAx>
        <c:axId val="17544947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5450032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rich>
            </c:tx>
          </c:dispUnitsLbl>
        </c:dispUnits>
      </c:valAx>
      <c:catAx>
        <c:axId val="17545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5449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3'!$C$5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3'!$C$6:$C$17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6-4856-B538-9279887472E5}"/>
            </c:ext>
          </c:extLst>
        </c:ser>
        <c:ser>
          <c:idx val="1"/>
          <c:order val="1"/>
          <c:tx>
            <c:strRef>
              <c:f>'Figure 3'!$D$5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3'!$D$6:$D$17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6-4856-B538-9279887472E5}"/>
            </c:ext>
          </c:extLst>
        </c:ser>
        <c:ser>
          <c:idx val="2"/>
          <c:order val="2"/>
          <c:tx>
            <c:strRef>
              <c:f>'Figure 3'!$E$5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3'!$E$6:$E$17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6-4856-B538-9279887472E5}"/>
            </c:ext>
          </c:extLst>
        </c:ser>
        <c:ser>
          <c:idx val="3"/>
          <c:order val="3"/>
          <c:tx>
            <c:strRef>
              <c:f>'Figure 3'!$F$5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3'!$F$6:$F$17</c:f>
              <c:numCache>
                <c:formatCode>#,##0</c:formatCode>
                <c:ptCount val="12"/>
                <c:pt idx="0">
                  <c:v>89403</c:v>
                </c:pt>
                <c:pt idx="1">
                  <c:v>89083</c:v>
                </c:pt>
                <c:pt idx="2">
                  <c:v>89252</c:v>
                </c:pt>
                <c:pt idx="3">
                  <c:v>89567</c:v>
                </c:pt>
                <c:pt idx="4">
                  <c:v>90103</c:v>
                </c:pt>
                <c:pt idx="5">
                  <c:v>90615</c:v>
                </c:pt>
                <c:pt idx="6">
                  <c:v>87942</c:v>
                </c:pt>
                <c:pt idx="7">
                  <c:v>87408</c:v>
                </c:pt>
                <c:pt idx="8">
                  <c:v>86216</c:v>
                </c:pt>
                <c:pt idx="9">
                  <c:v>85116</c:v>
                </c:pt>
                <c:pt idx="10">
                  <c:v>84424</c:v>
                </c:pt>
                <c:pt idx="11">
                  <c:v>84624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6-4856-B538-9279887472E5}"/>
            </c:ext>
          </c:extLst>
        </c:ser>
        <c:ser>
          <c:idx val="4"/>
          <c:order val="4"/>
          <c:tx>
            <c:strRef>
              <c:f>'Figure 3'!$G$5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3'!$G$6:$G$17</c:f>
              <c:numCache>
                <c:formatCode>#,##0</c:formatCode>
                <c:ptCount val="12"/>
                <c:pt idx="0">
                  <c:v>94449</c:v>
                </c:pt>
                <c:pt idx="1">
                  <c:v>98152</c:v>
                </c:pt>
                <c:pt idx="2">
                  <c:v>98467</c:v>
                </c:pt>
                <c:pt idx="3">
                  <c:v>98416</c:v>
                </c:pt>
                <c:pt idx="4">
                  <c:v>99656</c:v>
                </c:pt>
                <c:pt idx="5">
                  <c:v>100981</c:v>
                </c:pt>
                <c:pt idx="6">
                  <c:v>101798</c:v>
                </c:pt>
                <c:pt idx="7">
                  <c:v>101991</c:v>
                </c:pt>
                <c:pt idx="8">
                  <c:v>101342</c:v>
                </c:pt>
                <c:pt idx="9">
                  <c:v>103000</c:v>
                </c:pt>
                <c:pt idx="10">
                  <c:v>103180</c:v>
                </c:pt>
                <c:pt idx="11">
                  <c:v>103615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6-4856-B538-9279887472E5}"/>
            </c:ext>
          </c:extLst>
        </c:ser>
        <c:ser>
          <c:idx val="5"/>
          <c:order val="5"/>
          <c:tx>
            <c:strRef>
              <c:f>'Figure 3'!$H$5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3'!$H$6:$H$17</c:f>
              <c:numCache>
                <c:formatCode>#,##0</c:formatCode>
                <c:ptCount val="12"/>
                <c:pt idx="0">
                  <c:v>102621</c:v>
                </c:pt>
                <c:pt idx="1">
                  <c:v>103370</c:v>
                </c:pt>
                <c:pt idx="2">
                  <c:v>103166</c:v>
                </c:pt>
                <c:pt idx="3">
                  <c:v>104271</c:v>
                </c:pt>
                <c:pt idx="4">
                  <c:v>105948</c:v>
                </c:pt>
                <c:pt idx="5">
                  <c:v>107824</c:v>
                </c:pt>
                <c:pt idx="6">
                  <c:v>109058</c:v>
                </c:pt>
                <c:pt idx="7">
                  <c:v>108357</c:v>
                </c:pt>
                <c:pt idx="8">
                  <c:v>108195</c:v>
                </c:pt>
                <c:pt idx="9">
                  <c:v>107589</c:v>
                </c:pt>
                <c:pt idx="10">
                  <c:v>107628</c:v>
                </c:pt>
                <c:pt idx="11">
                  <c:v>106684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351-9997-77B1B792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74960"/>
        <c:axId val="171075520"/>
      </c:lineChart>
      <c:catAx>
        <c:axId val="17107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5520"/>
        <c:crosses val="autoZero"/>
        <c:auto val="1"/>
        <c:lblAlgn val="ctr"/>
        <c:lblOffset val="100"/>
        <c:noMultiLvlLbl val="0"/>
      </c:catAx>
      <c:valAx>
        <c:axId val="17107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76846923118561E-2"/>
          <c:y val="4.6583374070390579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4'!$C$5</c:f>
              <c:strCache>
                <c:ptCount val="1"/>
                <c:pt idx="0">
                  <c:v>Debit card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'Figure 4'!$C$6:$C$65</c:f>
              <c:numCache>
                <c:formatCode>#,##0</c:formatCode>
                <c:ptCount val="60"/>
                <c:pt idx="0">
                  <c:v>6989500</c:v>
                </c:pt>
                <c:pt idx="1">
                  <c:v>6986527</c:v>
                </c:pt>
                <c:pt idx="2">
                  <c:v>6985426</c:v>
                </c:pt>
                <c:pt idx="3">
                  <c:v>6980244</c:v>
                </c:pt>
                <c:pt idx="4">
                  <c:v>6989572</c:v>
                </c:pt>
                <c:pt idx="5">
                  <c:v>6622370</c:v>
                </c:pt>
                <c:pt idx="6">
                  <c:v>6643303</c:v>
                </c:pt>
                <c:pt idx="7">
                  <c:v>6645377</c:v>
                </c:pt>
                <c:pt idx="8">
                  <c:v>6673293</c:v>
                </c:pt>
                <c:pt idx="9">
                  <c:v>6693959</c:v>
                </c:pt>
                <c:pt idx="10">
                  <c:v>6685787</c:v>
                </c:pt>
                <c:pt idx="11">
                  <c:v>6704952</c:v>
                </c:pt>
                <c:pt idx="12">
                  <c:v>6710856</c:v>
                </c:pt>
                <c:pt idx="13">
                  <c:v>6731559</c:v>
                </c:pt>
                <c:pt idx="14">
                  <c:v>6755640</c:v>
                </c:pt>
                <c:pt idx="15">
                  <c:v>6754844</c:v>
                </c:pt>
                <c:pt idx="16">
                  <c:v>6777832</c:v>
                </c:pt>
                <c:pt idx="17">
                  <c:v>6797480</c:v>
                </c:pt>
                <c:pt idx="18">
                  <c:v>6824152</c:v>
                </c:pt>
                <c:pt idx="19">
                  <c:v>6833379</c:v>
                </c:pt>
                <c:pt idx="20">
                  <c:v>6851986</c:v>
                </c:pt>
                <c:pt idx="21">
                  <c:v>6863796</c:v>
                </c:pt>
                <c:pt idx="22">
                  <c:v>6882850</c:v>
                </c:pt>
                <c:pt idx="23">
                  <c:v>6895963</c:v>
                </c:pt>
                <c:pt idx="24">
                  <c:v>7016106</c:v>
                </c:pt>
                <c:pt idx="25">
                  <c:v>6926212</c:v>
                </c:pt>
                <c:pt idx="26">
                  <c:v>6955094</c:v>
                </c:pt>
                <c:pt idx="27">
                  <c:v>6972105</c:v>
                </c:pt>
                <c:pt idx="28">
                  <c:v>7290216</c:v>
                </c:pt>
                <c:pt idx="29">
                  <c:v>7501215</c:v>
                </c:pt>
                <c:pt idx="30">
                  <c:v>7229451</c:v>
                </c:pt>
                <c:pt idx="31">
                  <c:v>7124170</c:v>
                </c:pt>
                <c:pt idx="32">
                  <c:v>7087848</c:v>
                </c:pt>
                <c:pt idx="33">
                  <c:v>7015507</c:v>
                </c:pt>
                <c:pt idx="34">
                  <c:v>6990201</c:v>
                </c:pt>
                <c:pt idx="35">
                  <c:v>6924530</c:v>
                </c:pt>
                <c:pt idx="36">
                  <c:v>6880776</c:v>
                </c:pt>
                <c:pt idx="37">
                  <c:v>6872298</c:v>
                </c:pt>
                <c:pt idx="38">
                  <c:v>6872368</c:v>
                </c:pt>
                <c:pt idx="39">
                  <c:v>6879422</c:v>
                </c:pt>
                <c:pt idx="40">
                  <c:v>6888142</c:v>
                </c:pt>
                <c:pt idx="41">
                  <c:v>7172611</c:v>
                </c:pt>
                <c:pt idx="42">
                  <c:v>7880955</c:v>
                </c:pt>
                <c:pt idx="43">
                  <c:v>7648856</c:v>
                </c:pt>
                <c:pt idx="44">
                  <c:v>7245915</c:v>
                </c:pt>
                <c:pt idx="45">
                  <c:v>7107046</c:v>
                </c:pt>
                <c:pt idx="46">
                  <c:v>7071523</c:v>
                </c:pt>
                <c:pt idx="47">
                  <c:v>6920600</c:v>
                </c:pt>
                <c:pt idx="48">
                  <c:v>6909351</c:v>
                </c:pt>
                <c:pt idx="49">
                  <c:v>6917197</c:v>
                </c:pt>
                <c:pt idx="50">
                  <c:v>6935169</c:v>
                </c:pt>
                <c:pt idx="51">
                  <c:v>6940472</c:v>
                </c:pt>
                <c:pt idx="52">
                  <c:v>6926662</c:v>
                </c:pt>
                <c:pt idx="53">
                  <c:v>6936118</c:v>
                </c:pt>
                <c:pt idx="54">
                  <c:v>6969216</c:v>
                </c:pt>
                <c:pt idx="55">
                  <c:v>6968456</c:v>
                </c:pt>
                <c:pt idx="56">
                  <c:v>6975516</c:v>
                </c:pt>
                <c:pt idx="57">
                  <c:v>6974327</c:v>
                </c:pt>
                <c:pt idx="58">
                  <c:v>6945920</c:v>
                </c:pt>
                <c:pt idx="59">
                  <c:v>6926859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529-9677-9A4774EE4158}"/>
            </c:ext>
          </c:extLst>
        </c:ser>
        <c:ser>
          <c:idx val="1"/>
          <c:order val="1"/>
          <c:tx>
            <c:strRef>
              <c:f>'Figure 4'!$D$5</c:f>
              <c:strCache>
                <c:ptCount val="1"/>
                <c:pt idx="0">
                  <c:v>Credit card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'Figure 4'!$D$6:$D$65</c:f>
              <c:numCache>
                <c:formatCode>#,##0</c:formatCode>
                <c:ptCount val="60"/>
                <c:pt idx="0">
                  <c:v>1882590</c:v>
                </c:pt>
                <c:pt idx="1">
                  <c:v>1879851</c:v>
                </c:pt>
                <c:pt idx="2">
                  <c:v>1881438</c:v>
                </c:pt>
                <c:pt idx="3">
                  <c:v>1877861</c:v>
                </c:pt>
                <c:pt idx="4">
                  <c:v>1877613</c:v>
                </c:pt>
                <c:pt idx="5">
                  <c:v>1848137</c:v>
                </c:pt>
                <c:pt idx="6">
                  <c:v>1850432</c:v>
                </c:pt>
                <c:pt idx="7">
                  <c:v>1848571</c:v>
                </c:pt>
                <c:pt idx="8">
                  <c:v>1839450</c:v>
                </c:pt>
                <c:pt idx="9">
                  <c:v>1844733</c:v>
                </c:pt>
                <c:pt idx="10">
                  <c:v>1848599</c:v>
                </c:pt>
                <c:pt idx="11">
                  <c:v>1852631</c:v>
                </c:pt>
                <c:pt idx="12">
                  <c:v>1855343</c:v>
                </c:pt>
                <c:pt idx="13">
                  <c:v>1861563</c:v>
                </c:pt>
                <c:pt idx="14">
                  <c:v>1865554</c:v>
                </c:pt>
                <c:pt idx="15">
                  <c:v>1863771</c:v>
                </c:pt>
                <c:pt idx="16">
                  <c:v>1867915</c:v>
                </c:pt>
                <c:pt idx="17">
                  <c:v>1879793</c:v>
                </c:pt>
                <c:pt idx="18">
                  <c:v>1857506</c:v>
                </c:pt>
                <c:pt idx="19">
                  <c:v>1877457</c:v>
                </c:pt>
                <c:pt idx="20">
                  <c:v>2131706</c:v>
                </c:pt>
                <c:pt idx="21">
                  <c:v>2332779</c:v>
                </c:pt>
                <c:pt idx="22">
                  <c:v>2330161</c:v>
                </c:pt>
                <c:pt idx="23">
                  <c:v>2328889</c:v>
                </c:pt>
                <c:pt idx="24">
                  <c:v>1866176</c:v>
                </c:pt>
                <c:pt idx="25">
                  <c:v>1857186</c:v>
                </c:pt>
                <c:pt idx="26">
                  <c:v>1856384</c:v>
                </c:pt>
                <c:pt idx="27">
                  <c:v>1850415</c:v>
                </c:pt>
                <c:pt idx="28">
                  <c:v>1845804</c:v>
                </c:pt>
                <c:pt idx="29">
                  <c:v>1843757</c:v>
                </c:pt>
                <c:pt idx="30">
                  <c:v>1838182</c:v>
                </c:pt>
                <c:pt idx="31">
                  <c:v>1833017</c:v>
                </c:pt>
                <c:pt idx="32">
                  <c:v>1829923</c:v>
                </c:pt>
                <c:pt idx="33">
                  <c:v>1829336</c:v>
                </c:pt>
                <c:pt idx="34">
                  <c:v>1839692</c:v>
                </c:pt>
                <c:pt idx="35">
                  <c:v>1855726</c:v>
                </c:pt>
                <c:pt idx="36">
                  <c:v>1841082</c:v>
                </c:pt>
                <c:pt idx="37">
                  <c:v>1831709</c:v>
                </c:pt>
                <c:pt idx="38">
                  <c:v>1831566</c:v>
                </c:pt>
                <c:pt idx="39">
                  <c:v>1829549</c:v>
                </c:pt>
                <c:pt idx="40">
                  <c:v>1826362</c:v>
                </c:pt>
                <c:pt idx="41">
                  <c:v>1824553</c:v>
                </c:pt>
                <c:pt idx="42">
                  <c:v>1824211</c:v>
                </c:pt>
                <c:pt idx="43">
                  <c:v>1820841</c:v>
                </c:pt>
                <c:pt idx="44">
                  <c:v>1818681</c:v>
                </c:pt>
                <c:pt idx="45">
                  <c:v>1815281</c:v>
                </c:pt>
                <c:pt idx="46">
                  <c:v>1811779</c:v>
                </c:pt>
                <c:pt idx="47">
                  <c:v>1802127</c:v>
                </c:pt>
                <c:pt idx="48">
                  <c:v>1787529</c:v>
                </c:pt>
                <c:pt idx="49">
                  <c:v>1785699</c:v>
                </c:pt>
                <c:pt idx="50">
                  <c:v>1780690</c:v>
                </c:pt>
                <c:pt idx="51">
                  <c:v>1774437</c:v>
                </c:pt>
                <c:pt idx="52">
                  <c:v>1771437</c:v>
                </c:pt>
                <c:pt idx="53">
                  <c:v>1767357</c:v>
                </c:pt>
                <c:pt idx="54">
                  <c:v>1766338</c:v>
                </c:pt>
                <c:pt idx="55">
                  <c:v>1763893</c:v>
                </c:pt>
                <c:pt idx="56">
                  <c:v>1764935</c:v>
                </c:pt>
                <c:pt idx="57">
                  <c:v>1746818</c:v>
                </c:pt>
                <c:pt idx="58">
                  <c:v>1738632</c:v>
                </c:pt>
                <c:pt idx="59">
                  <c:v>1735712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529-9677-9A4774EE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78880"/>
        <c:axId val="171079440"/>
      </c:lineChart>
      <c:dateAx>
        <c:axId val="171078880"/>
        <c:scaling>
          <c:orientation val="minMax"/>
        </c:scaling>
        <c:delete val="0"/>
        <c:axPos val="b"/>
        <c:numFmt formatCode="m/yy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9440"/>
        <c:crosses val="autoZero"/>
        <c:auto val="0"/>
        <c:lblOffset val="100"/>
        <c:baseTimeUnit val="days"/>
        <c:majorUnit val="2"/>
        <c:majorTimeUnit val="months"/>
      </c:dateAx>
      <c:valAx>
        <c:axId val="171079440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888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Used payment cards (total)</c:v>
                </c:pt>
              </c:strCache>
            </c:strRef>
          </c:tx>
          <c:invertIfNegative val="0"/>
          <c:cat>
            <c:numRef>
              <c:f>'Figure 5'!$B$6:$B$65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'Figure 5'!$C$6:$C$65</c:f>
              <c:numCache>
                <c:formatCode>#,##0</c:formatCode>
                <c:ptCount val="60"/>
                <c:pt idx="0">
                  <c:v>4524766</c:v>
                </c:pt>
                <c:pt idx="1">
                  <c:v>4525648</c:v>
                </c:pt>
                <c:pt idx="2">
                  <c:v>4539797</c:v>
                </c:pt>
                <c:pt idx="3">
                  <c:v>4544194</c:v>
                </c:pt>
                <c:pt idx="4">
                  <c:v>4565296</c:v>
                </c:pt>
                <c:pt idx="5">
                  <c:v>4495006</c:v>
                </c:pt>
                <c:pt idx="6">
                  <c:v>4523110</c:v>
                </c:pt>
                <c:pt idx="7">
                  <c:v>4540386</c:v>
                </c:pt>
                <c:pt idx="8">
                  <c:v>4557805</c:v>
                </c:pt>
                <c:pt idx="9">
                  <c:v>4583262</c:v>
                </c:pt>
                <c:pt idx="10">
                  <c:v>4593388</c:v>
                </c:pt>
                <c:pt idx="11">
                  <c:v>4606030</c:v>
                </c:pt>
                <c:pt idx="12">
                  <c:v>4614465</c:v>
                </c:pt>
                <c:pt idx="13">
                  <c:v>4635367</c:v>
                </c:pt>
                <c:pt idx="14">
                  <c:v>4647942</c:v>
                </c:pt>
                <c:pt idx="15">
                  <c:v>4786497</c:v>
                </c:pt>
                <c:pt idx="16">
                  <c:v>4695934</c:v>
                </c:pt>
                <c:pt idx="17">
                  <c:v>4717989</c:v>
                </c:pt>
                <c:pt idx="18">
                  <c:v>4742986</c:v>
                </c:pt>
                <c:pt idx="19">
                  <c:v>4761950</c:v>
                </c:pt>
                <c:pt idx="20">
                  <c:v>4803712</c:v>
                </c:pt>
                <c:pt idx="21">
                  <c:v>4876662</c:v>
                </c:pt>
                <c:pt idx="22">
                  <c:v>4927966</c:v>
                </c:pt>
                <c:pt idx="23">
                  <c:v>5024824</c:v>
                </c:pt>
                <c:pt idx="24">
                  <c:v>4782490</c:v>
                </c:pt>
                <c:pt idx="25">
                  <c:v>4756251</c:v>
                </c:pt>
                <c:pt idx="26">
                  <c:v>4775165</c:v>
                </c:pt>
                <c:pt idx="27">
                  <c:v>4808209</c:v>
                </c:pt>
                <c:pt idx="28">
                  <c:v>4948825</c:v>
                </c:pt>
                <c:pt idx="29">
                  <c:v>5111414</c:v>
                </c:pt>
                <c:pt idx="30">
                  <c:v>4842978</c:v>
                </c:pt>
                <c:pt idx="31">
                  <c:v>4812792</c:v>
                </c:pt>
                <c:pt idx="32">
                  <c:v>4825791</c:v>
                </c:pt>
                <c:pt idx="33">
                  <c:v>4792919</c:v>
                </c:pt>
                <c:pt idx="34">
                  <c:v>4801372</c:v>
                </c:pt>
                <c:pt idx="35">
                  <c:v>4722659</c:v>
                </c:pt>
                <c:pt idx="36">
                  <c:v>4586096</c:v>
                </c:pt>
                <c:pt idx="37">
                  <c:v>4538784</c:v>
                </c:pt>
                <c:pt idx="38">
                  <c:v>4666897</c:v>
                </c:pt>
                <c:pt idx="39">
                  <c:v>4676112</c:v>
                </c:pt>
                <c:pt idx="40">
                  <c:v>4685984</c:v>
                </c:pt>
                <c:pt idx="41">
                  <c:v>4682336</c:v>
                </c:pt>
                <c:pt idx="42">
                  <c:v>4737281</c:v>
                </c:pt>
                <c:pt idx="43">
                  <c:v>4764066</c:v>
                </c:pt>
                <c:pt idx="44">
                  <c:v>4730092</c:v>
                </c:pt>
                <c:pt idx="45">
                  <c:v>4659793</c:v>
                </c:pt>
                <c:pt idx="46">
                  <c:v>4664682</c:v>
                </c:pt>
                <c:pt idx="47">
                  <c:v>4661297</c:v>
                </c:pt>
                <c:pt idx="48">
                  <c:v>4656855</c:v>
                </c:pt>
                <c:pt idx="49">
                  <c:v>4662947</c:v>
                </c:pt>
                <c:pt idx="50">
                  <c:v>4673643</c:v>
                </c:pt>
                <c:pt idx="51">
                  <c:v>4701216</c:v>
                </c:pt>
                <c:pt idx="52">
                  <c:v>4722539</c:v>
                </c:pt>
                <c:pt idx="53">
                  <c:v>4724148</c:v>
                </c:pt>
                <c:pt idx="54">
                  <c:v>4753940</c:v>
                </c:pt>
                <c:pt idx="55">
                  <c:v>4782100</c:v>
                </c:pt>
                <c:pt idx="56">
                  <c:v>4787039</c:v>
                </c:pt>
                <c:pt idx="57">
                  <c:v>4802432</c:v>
                </c:pt>
                <c:pt idx="58">
                  <c:v>4816676</c:v>
                </c:pt>
                <c:pt idx="59">
                  <c:v>4854592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0-47DB-BCF4-574B96E2AEF9}"/>
            </c:ext>
          </c:extLst>
        </c:ser>
        <c:ser>
          <c:idx val="1"/>
          <c:order val="1"/>
          <c:tx>
            <c:strRef>
              <c:f>'Figure 5'!$D$5</c:f>
              <c:strCache>
                <c:ptCount val="1"/>
                <c:pt idx="0">
                  <c:v>Unused payment cards (total)</c:v>
                </c:pt>
              </c:strCache>
            </c:strRef>
          </c:tx>
          <c:invertIfNegative val="0"/>
          <c:cat>
            <c:numRef>
              <c:f>'Figure 5'!$B$6:$B$65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'Figure 5'!$D$6:$D$65</c:f>
              <c:numCache>
                <c:formatCode>#,##0</c:formatCode>
                <c:ptCount val="60"/>
                <c:pt idx="0">
                  <c:v>3838253</c:v>
                </c:pt>
                <c:pt idx="1">
                  <c:v>3840461</c:v>
                </c:pt>
                <c:pt idx="2">
                  <c:v>3826299</c:v>
                </c:pt>
                <c:pt idx="3">
                  <c:v>3811134</c:v>
                </c:pt>
                <c:pt idx="4">
                  <c:v>3800786</c:v>
                </c:pt>
                <c:pt idx="5">
                  <c:v>3462520</c:v>
                </c:pt>
                <c:pt idx="6">
                  <c:v>3462912</c:v>
                </c:pt>
                <c:pt idx="7">
                  <c:v>3460341</c:v>
                </c:pt>
                <c:pt idx="8">
                  <c:v>3458935</c:v>
                </c:pt>
                <c:pt idx="9">
                  <c:v>3457706</c:v>
                </c:pt>
                <c:pt idx="10">
                  <c:v>3429288</c:v>
                </c:pt>
                <c:pt idx="11">
                  <c:v>3463649</c:v>
                </c:pt>
                <c:pt idx="12">
                  <c:v>3450934</c:v>
                </c:pt>
                <c:pt idx="13">
                  <c:v>3450958</c:v>
                </c:pt>
                <c:pt idx="14">
                  <c:v>3466739</c:v>
                </c:pt>
                <c:pt idx="15">
                  <c:v>3318511</c:v>
                </c:pt>
                <c:pt idx="16">
                  <c:v>3431348</c:v>
                </c:pt>
                <c:pt idx="17">
                  <c:v>3434578</c:v>
                </c:pt>
                <c:pt idx="18">
                  <c:v>3401654</c:v>
                </c:pt>
                <c:pt idx="19">
                  <c:v>3407374</c:v>
                </c:pt>
                <c:pt idx="20">
                  <c:v>3628645</c:v>
                </c:pt>
                <c:pt idx="21">
                  <c:v>3753964</c:v>
                </c:pt>
                <c:pt idx="22">
                  <c:v>3708811</c:v>
                </c:pt>
                <c:pt idx="23">
                  <c:v>3610694</c:v>
                </c:pt>
                <c:pt idx="24">
                  <c:v>3493724</c:v>
                </c:pt>
                <c:pt idx="25">
                  <c:v>3471626</c:v>
                </c:pt>
                <c:pt idx="26">
                  <c:v>3460865</c:v>
                </c:pt>
                <c:pt idx="27">
                  <c:v>3543438</c:v>
                </c:pt>
                <c:pt idx="28">
                  <c:v>3729008</c:v>
                </c:pt>
                <c:pt idx="29">
                  <c:v>3770791</c:v>
                </c:pt>
                <c:pt idx="30">
                  <c:v>3710532</c:v>
                </c:pt>
                <c:pt idx="31">
                  <c:v>3631954</c:v>
                </c:pt>
                <c:pt idx="32">
                  <c:v>3580901</c:v>
                </c:pt>
                <c:pt idx="33">
                  <c:v>3402533</c:v>
                </c:pt>
                <c:pt idx="34">
                  <c:v>3387387</c:v>
                </c:pt>
                <c:pt idx="35">
                  <c:v>3449204</c:v>
                </c:pt>
                <c:pt idx="36">
                  <c:v>3545511</c:v>
                </c:pt>
                <c:pt idx="37">
                  <c:v>3577789</c:v>
                </c:pt>
                <c:pt idx="38">
                  <c:v>3448209</c:v>
                </c:pt>
                <c:pt idx="39">
                  <c:v>3445248</c:v>
                </c:pt>
                <c:pt idx="40">
                  <c:v>3435402</c:v>
                </c:pt>
                <c:pt idx="41">
                  <c:v>3709735</c:v>
                </c:pt>
                <c:pt idx="42">
                  <c:v>4374061</c:v>
                </c:pt>
                <c:pt idx="43">
                  <c:v>4101625</c:v>
                </c:pt>
                <c:pt idx="44">
                  <c:v>3737408</c:v>
                </c:pt>
                <c:pt idx="45">
                  <c:v>3662193</c:v>
                </c:pt>
                <c:pt idx="46">
                  <c:v>3619741</c:v>
                </c:pt>
                <c:pt idx="47">
                  <c:v>3491367</c:v>
                </c:pt>
                <c:pt idx="48">
                  <c:v>3472814</c:v>
                </c:pt>
                <c:pt idx="49">
                  <c:v>3468078</c:v>
                </c:pt>
                <c:pt idx="50">
                  <c:v>3464614</c:v>
                </c:pt>
                <c:pt idx="51">
                  <c:v>3439512</c:v>
                </c:pt>
                <c:pt idx="52">
                  <c:v>3408288</c:v>
                </c:pt>
                <c:pt idx="53">
                  <c:v>3415792</c:v>
                </c:pt>
                <c:pt idx="54">
                  <c:v>3420004</c:v>
                </c:pt>
                <c:pt idx="55">
                  <c:v>3386018</c:v>
                </c:pt>
                <c:pt idx="56">
                  <c:v>3386996</c:v>
                </c:pt>
                <c:pt idx="57">
                  <c:v>3350508</c:v>
                </c:pt>
                <c:pt idx="58">
                  <c:v>3325945</c:v>
                </c:pt>
                <c:pt idx="59">
                  <c:v>3295953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0-47DB-BCF4-574B96E2AEF9}"/>
            </c:ext>
          </c:extLst>
        </c:ser>
        <c:ser>
          <c:idx val="2"/>
          <c:order val="2"/>
          <c:tx>
            <c:strRef>
              <c:f>'Figure 5'!$E$5</c:f>
              <c:strCache>
                <c:ptCount val="1"/>
                <c:pt idx="0">
                  <c:v>Blocked payment cards (total)</c:v>
                </c:pt>
              </c:strCache>
            </c:strRef>
          </c:tx>
          <c:invertIfNegative val="0"/>
          <c:cat>
            <c:numRef>
              <c:f>'Figure 5'!$B$6:$B$65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'Figure 5'!$E$6:$E$65</c:f>
              <c:numCache>
                <c:formatCode>#,##0</c:formatCode>
                <c:ptCount val="60"/>
                <c:pt idx="0">
                  <c:v>509071</c:v>
                </c:pt>
                <c:pt idx="1">
                  <c:v>500269</c:v>
                </c:pt>
                <c:pt idx="2">
                  <c:v>500768</c:v>
                </c:pt>
                <c:pt idx="3">
                  <c:v>502777</c:v>
                </c:pt>
                <c:pt idx="4">
                  <c:v>501103</c:v>
                </c:pt>
                <c:pt idx="5">
                  <c:v>512981</c:v>
                </c:pt>
                <c:pt idx="6">
                  <c:v>507713</c:v>
                </c:pt>
                <c:pt idx="7">
                  <c:v>493221</c:v>
                </c:pt>
                <c:pt idx="8">
                  <c:v>496003</c:v>
                </c:pt>
                <c:pt idx="9">
                  <c:v>497724</c:v>
                </c:pt>
                <c:pt idx="10">
                  <c:v>511710</c:v>
                </c:pt>
                <c:pt idx="11">
                  <c:v>487904</c:v>
                </c:pt>
                <c:pt idx="12">
                  <c:v>500800</c:v>
                </c:pt>
                <c:pt idx="13">
                  <c:v>506797</c:v>
                </c:pt>
                <c:pt idx="14">
                  <c:v>506513</c:v>
                </c:pt>
                <c:pt idx="15">
                  <c:v>513607</c:v>
                </c:pt>
                <c:pt idx="16">
                  <c:v>518465</c:v>
                </c:pt>
                <c:pt idx="17">
                  <c:v>524706</c:v>
                </c:pt>
                <c:pt idx="18">
                  <c:v>537018</c:v>
                </c:pt>
                <c:pt idx="19">
                  <c:v>541512</c:v>
                </c:pt>
                <c:pt idx="20">
                  <c:v>551335</c:v>
                </c:pt>
                <c:pt idx="21">
                  <c:v>565949</c:v>
                </c:pt>
                <c:pt idx="22">
                  <c:v>576234</c:v>
                </c:pt>
                <c:pt idx="23">
                  <c:v>589334</c:v>
                </c:pt>
                <c:pt idx="24">
                  <c:v>606068</c:v>
                </c:pt>
                <c:pt idx="25">
                  <c:v>555521</c:v>
                </c:pt>
                <c:pt idx="26">
                  <c:v>575448</c:v>
                </c:pt>
                <c:pt idx="27">
                  <c:v>470873</c:v>
                </c:pt>
                <c:pt idx="28">
                  <c:v>458187</c:v>
                </c:pt>
                <c:pt idx="29">
                  <c:v>462767</c:v>
                </c:pt>
                <c:pt idx="30">
                  <c:v>514123</c:v>
                </c:pt>
                <c:pt idx="31">
                  <c:v>512441</c:v>
                </c:pt>
                <c:pt idx="32">
                  <c:v>511079</c:v>
                </c:pt>
                <c:pt idx="33">
                  <c:v>649391</c:v>
                </c:pt>
                <c:pt idx="34">
                  <c:v>641134</c:v>
                </c:pt>
                <c:pt idx="35">
                  <c:v>608393</c:v>
                </c:pt>
                <c:pt idx="36">
                  <c:v>590251</c:v>
                </c:pt>
                <c:pt idx="37">
                  <c:v>587434</c:v>
                </c:pt>
                <c:pt idx="38">
                  <c:v>588828</c:v>
                </c:pt>
                <c:pt idx="39">
                  <c:v>587611</c:v>
                </c:pt>
                <c:pt idx="40">
                  <c:v>593118</c:v>
                </c:pt>
                <c:pt idx="41">
                  <c:v>605093</c:v>
                </c:pt>
                <c:pt idx="42">
                  <c:v>593824</c:v>
                </c:pt>
                <c:pt idx="43">
                  <c:v>604006</c:v>
                </c:pt>
                <c:pt idx="44">
                  <c:v>597096</c:v>
                </c:pt>
                <c:pt idx="45">
                  <c:v>600341</c:v>
                </c:pt>
                <c:pt idx="46">
                  <c:v>598879</c:v>
                </c:pt>
                <c:pt idx="47">
                  <c:v>570063</c:v>
                </c:pt>
                <c:pt idx="48">
                  <c:v>567211</c:v>
                </c:pt>
                <c:pt idx="49">
                  <c:v>571871</c:v>
                </c:pt>
                <c:pt idx="50">
                  <c:v>577602</c:v>
                </c:pt>
                <c:pt idx="51">
                  <c:v>574181</c:v>
                </c:pt>
                <c:pt idx="52">
                  <c:v>567272</c:v>
                </c:pt>
                <c:pt idx="53">
                  <c:v>563535</c:v>
                </c:pt>
                <c:pt idx="54">
                  <c:v>561610</c:v>
                </c:pt>
                <c:pt idx="55">
                  <c:v>564231</c:v>
                </c:pt>
                <c:pt idx="56">
                  <c:v>566416</c:v>
                </c:pt>
                <c:pt idx="57">
                  <c:v>568205</c:v>
                </c:pt>
                <c:pt idx="58">
                  <c:v>541931</c:v>
                </c:pt>
                <c:pt idx="59">
                  <c:v>512026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0-47DB-BCF4-574B96E2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28384"/>
        <c:axId val="170728944"/>
      </c:barChart>
      <c:catAx>
        <c:axId val="170728384"/>
        <c:scaling>
          <c:orientation val="minMax"/>
        </c:scaling>
        <c:delete val="0"/>
        <c:axPos val="b"/>
        <c:numFmt formatCode="m/yy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0728944"/>
        <c:crosses val="autoZero"/>
        <c:auto val="0"/>
        <c:lblAlgn val="ctr"/>
        <c:lblOffset val="100"/>
        <c:noMultiLvlLbl val="0"/>
      </c:catAx>
      <c:valAx>
        <c:axId val="170728944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170728384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6'!$C$5</c:f>
              <c:strCache>
                <c:ptCount val="1"/>
                <c:pt idx="0">
                  <c:v>Newly issued debit cards</c:v>
                </c:pt>
              </c:strCache>
            </c:strRef>
          </c:tx>
          <c:invertIfNegative val="0"/>
          <c:cat>
            <c:strRef>
              <c:f>'Figure 6'!$B$6:$B$17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6'!$C$6:$C$17</c:f>
              <c:numCache>
                <c:formatCode>#,##0</c:formatCode>
                <c:ptCount val="12"/>
                <c:pt idx="0">
                  <c:v>122357</c:v>
                </c:pt>
                <c:pt idx="1">
                  <c:v>97360</c:v>
                </c:pt>
                <c:pt idx="2">
                  <c:v>102282</c:v>
                </c:pt>
                <c:pt idx="3">
                  <c:v>69863</c:v>
                </c:pt>
                <c:pt idx="4">
                  <c:v>70654</c:v>
                </c:pt>
                <c:pt idx="5">
                  <c:v>81908</c:v>
                </c:pt>
                <c:pt idx="6">
                  <c:v>77854</c:v>
                </c:pt>
                <c:pt idx="7">
                  <c:v>68665</c:v>
                </c:pt>
                <c:pt idx="8">
                  <c:v>75884</c:v>
                </c:pt>
                <c:pt idx="9">
                  <c:v>71873</c:v>
                </c:pt>
                <c:pt idx="10">
                  <c:v>62658</c:v>
                </c:pt>
                <c:pt idx="11">
                  <c:v>63059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'Figure 6'!$D$5</c:f>
              <c:strCache>
                <c:ptCount val="1"/>
                <c:pt idx="0">
                  <c:v>Newly issued credit cards</c:v>
                </c:pt>
              </c:strCache>
            </c:strRef>
          </c:tx>
          <c:invertIfNegative val="0"/>
          <c:cat>
            <c:strRef>
              <c:f>'Figure 6'!$B$6:$B$17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6'!$D$6:$D$17</c:f>
              <c:numCache>
                <c:formatCode>#,##0</c:formatCode>
                <c:ptCount val="12"/>
                <c:pt idx="0">
                  <c:v>10369</c:v>
                </c:pt>
                <c:pt idx="1">
                  <c:v>11331</c:v>
                </c:pt>
                <c:pt idx="2">
                  <c:v>12942</c:v>
                </c:pt>
                <c:pt idx="3">
                  <c:v>11523</c:v>
                </c:pt>
                <c:pt idx="4">
                  <c:v>13767</c:v>
                </c:pt>
                <c:pt idx="5">
                  <c:v>12003</c:v>
                </c:pt>
                <c:pt idx="6">
                  <c:v>12001</c:v>
                </c:pt>
                <c:pt idx="7">
                  <c:v>10138</c:v>
                </c:pt>
                <c:pt idx="8">
                  <c:v>12774</c:v>
                </c:pt>
                <c:pt idx="9">
                  <c:v>13119</c:v>
                </c:pt>
                <c:pt idx="10">
                  <c:v>13848</c:v>
                </c:pt>
                <c:pt idx="11">
                  <c:v>12756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33424"/>
        <c:axId val="171363152"/>
      </c:barChart>
      <c:lineChart>
        <c:grouping val="standard"/>
        <c:varyColors val="0"/>
        <c:ser>
          <c:idx val="2"/>
          <c:order val="2"/>
          <c:tx>
            <c:strRef>
              <c:f>'Figure 6'!$E$5</c:f>
              <c:strCache>
                <c:ptCount val="1"/>
                <c:pt idx="0">
                  <c:v>Deactivated debit cards</c:v>
                </c:pt>
              </c:strCache>
            </c:strRef>
          </c:tx>
          <c:marker>
            <c:symbol val="none"/>
          </c:marker>
          <c:cat>
            <c:strRef>
              <c:f>'Figure 6'!$B$6:$B$17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6'!$E$6:$E$17</c:f>
              <c:numCache>
                <c:formatCode>#,##0</c:formatCode>
                <c:ptCount val="12"/>
                <c:pt idx="0">
                  <c:v>90157</c:v>
                </c:pt>
                <c:pt idx="1">
                  <c:v>93822</c:v>
                </c:pt>
                <c:pt idx="2">
                  <c:v>100091</c:v>
                </c:pt>
                <c:pt idx="3">
                  <c:v>83746</c:v>
                </c:pt>
                <c:pt idx="4">
                  <c:v>86292</c:v>
                </c:pt>
                <c:pt idx="5">
                  <c:v>84819</c:v>
                </c:pt>
                <c:pt idx="6">
                  <c:v>72465</c:v>
                </c:pt>
                <c:pt idx="7">
                  <c:v>86482</c:v>
                </c:pt>
                <c:pt idx="8">
                  <c:v>91762</c:v>
                </c:pt>
                <c:pt idx="9">
                  <c:v>89819</c:v>
                </c:pt>
                <c:pt idx="10">
                  <c:v>106167</c:v>
                </c:pt>
                <c:pt idx="11">
                  <c:v>103888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'Figure 6'!$F$5</c:f>
              <c:strCache>
                <c:ptCount val="1"/>
                <c:pt idx="0">
                  <c:v>Deactivated credit cards</c:v>
                </c:pt>
              </c:strCache>
            </c:strRef>
          </c:tx>
          <c:marker>
            <c:symbol val="none"/>
          </c:marker>
          <c:cat>
            <c:strRef>
              <c:f>'Figure 6'!$B$6:$B$17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6'!$F$6:$F$17</c:f>
              <c:numCache>
                <c:formatCode>#,##0</c:formatCode>
                <c:ptCount val="12"/>
                <c:pt idx="0">
                  <c:v>24429</c:v>
                </c:pt>
                <c:pt idx="1">
                  <c:v>13716</c:v>
                </c:pt>
                <c:pt idx="2">
                  <c:v>17327</c:v>
                </c:pt>
                <c:pt idx="3">
                  <c:v>16008</c:v>
                </c:pt>
                <c:pt idx="4">
                  <c:v>16573</c:v>
                </c:pt>
                <c:pt idx="5">
                  <c:v>15687</c:v>
                </c:pt>
                <c:pt idx="6">
                  <c:v>13702</c:v>
                </c:pt>
                <c:pt idx="7">
                  <c:v>12333</c:v>
                </c:pt>
                <c:pt idx="8">
                  <c:v>14646</c:v>
                </c:pt>
                <c:pt idx="9">
                  <c:v>29832</c:v>
                </c:pt>
                <c:pt idx="10">
                  <c:v>24661</c:v>
                </c:pt>
                <c:pt idx="11">
                  <c:v>16758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33424"/>
        <c:axId val="171363152"/>
      </c:lineChart>
      <c:catAx>
        <c:axId val="170733424"/>
        <c:scaling>
          <c:orientation val="minMax"/>
        </c:scaling>
        <c:delete val="0"/>
        <c:axPos val="b"/>
        <c:numFmt formatCode="[$-41A]m/yy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3152"/>
        <c:crosses val="autoZero"/>
        <c:auto val="0"/>
        <c:lblAlgn val="ctr"/>
        <c:lblOffset val="100"/>
        <c:noMultiLvlLbl val="0"/>
      </c:catAx>
      <c:valAx>
        <c:axId val="17136315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733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strRef>
              <c:f>'Figure 7'!$B$42:$B$77</c:f>
              <c:strCache>
                <c:ptCount val="36"/>
                <c:pt idx="0">
                  <c:v>31/1/2020</c:v>
                </c:pt>
                <c:pt idx="1">
                  <c:v>29/2/2020</c:v>
                </c:pt>
                <c:pt idx="2">
                  <c:v>31/3/2020</c:v>
                </c:pt>
                <c:pt idx="3">
                  <c:v>30/4/2020</c:v>
                </c:pt>
                <c:pt idx="4">
                  <c:v>31/5/2020</c:v>
                </c:pt>
                <c:pt idx="5">
                  <c:v>30/6/2020</c:v>
                </c:pt>
                <c:pt idx="6">
                  <c:v>31/7/2020</c:v>
                </c:pt>
                <c:pt idx="7">
                  <c:v>31/8/2020</c:v>
                </c:pt>
                <c:pt idx="8">
                  <c:v>30/9/2020</c:v>
                </c:pt>
                <c:pt idx="9">
                  <c:v>31/10/2020</c:v>
                </c:pt>
                <c:pt idx="10">
                  <c:v>30/11/2020</c:v>
                </c:pt>
                <c:pt idx="11">
                  <c:v>31/12/2020</c:v>
                </c:pt>
                <c:pt idx="12">
                  <c:v>31/1/2021</c:v>
                </c:pt>
                <c:pt idx="13">
                  <c:v>28/2/2021</c:v>
                </c:pt>
                <c:pt idx="14">
                  <c:v>31/3/2021</c:v>
                </c:pt>
                <c:pt idx="15">
                  <c:v>30/4/2021</c:v>
                </c:pt>
                <c:pt idx="16">
                  <c:v>31/5/2021</c:v>
                </c:pt>
                <c:pt idx="17">
                  <c:v>30/6/2021</c:v>
                </c:pt>
                <c:pt idx="18">
                  <c:v>31/7/2021</c:v>
                </c:pt>
                <c:pt idx="19">
                  <c:v>31/8/2021</c:v>
                </c:pt>
                <c:pt idx="20">
                  <c:v>30/9/2021</c:v>
                </c:pt>
                <c:pt idx="21">
                  <c:v>31/10/2021</c:v>
                </c:pt>
                <c:pt idx="22">
                  <c:v>30/11/2021</c:v>
                </c:pt>
                <c:pt idx="23">
                  <c:v>31/12/2021</c:v>
                </c:pt>
                <c:pt idx="24">
                  <c:v>31/1/2022</c:v>
                </c:pt>
                <c:pt idx="25">
                  <c:v>28/2/2022</c:v>
                </c:pt>
                <c:pt idx="26">
                  <c:v>31/3/2022</c:v>
                </c:pt>
                <c:pt idx="27">
                  <c:v>30/4/2022</c:v>
                </c:pt>
                <c:pt idx="28">
                  <c:v>31/5/2022</c:v>
                </c:pt>
                <c:pt idx="29">
                  <c:v>30/6/2022</c:v>
                </c:pt>
                <c:pt idx="30">
                  <c:v>31/7/2022</c:v>
                </c:pt>
                <c:pt idx="31">
                  <c:v>31/8/2022</c:v>
                </c:pt>
                <c:pt idx="32">
                  <c:v>30/9/2022</c:v>
                </c:pt>
                <c:pt idx="33">
                  <c:v>31/10/2022</c:v>
                </c:pt>
                <c:pt idx="34">
                  <c:v>30/11/2022</c:v>
                </c:pt>
                <c:pt idx="35">
                  <c:v>31/12/2022</c:v>
                </c:pt>
              </c:strCache>
            </c:strRef>
          </c:cat>
          <c:val>
            <c:numRef>
              <c:f>'Figure 7'!$C$42:$C$77</c:f>
              <c:numCache>
                <c:formatCode>#,##0</c:formatCode>
                <c:ptCount val="36"/>
                <c:pt idx="0">
                  <c:v>4346407</c:v>
                </c:pt>
                <c:pt idx="1">
                  <c:v>4052838</c:v>
                </c:pt>
                <c:pt idx="2">
                  <c:v>3963662</c:v>
                </c:pt>
                <c:pt idx="3">
                  <c:v>3871261</c:v>
                </c:pt>
                <c:pt idx="4">
                  <c:v>3854633</c:v>
                </c:pt>
                <c:pt idx="5">
                  <c:v>3802061</c:v>
                </c:pt>
                <c:pt idx="6">
                  <c:v>3767638</c:v>
                </c:pt>
                <c:pt idx="7">
                  <c:v>3424948</c:v>
                </c:pt>
                <c:pt idx="8">
                  <c:v>3389747</c:v>
                </c:pt>
                <c:pt idx="9">
                  <c:v>3312651</c:v>
                </c:pt>
                <c:pt idx="10">
                  <c:v>3187440</c:v>
                </c:pt>
                <c:pt idx="11">
                  <c:v>3109660</c:v>
                </c:pt>
                <c:pt idx="12">
                  <c:v>3063101</c:v>
                </c:pt>
                <c:pt idx="13">
                  <c:v>3037701</c:v>
                </c:pt>
                <c:pt idx="14">
                  <c:v>3025208</c:v>
                </c:pt>
                <c:pt idx="15">
                  <c:v>3017989</c:v>
                </c:pt>
                <c:pt idx="16">
                  <c:v>3010172</c:v>
                </c:pt>
                <c:pt idx="17">
                  <c:v>3009412</c:v>
                </c:pt>
                <c:pt idx="18">
                  <c:v>2978761</c:v>
                </c:pt>
                <c:pt idx="19">
                  <c:v>2947428</c:v>
                </c:pt>
                <c:pt idx="20">
                  <c:v>2914976</c:v>
                </c:pt>
                <c:pt idx="21">
                  <c:v>2918002</c:v>
                </c:pt>
                <c:pt idx="22">
                  <c:v>2913089</c:v>
                </c:pt>
                <c:pt idx="23">
                  <c:v>2890160</c:v>
                </c:pt>
                <c:pt idx="24">
                  <c:v>2853928</c:v>
                </c:pt>
                <c:pt idx="25">
                  <c:v>2852017</c:v>
                </c:pt>
                <c:pt idx="26">
                  <c:v>2846440</c:v>
                </c:pt>
                <c:pt idx="27">
                  <c:v>2830308</c:v>
                </c:pt>
                <c:pt idx="28">
                  <c:v>2803913</c:v>
                </c:pt>
                <c:pt idx="29">
                  <c:v>2784188</c:v>
                </c:pt>
                <c:pt idx="30">
                  <c:v>2782148</c:v>
                </c:pt>
                <c:pt idx="31">
                  <c:v>2762150</c:v>
                </c:pt>
                <c:pt idx="32">
                  <c:v>2750782</c:v>
                </c:pt>
                <c:pt idx="33">
                  <c:v>2729114</c:v>
                </c:pt>
                <c:pt idx="34">
                  <c:v>2695602</c:v>
                </c:pt>
                <c:pt idx="35">
                  <c:v>2669039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'Figure 7'!$D$5</c:f>
              <c:strCache>
                <c:ptCount val="1"/>
                <c:pt idx="0">
                  <c:v>Contactless</c:v>
                </c:pt>
              </c:strCache>
            </c:strRef>
          </c:tx>
          <c:invertIfNegative val="0"/>
          <c:cat>
            <c:strRef>
              <c:f>'Figure 7'!$B$42:$B$77</c:f>
              <c:strCache>
                <c:ptCount val="36"/>
                <c:pt idx="0">
                  <c:v>31/1/2020</c:v>
                </c:pt>
                <c:pt idx="1">
                  <c:v>29/2/2020</c:v>
                </c:pt>
                <c:pt idx="2">
                  <c:v>31/3/2020</c:v>
                </c:pt>
                <c:pt idx="3">
                  <c:v>30/4/2020</c:v>
                </c:pt>
                <c:pt idx="4">
                  <c:v>31/5/2020</c:v>
                </c:pt>
                <c:pt idx="5">
                  <c:v>30/6/2020</c:v>
                </c:pt>
                <c:pt idx="6">
                  <c:v>31/7/2020</c:v>
                </c:pt>
                <c:pt idx="7">
                  <c:v>31/8/2020</c:v>
                </c:pt>
                <c:pt idx="8">
                  <c:v>30/9/2020</c:v>
                </c:pt>
                <c:pt idx="9">
                  <c:v>31/10/2020</c:v>
                </c:pt>
                <c:pt idx="10">
                  <c:v>30/11/2020</c:v>
                </c:pt>
                <c:pt idx="11">
                  <c:v>31/12/2020</c:v>
                </c:pt>
                <c:pt idx="12">
                  <c:v>31/1/2021</c:v>
                </c:pt>
                <c:pt idx="13">
                  <c:v>28/2/2021</c:v>
                </c:pt>
                <c:pt idx="14">
                  <c:v>31/3/2021</c:v>
                </c:pt>
                <c:pt idx="15">
                  <c:v>30/4/2021</c:v>
                </c:pt>
                <c:pt idx="16">
                  <c:v>31/5/2021</c:v>
                </c:pt>
                <c:pt idx="17">
                  <c:v>30/6/2021</c:v>
                </c:pt>
                <c:pt idx="18">
                  <c:v>31/7/2021</c:v>
                </c:pt>
                <c:pt idx="19">
                  <c:v>31/8/2021</c:v>
                </c:pt>
                <c:pt idx="20">
                  <c:v>30/9/2021</c:v>
                </c:pt>
                <c:pt idx="21">
                  <c:v>31/10/2021</c:v>
                </c:pt>
                <c:pt idx="22">
                  <c:v>30/11/2021</c:v>
                </c:pt>
                <c:pt idx="23">
                  <c:v>31/12/2021</c:v>
                </c:pt>
                <c:pt idx="24">
                  <c:v>31/1/2022</c:v>
                </c:pt>
                <c:pt idx="25">
                  <c:v>28/2/2022</c:v>
                </c:pt>
                <c:pt idx="26">
                  <c:v>31/3/2022</c:v>
                </c:pt>
                <c:pt idx="27">
                  <c:v>30/4/2022</c:v>
                </c:pt>
                <c:pt idx="28">
                  <c:v>31/5/2022</c:v>
                </c:pt>
                <c:pt idx="29">
                  <c:v>30/6/2022</c:v>
                </c:pt>
                <c:pt idx="30">
                  <c:v>31/7/2022</c:v>
                </c:pt>
                <c:pt idx="31">
                  <c:v>31/8/2022</c:v>
                </c:pt>
                <c:pt idx="32">
                  <c:v>30/9/2022</c:v>
                </c:pt>
                <c:pt idx="33">
                  <c:v>31/10/2022</c:v>
                </c:pt>
                <c:pt idx="34">
                  <c:v>30/11/2022</c:v>
                </c:pt>
                <c:pt idx="35">
                  <c:v>31/12/2022</c:v>
                </c:pt>
              </c:strCache>
            </c:strRef>
          </c:cat>
          <c:val>
            <c:numRef>
              <c:f>'Figure 7'!$D$42:$D$77</c:f>
              <c:numCache>
                <c:formatCode>#,##0</c:formatCode>
                <c:ptCount val="36"/>
                <c:pt idx="0">
                  <c:v>4535875</c:v>
                </c:pt>
                <c:pt idx="1">
                  <c:v>4730560</c:v>
                </c:pt>
                <c:pt idx="2">
                  <c:v>4847816</c:v>
                </c:pt>
                <c:pt idx="3">
                  <c:v>4951259</c:v>
                </c:pt>
                <c:pt idx="4">
                  <c:v>5281387</c:v>
                </c:pt>
                <c:pt idx="5">
                  <c:v>5542911</c:v>
                </c:pt>
                <c:pt idx="6">
                  <c:v>5299995</c:v>
                </c:pt>
                <c:pt idx="7">
                  <c:v>5532239</c:v>
                </c:pt>
                <c:pt idx="8">
                  <c:v>5528024</c:v>
                </c:pt>
                <c:pt idx="9">
                  <c:v>5532192</c:v>
                </c:pt>
                <c:pt idx="10">
                  <c:v>5642453</c:v>
                </c:pt>
                <c:pt idx="11">
                  <c:v>5670596</c:v>
                </c:pt>
                <c:pt idx="12">
                  <c:v>5658757</c:v>
                </c:pt>
                <c:pt idx="13">
                  <c:v>5666306</c:v>
                </c:pt>
                <c:pt idx="14">
                  <c:v>5678726</c:v>
                </c:pt>
                <c:pt idx="15">
                  <c:v>5690982</c:v>
                </c:pt>
                <c:pt idx="16">
                  <c:v>5704332</c:v>
                </c:pt>
                <c:pt idx="17">
                  <c:v>5987752</c:v>
                </c:pt>
                <c:pt idx="18">
                  <c:v>6726405</c:v>
                </c:pt>
                <c:pt idx="19">
                  <c:v>6522269</c:v>
                </c:pt>
                <c:pt idx="20">
                  <c:v>6149620</c:v>
                </c:pt>
                <c:pt idx="21">
                  <c:v>6004325</c:v>
                </c:pt>
                <c:pt idx="22">
                  <c:v>5970213</c:v>
                </c:pt>
                <c:pt idx="23">
                  <c:v>5832567</c:v>
                </c:pt>
                <c:pt idx="24">
                  <c:v>5842952</c:v>
                </c:pt>
                <c:pt idx="25">
                  <c:v>5850879</c:v>
                </c:pt>
                <c:pt idx="26">
                  <c:v>5869419</c:v>
                </c:pt>
                <c:pt idx="27">
                  <c:v>5884601</c:v>
                </c:pt>
                <c:pt idx="28">
                  <c:v>5894186</c:v>
                </c:pt>
                <c:pt idx="29">
                  <c:v>5919287</c:v>
                </c:pt>
                <c:pt idx="30">
                  <c:v>5953406</c:v>
                </c:pt>
                <c:pt idx="31">
                  <c:v>5970199</c:v>
                </c:pt>
                <c:pt idx="32">
                  <c:v>5989669</c:v>
                </c:pt>
                <c:pt idx="33">
                  <c:v>5992031</c:v>
                </c:pt>
                <c:pt idx="34">
                  <c:v>5988950</c:v>
                </c:pt>
                <c:pt idx="35">
                  <c:v>5993532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66512"/>
        <c:axId val="171367072"/>
      </c:barChart>
      <c:catAx>
        <c:axId val="171366512"/>
        <c:scaling>
          <c:orientation val="minMax"/>
        </c:scaling>
        <c:delete val="0"/>
        <c:axPos val="b"/>
        <c:numFmt formatCode="d/m/yy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7072"/>
        <c:crosses val="autoZero"/>
        <c:auto val="0"/>
        <c:lblAlgn val="ctr"/>
        <c:lblOffset val="100"/>
        <c:noMultiLvlLbl val="0"/>
      </c:catAx>
      <c:valAx>
        <c:axId val="1713670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136651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8'!$H$5</c:f>
              <c:strCache>
                <c:ptCount val="1"/>
                <c:pt idx="0">
                  <c:v>Total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8'!$B$6:$B$17</c:f>
              <c:strCache>
                <c:ptCount val="12"/>
                <c:pt idx="0">
                  <c:v>31/1/2022</c:v>
                </c:pt>
                <c:pt idx="1">
                  <c:v>29/2/2022</c:v>
                </c:pt>
                <c:pt idx="2">
                  <c:v>31/3/2022</c:v>
                </c:pt>
                <c:pt idx="3">
                  <c:v>30/4/2022</c:v>
                </c:pt>
                <c:pt idx="4">
                  <c:v>31/5/2022</c:v>
                </c:pt>
                <c:pt idx="5">
                  <c:v>30/6/2022</c:v>
                </c:pt>
                <c:pt idx="6">
                  <c:v>31/7/2022</c:v>
                </c:pt>
                <c:pt idx="7">
                  <c:v>31/8/2022</c:v>
                </c:pt>
                <c:pt idx="8">
                  <c:v>30/9/2022</c:v>
                </c:pt>
                <c:pt idx="9">
                  <c:v>31/10/2022</c:v>
                </c:pt>
                <c:pt idx="10">
                  <c:v>30/11/2022</c:v>
                </c:pt>
                <c:pt idx="11">
                  <c:v>31/12/2022</c:v>
                </c:pt>
              </c:strCache>
            </c:strRef>
          </c:cat>
          <c:val>
            <c:numRef>
              <c:f>'Figure 8'!$H$6:$H$17</c:f>
              <c:numCache>
                <c:formatCode>#,##0</c:formatCode>
                <c:ptCount val="12"/>
                <c:pt idx="0">
                  <c:v>15755662952.477814</c:v>
                </c:pt>
                <c:pt idx="1">
                  <c:v>15992345413.137161</c:v>
                </c:pt>
                <c:pt idx="2">
                  <c:v>18329883106.633904</c:v>
                </c:pt>
                <c:pt idx="3">
                  <c:v>18386496845.965324</c:v>
                </c:pt>
                <c:pt idx="4">
                  <c:v>20084452963.148613</c:v>
                </c:pt>
                <c:pt idx="5">
                  <c:v>20036256334.992229</c:v>
                </c:pt>
                <c:pt idx="6">
                  <c:v>20751885783.062107</c:v>
                </c:pt>
                <c:pt idx="7">
                  <c:v>20084358992.119705</c:v>
                </c:pt>
                <c:pt idx="8">
                  <c:v>20012985130.493973</c:v>
                </c:pt>
                <c:pt idx="9">
                  <c:v>20511427639.717842</c:v>
                </c:pt>
                <c:pt idx="10">
                  <c:v>19938075425.174717</c:v>
                </c:pt>
                <c:pt idx="11">
                  <c:v>20781615413.658283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70432"/>
        <c:axId val="171563008"/>
      </c:lineChart>
      <c:lineChart>
        <c:grouping val="standard"/>
        <c:varyColors val="0"/>
        <c:ser>
          <c:idx val="0"/>
          <c:order val="0"/>
          <c:tx>
            <c:strRef>
              <c:f>'Figure 8'!$G$5</c:f>
              <c:strCache>
                <c:ptCount val="1"/>
                <c:pt idx="0">
                  <c:v>Total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8'!$B$6:$B$17</c:f>
              <c:strCache>
                <c:ptCount val="12"/>
                <c:pt idx="0">
                  <c:v>31/1/2022</c:v>
                </c:pt>
                <c:pt idx="1">
                  <c:v>29/2/2022</c:v>
                </c:pt>
                <c:pt idx="2">
                  <c:v>31/3/2022</c:v>
                </c:pt>
                <c:pt idx="3">
                  <c:v>30/4/2022</c:v>
                </c:pt>
                <c:pt idx="4">
                  <c:v>31/5/2022</c:v>
                </c:pt>
                <c:pt idx="5">
                  <c:v>30/6/2022</c:v>
                </c:pt>
                <c:pt idx="6">
                  <c:v>31/7/2022</c:v>
                </c:pt>
                <c:pt idx="7">
                  <c:v>31/8/2022</c:v>
                </c:pt>
                <c:pt idx="8">
                  <c:v>30/9/2022</c:v>
                </c:pt>
                <c:pt idx="9">
                  <c:v>31/10/2022</c:v>
                </c:pt>
                <c:pt idx="10">
                  <c:v>30/11/2022</c:v>
                </c:pt>
                <c:pt idx="11">
                  <c:v>31/12/2022</c:v>
                </c:pt>
              </c:strCache>
            </c:strRef>
          </c:cat>
          <c:val>
            <c:numRef>
              <c:f>'Figure 8'!$G$6:$G$17</c:f>
              <c:numCache>
                <c:formatCode>#,##0</c:formatCode>
                <c:ptCount val="12"/>
                <c:pt idx="0">
                  <c:v>48692091</c:v>
                </c:pt>
                <c:pt idx="1">
                  <c:v>48469811</c:v>
                </c:pt>
                <c:pt idx="2">
                  <c:v>55034339</c:v>
                </c:pt>
                <c:pt idx="3">
                  <c:v>54210527</c:v>
                </c:pt>
                <c:pt idx="4">
                  <c:v>59994594</c:v>
                </c:pt>
                <c:pt idx="5">
                  <c:v>58837514</c:v>
                </c:pt>
                <c:pt idx="6">
                  <c:v>59591817</c:v>
                </c:pt>
                <c:pt idx="7">
                  <c:v>57645709</c:v>
                </c:pt>
                <c:pt idx="8">
                  <c:v>58818516</c:v>
                </c:pt>
                <c:pt idx="9">
                  <c:v>61741326</c:v>
                </c:pt>
                <c:pt idx="10">
                  <c:v>58978558</c:v>
                </c:pt>
                <c:pt idx="11">
                  <c:v>60325974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64128"/>
        <c:axId val="171563568"/>
      </c:lineChart>
      <c:catAx>
        <c:axId val="171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3008"/>
        <c:crosses val="autoZero"/>
        <c:auto val="1"/>
        <c:lblAlgn val="ctr"/>
        <c:lblOffset val="100"/>
        <c:tickLblSkip val="1"/>
        <c:noMultiLvlLbl val="1"/>
      </c:catAx>
      <c:valAx>
        <c:axId val="1715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37043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1563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412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156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5635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'Figures 9 and 10'!$B$6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19.36%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BE2-44DA-A444-2E852465DE94}"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2-44DA-A444-2E852465DE94}"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2-44DA-A444-2E852465DE94}"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2-44DA-A444-2E852465DE94}"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2-44DA-A444-2E852465DE94}"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2-44DA-A444-2E852465DE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9 and 10'!$C$6:$H$6</c:f>
              <c:numCache>
                <c:formatCode>#,##0</c:formatCode>
                <c:ptCount val="6"/>
                <c:pt idx="0">
                  <c:v>103192387</c:v>
                </c:pt>
                <c:pt idx="1">
                  <c:v>480939669</c:v>
                </c:pt>
                <c:pt idx="2">
                  <c:v>22865285</c:v>
                </c:pt>
                <c:pt idx="3">
                  <c:v>905961</c:v>
                </c:pt>
                <c:pt idx="4">
                  <c:v>167407</c:v>
                </c:pt>
                <c:pt idx="5">
                  <c:v>17371365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3</xdr:row>
      <xdr:rowOff>123824</xdr:rowOff>
    </xdr:from>
    <xdr:to>
      <xdr:col>17</xdr:col>
      <xdr:colOff>180974</xdr:colOff>
      <xdr:row>23</xdr:row>
      <xdr:rowOff>161924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43992</xdr:colOff>
      <xdr:row>5</xdr:row>
      <xdr:rowOff>76200</xdr:rowOff>
    </xdr:from>
    <xdr:to>
      <xdr:col>22</xdr:col>
      <xdr:colOff>514350</xdr:colOff>
      <xdr:row>30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765056</xdr:colOff>
      <xdr:row>5</xdr:row>
      <xdr:rowOff>47625</xdr:rowOff>
    </xdr:from>
    <xdr:to>
      <xdr:col>15</xdr:col>
      <xdr:colOff>152400</xdr:colOff>
      <xdr:row>31</xdr:row>
      <xdr:rowOff>152400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356044</xdr:colOff>
      <xdr:row>5</xdr:row>
      <xdr:rowOff>19352</xdr:rowOff>
    </xdr:from>
    <xdr:to>
      <xdr:col>19</xdr:col>
      <xdr:colOff>305628</xdr:colOff>
      <xdr:row>28</xdr:row>
      <xdr:rowOff>40623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724729</xdr:colOff>
      <xdr:row>6</xdr:row>
      <xdr:rowOff>43691</xdr:rowOff>
    </xdr:from>
    <xdr:to>
      <xdr:col>19</xdr:col>
      <xdr:colOff>473765</xdr:colOff>
      <xdr:row>30</xdr:row>
      <xdr:rowOff>60050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186357</xdr:colOff>
      <xdr:row>3</xdr:row>
      <xdr:rowOff>60256</xdr:rowOff>
    </xdr:from>
    <xdr:to>
      <xdr:col>12</xdr:col>
      <xdr:colOff>428624</xdr:colOff>
      <xdr:row>19</xdr:row>
      <xdr:rowOff>104774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522514</xdr:colOff>
      <xdr:row>5</xdr:row>
      <xdr:rowOff>47106</xdr:rowOff>
    </xdr:from>
    <xdr:to>
      <xdr:col>19</xdr:col>
      <xdr:colOff>82376</xdr:colOff>
      <xdr:row>31</xdr:row>
      <xdr:rowOff>89846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563944</xdr:colOff>
      <xdr:row>5</xdr:row>
      <xdr:rowOff>114300</xdr:rowOff>
    </xdr:from>
    <xdr:to>
      <xdr:col>13</xdr:col>
      <xdr:colOff>937382</xdr:colOff>
      <xdr:row>31</xdr:row>
      <xdr:rowOff>38101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367393</xdr:colOff>
      <xdr:row>4</xdr:row>
      <xdr:rowOff>81641</xdr:rowOff>
    </xdr:from>
    <xdr:to>
      <xdr:col>13</xdr:col>
      <xdr:colOff>163286</xdr:colOff>
      <xdr:row>20</xdr:row>
      <xdr:rowOff>142875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3</xdr:row>
      <xdr:rowOff>157778</xdr:rowOff>
    </xdr:from>
    <xdr:to>
      <xdr:col>13</xdr:col>
      <xdr:colOff>60679</xdr:colOff>
      <xdr:row>18</xdr:row>
      <xdr:rowOff>131379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588180</xdr:colOff>
      <xdr:row>5</xdr:row>
      <xdr:rowOff>30106</xdr:rowOff>
    </xdr:from>
    <xdr:to>
      <xdr:col>20</xdr:col>
      <xdr:colOff>354487</xdr:colOff>
      <xdr:row>31</xdr:row>
      <xdr:rowOff>121655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2</xdr:row>
      <xdr:rowOff>1325</xdr:rowOff>
    </xdr:from>
    <xdr:to>
      <xdr:col>15</xdr:col>
      <xdr:colOff>19049</xdr:colOff>
      <xdr:row>18</xdr:row>
      <xdr:rowOff>80596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329571</xdr:colOff>
      <xdr:row>5</xdr:row>
      <xdr:rowOff>2170</xdr:rowOff>
    </xdr:from>
    <xdr:to>
      <xdr:col>21</xdr:col>
      <xdr:colOff>457200</xdr:colOff>
      <xdr:row>31</xdr:row>
      <xdr:rowOff>145135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463034</xdr:colOff>
      <xdr:row>5</xdr:row>
      <xdr:rowOff>22763</xdr:rowOff>
    </xdr:from>
    <xdr:to>
      <xdr:col>19</xdr:col>
      <xdr:colOff>437666</xdr:colOff>
      <xdr:row>29</xdr:row>
      <xdr:rowOff>807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297245</xdr:colOff>
      <xdr:row>3</xdr:row>
      <xdr:rowOff>144518</xdr:rowOff>
    </xdr:from>
    <xdr:to>
      <xdr:col>14</xdr:col>
      <xdr:colOff>26604</xdr:colOff>
      <xdr:row>23</xdr:row>
      <xdr:rowOff>111672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177183</xdr:colOff>
      <xdr:row>3</xdr:row>
      <xdr:rowOff>101938</xdr:rowOff>
    </xdr:from>
    <xdr:to>
      <xdr:col>13</xdr:col>
      <xdr:colOff>848329</xdr:colOff>
      <xdr:row>24</xdr:row>
      <xdr:rowOff>138275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358994</xdr:colOff>
      <xdr:row>2</xdr:row>
      <xdr:rowOff>126944</xdr:rowOff>
    </xdr:from>
    <xdr:to>
      <xdr:col>16</xdr:col>
      <xdr:colOff>130395</xdr:colOff>
      <xdr:row>18</xdr:row>
      <xdr:rowOff>155519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291611</xdr:colOff>
      <xdr:row>3</xdr:row>
      <xdr:rowOff>132983</xdr:rowOff>
    </xdr:from>
    <xdr:to>
      <xdr:col>15</xdr:col>
      <xdr:colOff>493102</xdr:colOff>
      <xdr:row>19</xdr:row>
      <xdr:rowOff>160825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2</xdr:row>
      <xdr:rowOff>142875</xdr:rowOff>
    </xdr:from>
    <xdr:to>
      <xdr:col>15</xdr:col>
      <xdr:colOff>152400</xdr:colOff>
      <xdr:row>22</xdr:row>
      <xdr:rowOff>190500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287407</xdr:colOff>
      <xdr:row>2</xdr:row>
      <xdr:rowOff>159854</xdr:rowOff>
    </xdr:from>
    <xdr:to>
      <xdr:col>17</xdr:col>
      <xdr:colOff>58807</xdr:colOff>
      <xdr:row>19</xdr:row>
      <xdr:rowOff>22777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</xdr:colOff>
      <xdr:row>4</xdr:row>
      <xdr:rowOff>272706</xdr:rowOff>
    </xdr:from>
    <xdr:to>
      <xdr:col>18</xdr:col>
      <xdr:colOff>180425</xdr:colOff>
      <xdr:row>25</xdr:row>
      <xdr:rowOff>25905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366505</xdr:colOff>
      <xdr:row>5</xdr:row>
      <xdr:rowOff>1</xdr:rowOff>
    </xdr:from>
    <xdr:to>
      <xdr:col>16</xdr:col>
      <xdr:colOff>741293</xdr:colOff>
      <xdr:row>25</xdr:row>
      <xdr:rowOff>35202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247650</xdr:rowOff>
    </xdr:from>
    <xdr:to>
      <xdr:col>20</xdr:col>
      <xdr:colOff>9525</xdr:colOff>
      <xdr:row>27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19</xdr:col>
      <xdr:colOff>87923</xdr:colOff>
      <xdr:row>18</xdr:row>
      <xdr:rowOff>96240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29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17859</xdr:colOff>
      <xdr:row>34</xdr:row>
      <xdr:rowOff>148827</xdr:rowOff>
    </xdr:from>
    <xdr:to>
      <xdr:col>3</xdr:col>
      <xdr:colOff>685237</xdr:colOff>
      <xdr:row>51</xdr:row>
      <xdr:rowOff>65484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tabSelected="1" zoomScale="160" zoomScaleNormal="16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35.6640625" customWidth="1"/>
    <col min="3" max="3" width="15.5" customWidth="1"/>
    <col min="4" max="4" width="14.5" customWidth="1"/>
    <col min="5" max="5" width="14.6640625" customWidth="1"/>
    <col min="6" max="6" width="14.83203125" customWidth="1"/>
    <col min="7" max="7" width="14" customWidth="1"/>
    <col min="8" max="8" width="13.83203125" customWidth="1"/>
  </cols>
  <sheetData>
    <row r="1" spans="1:8" ht="12.95" customHeight="1" x14ac:dyDescent="0.2">
      <c r="A1" t="s">
        <v>0</v>
      </c>
    </row>
    <row r="2" spans="1:8" ht="15.75" x14ac:dyDescent="0.25">
      <c r="B2" s="1" t="s">
        <v>1</v>
      </c>
    </row>
    <row r="4" spans="1:8" s="2" customFormat="1" ht="12.75" customHeight="1" x14ac:dyDescent="0.2"/>
    <row r="6" spans="1:8" ht="27" customHeight="1" x14ac:dyDescent="0.2">
      <c r="B6" s="20" t="s">
        <v>2</v>
      </c>
      <c r="C6" s="63" t="s">
        <v>365</v>
      </c>
      <c r="D6" s="63" t="s">
        <v>366</v>
      </c>
      <c r="E6" s="63" t="s">
        <v>367</v>
      </c>
      <c r="F6" s="63" t="s">
        <v>368</v>
      </c>
      <c r="G6" s="63" t="s">
        <v>369</v>
      </c>
    </row>
    <row r="7" spans="1:8" ht="12.95" customHeight="1" x14ac:dyDescent="0.2">
      <c r="B7" s="21" t="s">
        <v>3</v>
      </c>
      <c r="C7" s="22">
        <v>5159</v>
      </c>
      <c r="D7" s="22">
        <v>5446</v>
      </c>
      <c r="E7" s="22">
        <v>4894</v>
      </c>
      <c r="F7" s="22">
        <v>4692</v>
      </c>
      <c r="G7" s="22">
        <v>4184</v>
      </c>
      <c r="H7" s="33"/>
    </row>
    <row r="8" spans="1:8" ht="12.95" customHeight="1" x14ac:dyDescent="0.2">
      <c r="B8" s="23" t="s">
        <v>4</v>
      </c>
      <c r="C8" s="24">
        <v>114361</v>
      </c>
      <c r="D8" s="24">
        <v>111172</v>
      </c>
      <c r="E8" s="24">
        <v>107654</v>
      </c>
      <c r="F8" s="24">
        <v>118731</v>
      </c>
      <c r="G8" s="24">
        <v>125677</v>
      </c>
      <c r="H8" s="33"/>
    </row>
    <row r="9" spans="1:8" ht="20.25" customHeight="1" x14ac:dyDescent="0.2">
      <c r="B9" s="59" t="s">
        <v>5</v>
      </c>
      <c r="C9" s="25">
        <v>967</v>
      </c>
      <c r="D9" s="25">
        <v>940</v>
      </c>
      <c r="E9" s="25">
        <v>682</v>
      </c>
      <c r="F9" s="25">
        <v>420</v>
      </c>
      <c r="G9" s="25">
        <v>418</v>
      </c>
      <c r="H9" s="33"/>
    </row>
    <row r="10" spans="1:8" s="2" customFormat="1" ht="12.95" customHeight="1" x14ac:dyDescent="0.2">
      <c r="C10" s="27"/>
      <c r="D10" s="27"/>
      <c r="E10" s="7"/>
      <c r="F10" s="7"/>
      <c r="G10" s="7"/>
      <c r="H10" s="7"/>
    </row>
    <row r="11" spans="1:8" s="2" customFormat="1" ht="12.95" customHeight="1" x14ac:dyDescent="0.2">
      <c r="B11" s="27" t="s">
        <v>6</v>
      </c>
    </row>
    <row r="12" spans="1:8" ht="12.95" customHeight="1" x14ac:dyDescent="0.2">
      <c r="E12" s="64"/>
    </row>
    <row r="18" spans="4:6" ht="12.95" customHeight="1" x14ac:dyDescent="0.2">
      <c r="D18" s="68"/>
      <c r="E18" s="68"/>
    </row>
    <row r="19" spans="4:6" ht="12.95" customHeight="1" x14ac:dyDescent="0.2">
      <c r="F19" s="64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62"/>
  <sheetViews>
    <sheetView showGridLines="0" zoomScale="160" zoomScaleNormal="160" workbookViewId="0">
      <selection activeCell="B2" sqref="B2"/>
    </sheetView>
  </sheetViews>
  <sheetFormatPr defaultColWidth="9.33203125" defaultRowHeight="12.95" customHeight="1" x14ac:dyDescent="0.2"/>
  <cols>
    <col min="1" max="1" width="2.83203125" style="36" customWidth="1"/>
    <col min="2" max="2" width="25.1640625" style="36" customWidth="1"/>
    <col min="3" max="3" width="11.5" style="36" customWidth="1"/>
    <col min="4" max="4" width="15.83203125" style="36" customWidth="1"/>
    <col min="5" max="5" width="12" style="36" customWidth="1"/>
    <col min="6" max="16384" width="9.33203125" style="36"/>
  </cols>
  <sheetData>
    <row r="2" spans="2:11" ht="15.75" x14ac:dyDescent="0.25">
      <c r="B2" s="49" t="s">
        <v>84</v>
      </c>
    </row>
    <row r="3" spans="2:11" ht="12.95" customHeight="1" x14ac:dyDescent="0.2">
      <c r="B3" s="36" t="s">
        <v>8</v>
      </c>
    </row>
    <row r="5" spans="2:11" ht="12.95" customHeight="1" x14ac:dyDescent="0.2">
      <c r="B5" s="41" t="s">
        <v>67</v>
      </c>
      <c r="C5" s="42" t="s">
        <v>40</v>
      </c>
      <c r="D5" s="43" t="s">
        <v>42</v>
      </c>
      <c r="E5" s="43" t="s">
        <v>32</v>
      </c>
    </row>
    <row r="6" spans="2:11" ht="12.95" customHeight="1" x14ac:dyDescent="0.2">
      <c r="B6" s="36" t="s">
        <v>303</v>
      </c>
      <c r="C6" s="7">
        <v>2258551</v>
      </c>
      <c r="D6" s="7">
        <v>4668308</v>
      </c>
      <c r="E6" s="7">
        <f>SUM(C6:D6)</f>
        <v>6926859</v>
      </c>
      <c r="F6" s="64"/>
      <c r="G6" s="33"/>
      <c r="K6" s="7"/>
    </row>
    <row r="7" spans="2:11" ht="12.95" customHeight="1" x14ac:dyDescent="0.2">
      <c r="B7" s="36" t="s">
        <v>304</v>
      </c>
      <c r="C7" s="7">
        <v>410488</v>
      </c>
      <c r="D7" s="7">
        <v>1325224</v>
      </c>
      <c r="E7" s="7">
        <f>SUM(C7:D7)</f>
        <v>1735712</v>
      </c>
      <c r="K7" s="7"/>
    </row>
    <row r="8" spans="2:11" ht="12.95" customHeight="1" x14ac:dyDescent="0.2">
      <c r="B8" s="5" t="s">
        <v>32</v>
      </c>
      <c r="C8" s="11">
        <f>SUM(C6:C7)</f>
        <v>2669039</v>
      </c>
      <c r="D8" s="11">
        <f>SUM(D6:D7)</f>
        <v>5993532</v>
      </c>
      <c r="E8" s="11">
        <f>SUM(E6+E7)</f>
        <v>8662571</v>
      </c>
      <c r="H8" s="33"/>
    </row>
    <row r="9" spans="2:11" ht="12.95" customHeight="1" x14ac:dyDescent="0.25">
      <c r="C9" s="151"/>
      <c r="D9" s="151"/>
      <c r="G9" s="33"/>
    </row>
    <row r="10" spans="2:11" ht="12.95" customHeight="1" x14ac:dyDescent="0.2">
      <c r="B10" s="36" t="s">
        <v>72</v>
      </c>
    </row>
    <row r="11" spans="2:11" ht="12.95" customHeight="1" x14ac:dyDescent="0.2">
      <c r="B11" s="36" t="s">
        <v>6</v>
      </c>
    </row>
    <row r="12" spans="2:11" ht="12.95" customHeight="1" x14ac:dyDescent="0.2">
      <c r="C12" s="89"/>
      <c r="D12" s="33"/>
    </row>
    <row r="13" spans="2:11" ht="12.95" customHeight="1" x14ac:dyDescent="0.25">
      <c r="C13" s="7"/>
      <c r="D13" s="185"/>
    </row>
    <row r="14" spans="2:11" ht="12.95" customHeight="1" x14ac:dyDescent="0.2">
      <c r="C14" s="64"/>
      <c r="D14" s="64"/>
    </row>
    <row r="16" spans="2:11" ht="12.95" customHeight="1" x14ac:dyDescent="0.2">
      <c r="C16" s="64"/>
    </row>
    <row r="61" spans="3:6" ht="12.95" customHeight="1" x14ac:dyDescent="0.2">
      <c r="C61" s="88"/>
      <c r="D61" s="88"/>
      <c r="E61" s="88"/>
      <c r="F61" s="88"/>
    </row>
    <row r="62" spans="3:6" ht="12.95" customHeight="1" x14ac:dyDescent="0.2">
      <c r="C62" s="88"/>
      <c r="D62" s="88"/>
      <c r="E62" s="88"/>
      <c r="F62" s="88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H67"/>
  <sheetViews>
    <sheetView showGridLines="0" zoomScale="115" zoomScaleNormal="115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85</v>
      </c>
    </row>
    <row r="5" spans="2:8" ht="33.75" customHeight="1" x14ac:dyDescent="0.2">
      <c r="B5" s="34" t="s">
        <v>34</v>
      </c>
      <c r="C5" s="35" t="s">
        <v>86</v>
      </c>
      <c r="D5" s="35" t="s">
        <v>87</v>
      </c>
      <c r="E5" s="35" t="s">
        <v>88</v>
      </c>
      <c r="F5" s="35" t="s">
        <v>89</v>
      </c>
    </row>
    <row r="6" spans="2:8" ht="12.95" customHeight="1" x14ac:dyDescent="0.2">
      <c r="B6" s="220" t="s">
        <v>208</v>
      </c>
      <c r="C6" s="7">
        <v>122357</v>
      </c>
      <c r="D6" s="7">
        <v>10369</v>
      </c>
      <c r="E6" s="7">
        <v>90157</v>
      </c>
      <c r="F6" s="7">
        <v>24429</v>
      </c>
      <c r="G6" s="7"/>
      <c r="H6" s="7"/>
    </row>
    <row r="7" spans="2:8" ht="12.95" customHeight="1" x14ac:dyDescent="0.2">
      <c r="B7" s="220" t="s">
        <v>209</v>
      </c>
      <c r="C7" s="7">
        <v>97360</v>
      </c>
      <c r="D7" s="7">
        <v>11331</v>
      </c>
      <c r="E7" s="7">
        <v>93822</v>
      </c>
      <c r="F7" s="7">
        <v>13716</v>
      </c>
      <c r="G7" s="7"/>
      <c r="H7" s="7"/>
    </row>
    <row r="8" spans="2:8" ht="12.95" customHeight="1" x14ac:dyDescent="0.2">
      <c r="B8" s="220" t="s">
        <v>210</v>
      </c>
      <c r="C8" s="7">
        <v>102282</v>
      </c>
      <c r="D8" s="7">
        <v>12942</v>
      </c>
      <c r="E8" s="7">
        <v>100091</v>
      </c>
      <c r="F8" s="7">
        <v>17327</v>
      </c>
      <c r="G8" s="7"/>
      <c r="H8" s="7"/>
    </row>
    <row r="9" spans="2:8" ht="12.95" customHeight="1" x14ac:dyDescent="0.2">
      <c r="B9" s="220" t="s">
        <v>211</v>
      </c>
      <c r="C9" s="7">
        <v>69863</v>
      </c>
      <c r="D9" s="7">
        <v>11523</v>
      </c>
      <c r="E9" s="7">
        <v>83746</v>
      </c>
      <c r="F9" s="7">
        <v>16008</v>
      </c>
      <c r="G9" s="7"/>
      <c r="H9" s="7"/>
    </row>
    <row r="10" spans="2:8" ht="12.95" customHeight="1" x14ac:dyDescent="0.2">
      <c r="B10" s="220" t="s">
        <v>212</v>
      </c>
      <c r="C10" s="7">
        <v>70654</v>
      </c>
      <c r="D10" s="7">
        <v>13767</v>
      </c>
      <c r="E10" s="7">
        <v>86292</v>
      </c>
      <c r="F10" s="7">
        <v>16573</v>
      </c>
      <c r="G10" s="7"/>
      <c r="H10" s="7"/>
    </row>
    <row r="11" spans="2:8" ht="12.95" customHeight="1" x14ac:dyDescent="0.2">
      <c r="B11" s="220" t="s">
        <v>213</v>
      </c>
      <c r="C11" s="7">
        <v>81908</v>
      </c>
      <c r="D11" s="7">
        <v>12003</v>
      </c>
      <c r="E11" s="7">
        <v>84819</v>
      </c>
      <c r="F11" s="7">
        <v>15687</v>
      </c>
      <c r="G11" s="7"/>
      <c r="H11" s="7"/>
    </row>
    <row r="12" spans="2:8" ht="12.95" customHeight="1" x14ac:dyDescent="0.2">
      <c r="B12" s="220" t="s">
        <v>214</v>
      </c>
      <c r="C12" s="7">
        <v>77854</v>
      </c>
      <c r="D12" s="7">
        <v>12001</v>
      </c>
      <c r="E12" s="7">
        <v>72465</v>
      </c>
      <c r="F12" s="7">
        <v>13702</v>
      </c>
      <c r="G12" s="7"/>
      <c r="H12" s="7"/>
    </row>
    <row r="13" spans="2:8" ht="12.95" customHeight="1" x14ac:dyDescent="0.2">
      <c r="B13" s="220" t="s">
        <v>215</v>
      </c>
      <c r="C13" s="7">
        <v>68665</v>
      </c>
      <c r="D13" s="7">
        <v>10138</v>
      </c>
      <c r="E13" s="7">
        <v>86482</v>
      </c>
      <c r="F13" s="7">
        <v>12333</v>
      </c>
      <c r="G13" s="7"/>
      <c r="H13" s="7"/>
    </row>
    <row r="14" spans="2:8" ht="12.95" customHeight="1" x14ac:dyDescent="0.2">
      <c r="B14" s="220" t="s">
        <v>216</v>
      </c>
      <c r="C14" s="7">
        <v>75884</v>
      </c>
      <c r="D14" s="7">
        <v>12774</v>
      </c>
      <c r="E14" s="7">
        <v>91762</v>
      </c>
      <c r="F14" s="7">
        <v>14646</v>
      </c>
      <c r="G14" s="7"/>
      <c r="H14" s="7"/>
    </row>
    <row r="15" spans="2:8" ht="12.95" customHeight="1" x14ac:dyDescent="0.2">
      <c r="B15" s="220" t="s">
        <v>217</v>
      </c>
      <c r="C15" s="7">
        <v>71873</v>
      </c>
      <c r="D15" s="7">
        <v>13119</v>
      </c>
      <c r="E15" s="7">
        <v>89819</v>
      </c>
      <c r="F15" s="7">
        <v>29832</v>
      </c>
      <c r="G15" s="7"/>
      <c r="H15" s="7"/>
    </row>
    <row r="16" spans="2:8" ht="12.95" customHeight="1" x14ac:dyDescent="0.2">
      <c r="B16" s="220" t="s">
        <v>218</v>
      </c>
      <c r="C16" s="7">
        <v>62658</v>
      </c>
      <c r="D16" s="7">
        <v>13848</v>
      </c>
      <c r="E16" s="7">
        <v>106167</v>
      </c>
      <c r="F16" s="7">
        <v>24661</v>
      </c>
      <c r="G16" s="7"/>
      <c r="H16" s="7"/>
    </row>
    <row r="17" spans="2:8" ht="12.95" customHeight="1" x14ac:dyDescent="0.2">
      <c r="B17" s="221" t="s">
        <v>219</v>
      </c>
      <c r="C17" s="8">
        <v>63059</v>
      </c>
      <c r="D17" s="8">
        <v>12756</v>
      </c>
      <c r="E17" s="8">
        <v>103888</v>
      </c>
      <c r="F17" s="8">
        <v>16758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B19" s="62" t="s">
        <v>305</v>
      </c>
      <c r="C19" s="33"/>
      <c r="D19" s="72"/>
      <c r="E19" s="33"/>
      <c r="F19" s="72"/>
      <c r="H19" s="12"/>
    </row>
    <row r="20" spans="2:8" ht="12.95" customHeight="1" x14ac:dyDescent="0.2">
      <c r="B20" t="s">
        <v>6</v>
      </c>
    </row>
    <row r="21" spans="2:8" ht="12.95" customHeight="1" x14ac:dyDescent="0.2">
      <c r="D21" s="86"/>
      <c r="E21" s="33"/>
      <c r="F21" s="86"/>
    </row>
    <row r="22" spans="2:8" ht="12.95" customHeight="1" x14ac:dyDescent="0.2">
      <c r="C22" s="72"/>
      <c r="D22" s="33"/>
      <c r="E22" s="72"/>
      <c r="F22" s="33"/>
      <c r="G22" s="38"/>
    </row>
    <row r="23" spans="2:8" ht="12.95" customHeight="1" x14ac:dyDescent="0.2">
      <c r="C23" s="72"/>
      <c r="D23" s="72"/>
      <c r="E23" s="72"/>
      <c r="F23" s="33"/>
      <c r="G23" s="38"/>
    </row>
    <row r="24" spans="2:8" ht="12.95" customHeight="1" x14ac:dyDescent="0.2">
      <c r="C24" s="33"/>
      <c r="D24" s="72"/>
      <c r="E24" s="33"/>
      <c r="F24" s="39"/>
      <c r="G24" s="38"/>
    </row>
    <row r="25" spans="2:8" ht="12.95" customHeight="1" x14ac:dyDescent="0.2">
      <c r="D25" s="72"/>
      <c r="E25" s="39"/>
      <c r="F25" s="39"/>
      <c r="G25" s="38"/>
    </row>
    <row r="26" spans="2:8" ht="12.95" customHeight="1" x14ac:dyDescent="0.2">
      <c r="D26" s="72"/>
      <c r="E26" s="39"/>
      <c r="F26" s="39"/>
      <c r="G26" s="38"/>
    </row>
    <row r="27" spans="2:8" ht="12.95" customHeight="1" x14ac:dyDescent="0.2">
      <c r="D27" s="72"/>
      <c r="E27" s="39"/>
      <c r="F27" s="39"/>
      <c r="G27" s="38"/>
    </row>
    <row r="28" spans="2:8" ht="12.95" customHeight="1" x14ac:dyDescent="0.2">
      <c r="D28" s="72"/>
      <c r="E28" s="39"/>
      <c r="F28" s="39"/>
      <c r="G28" s="38"/>
    </row>
    <row r="29" spans="2:8" ht="12.95" customHeight="1" x14ac:dyDescent="0.2">
      <c r="D29" s="72"/>
      <c r="E29" s="39"/>
      <c r="F29" s="39"/>
      <c r="G29" s="38"/>
    </row>
    <row r="30" spans="2:8" ht="12.95" customHeight="1" x14ac:dyDescent="0.2">
      <c r="D30" s="72"/>
      <c r="E30" s="39"/>
      <c r="F30" s="39"/>
      <c r="G30" s="38"/>
    </row>
    <row r="31" spans="2:8" ht="12.95" customHeight="1" x14ac:dyDescent="0.2">
      <c r="D31" s="72"/>
      <c r="E31" s="39"/>
      <c r="F31" s="39"/>
      <c r="G31" s="38"/>
    </row>
    <row r="32" spans="2:8" ht="12.95" customHeight="1" x14ac:dyDescent="0.2">
      <c r="D32" s="72"/>
      <c r="E32" s="39"/>
      <c r="F32" s="39"/>
      <c r="G32" s="126"/>
    </row>
    <row r="33" spans="4:7" ht="12.95" customHeight="1" x14ac:dyDescent="0.2">
      <c r="D33" s="72"/>
      <c r="E33" s="39"/>
      <c r="F33" s="39"/>
      <c r="G33" s="38"/>
    </row>
    <row r="34" spans="4:7" ht="12.95" customHeight="1" x14ac:dyDescent="0.2">
      <c r="D34" s="72"/>
      <c r="E34" s="39"/>
      <c r="F34" s="39"/>
      <c r="G34" s="38"/>
    </row>
    <row r="35" spans="4:7" ht="12.95" customHeight="1" x14ac:dyDescent="0.2">
      <c r="E35" s="40"/>
      <c r="F35" s="40"/>
      <c r="G35" s="38"/>
    </row>
    <row r="36" spans="4:7" ht="12.95" customHeight="1" x14ac:dyDescent="0.2">
      <c r="E36" s="38"/>
      <c r="F36" s="38"/>
      <c r="G36" s="38"/>
    </row>
    <row r="37" spans="4:7" ht="12.95" customHeight="1" x14ac:dyDescent="0.2">
      <c r="E37" s="38"/>
      <c r="F37" s="38"/>
      <c r="G37" s="38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J81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  <col min="8" max="9" width="10.1640625" bestFit="1" customWidth="1"/>
  </cols>
  <sheetData>
    <row r="2" spans="2:5" ht="15.75" x14ac:dyDescent="0.25">
      <c r="B2" s="49" t="s">
        <v>90</v>
      </c>
    </row>
    <row r="5" spans="2:5" ht="22.5" x14ac:dyDescent="0.2">
      <c r="B5" s="9" t="s">
        <v>34</v>
      </c>
      <c r="C5" s="3" t="s">
        <v>40</v>
      </c>
      <c r="D5" s="3" t="s">
        <v>42</v>
      </c>
      <c r="E5" s="70" t="s">
        <v>32</v>
      </c>
    </row>
    <row r="6" spans="2:5" ht="12.95" customHeight="1" x14ac:dyDescent="0.2">
      <c r="B6" s="216" t="s">
        <v>306</v>
      </c>
      <c r="C6" s="7">
        <v>6842786</v>
      </c>
      <c r="D6" s="7">
        <v>1990487</v>
      </c>
      <c r="E6" s="7">
        <v>8833273</v>
      </c>
    </row>
    <row r="7" spans="2:5" ht="12.95" customHeight="1" x14ac:dyDescent="0.2">
      <c r="B7" s="216" t="s">
        <v>307</v>
      </c>
      <c r="C7" s="7">
        <v>6817679</v>
      </c>
      <c r="D7" s="7">
        <v>2002822</v>
      </c>
      <c r="E7" s="7">
        <v>8820501</v>
      </c>
    </row>
    <row r="8" spans="2:5" ht="12.95" customHeight="1" x14ac:dyDescent="0.2">
      <c r="B8" s="216" t="s">
        <v>308</v>
      </c>
      <c r="C8" s="7">
        <v>6780498</v>
      </c>
      <c r="D8" s="7">
        <v>2014680</v>
      </c>
      <c r="E8" s="7">
        <v>8795178</v>
      </c>
    </row>
    <row r="9" spans="2:5" ht="12.95" customHeight="1" x14ac:dyDescent="0.2">
      <c r="B9" s="216" t="s">
        <v>309</v>
      </c>
      <c r="C9" s="7">
        <v>6783872</v>
      </c>
      <c r="D9" s="7">
        <v>2020822</v>
      </c>
      <c r="E9" s="7">
        <v>8804694</v>
      </c>
    </row>
    <row r="10" spans="2:5" ht="12.95" customHeight="1" x14ac:dyDescent="0.2">
      <c r="B10" s="216" t="s">
        <v>310</v>
      </c>
      <c r="C10" s="7">
        <v>6845404</v>
      </c>
      <c r="D10" s="7">
        <v>2053495</v>
      </c>
      <c r="E10" s="7">
        <v>8898899</v>
      </c>
    </row>
    <row r="11" spans="2:5" ht="12.95" customHeight="1" x14ac:dyDescent="0.2">
      <c r="B11" s="216" t="s">
        <v>311</v>
      </c>
      <c r="C11" s="72">
        <v>6889221</v>
      </c>
      <c r="D11" s="7">
        <v>2067311</v>
      </c>
      <c r="E11" s="7">
        <v>8956532</v>
      </c>
    </row>
    <row r="12" spans="2:5" ht="12.95" customHeight="1" x14ac:dyDescent="0.2">
      <c r="B12" s="216" t="s">
        <v>312</v>
      </c>
      <c r="C12" s="7">
        <v>6838214</v>
      </c>
      <c r="D12" s="7">
        <v>2093973</v>
      </c>
      <c r="E12" s="7">
        <v>8932187</v>
      </c>
    </row>
    <row r="13" spans="2:5" ht="12.95" customHeight="1" x14ac:dyDescent="0.2">
      <c r="B13" s="216" t="s">
        <v>313</v>
      </c>
      <c r="C13" s="7">
        <v>6815969</v>
      </c>
      <c r="D13" s="7">
        <v>2098074</v>
      </c>
      <c r="E13" s="7">
        <v>8914043</v>
      </c>
    </row>
    <row r="14" spans="2:5" ht="12.95" customHeight="1" x14ac:dyDescent="0.2">
      <c r="B14" s="216" t="s">
        <v>314</v>
      </c>
      <c r="C14" s="7">
        <v>6776918</v>
      </c>
      <c r="D14" s="7">
        <v>2117254</v>
      </c>
      <c r="E14" s="7">
        <v>8894172</v>
      </c>
    </row>
    <row r="15" spans="2:5" ht="12.95" customHeight="1" x14ac:dyDescent="0.2">
      <c r="B15" s="10">
        <v>43039</v>
      </c>
      <c r="C15" s="7">
        <v>6838182</v>
      </c>
      <c r="D15" s="7">
        <v>2025505</v>
      </c>
      <c r="E15" s="7">
        <v>8863687</v>
      </c>
    </row>
    <row r="16" spans="2:5" ht="12.95" customHeight="1" x14ac:dyDescent="0.2">
      <c r="B16" s="10">
        <v>43069</v>
      </c>
      <c r="C16" s="7">
        <v>6845606</v>
      </c>
      <c r="D16" s="7">
        <v>2035069</v>
      </c>
      <c r="E16" s="7">
        <v>8880675</v>
      </c>
    </row>
    <row r="17" spans="2:10" ht="12.95" customHeight="1" x14ac:dyDescent="0.2">
      <c r="B17" s="45">
        <v>43100</v>
      </c>
      <c r="C17" s="39">
        <v>6844238</v>
      </c>
      <c r="D17" s="39">
        <v>2046570</v>
      </c>
      <c r="E17" s="7">
        <v>8890808</v>
      </c>
      <c r="G17" s="64"/>
      <c r="I17" s="7"/>
      <c r="J17" s="7"/>
    </row>
    <row r="18" spans="2:10" ht="12.95" customHeight="1" x14ac:dyDescent="0.2">
      <c r="B18" s="216" t="s">
        <v>315</v>
      </c>
      <c r="C18" s="7">
        <v>6695011</v>
      </c>
      <c r="D18" s="7">
        <v>2167243</v>
      </c>
      <c r="E18" s="7">
        <v>8862254</v>
      </c>
      <c r="I18" s="7"/>
      <c r="J18" s="7"/>
    </row>
    <row r="19" spans="2:10" ht="12.95" customHeight="1" x14ac:dyDescent="0.2">
      <c r="B19" s="216" t="s">
        <v>316</v>
      </c>
      <c r="C19" s="7">
        <v>6732191</v>
      </c>
      <c r="D19" s="7">
        <v>2115009</v>
      </c>
      <c r="E19" s="7">
        <v>8847200</v>
      </c>
      <c r="I19" s="7"/>
      <c r="J19" s="7"/>
    </row>
    <row r="20" spans="2:10" ht="12.95" customHeight="1" x14ac:dyDescent="0.2">
      <c r="B20" s="216" t="s">
        <v>317</v>
      </c>
      <c r="C20" s="7">
        <v>6702220</v>
      </c>
      <c r="D20" s="7">
        <v>2137473</v>
      </c>
      <c r="E20" s="7">
        <v>8839693</v>
      </c>
      <c r="I20" s="7"/>
      <c r="J20" s="7"/>
    </row>
    <row r="21" spans="2:10" ht="12.95" customHeight="1" x14ac:dyDescent="0.2">
      <c r="B21" s="216" t="s">
        <v>318</v>
      </c>
      <c r="C21" s="7">
        <v>6673960</v>
      </c>
      <c r="D21" s="7">
        <v>2151788</v>
      </c>
      <c r="E21" s="7">
        <v>8825748</v>
      </c>
      <c r="I21" s="121"/>
      <c r="J21" s="7"/>
    </row>
    <row r="22" spans="2:10" ht="12.95" customHeight="1" x14ac:dyDescent="0.2">
      <c r="B22" s="216" t="s">
        <v>319</v>
      </c>
      <c r="C22" s="7">
        <v>6646978</v>
      </c>
      <c r="D22" s="7">
        <v>2164164</v>
      </c>
      <c r="E22" s="7">
        <v>8811142</v>
      </c>
      <c r="I22" s="121"/>
      <c r="J22" s="7"/>
    </row>
    <row r="23" spans="2:10" ht="12.95" customHeight="1" x14ac:dyDescent="0.2">
      <c r="B23" s="216" t="s">
        <v>320</v>
      </c>
      <c r="C23" s="7">
        <v>6211852</v>
      </c>
      <c r="D23" s="7">
        <v>2184523</v>
      </c>
      <c r="E23" s="7">
        <v>8396375</v>
      </c>
      <c r="I23" s="39"/>
      <c r="J23" s="7"/>
    </row>
    <row r="24" spans="2:10" ht="12.95" customHeight="1" x14ac:dyDescent="0.2">
      <c r="B24" s="216" t="s">
        <v>321</v>
      </c>
      <c r="C24" s="7">
        <v>6198227</v>
      </c>
      <c r="D24" s="7">
        <v>2216763</v>
      </c>
      <c r="E24" s="7">
        <v>8414990</v>
      </c>
      <c r="I24" s="39"/>
      <c r="J24" s="7"/>
    </row>
    <row r="25" spans="2:10" ht="12.95" customHeight="1" x14ac:dyDescent="0.2">
      <c r="B25" s="216" t="s">
        <v>322</v>
      </c>
      <c r="C25" s="7">
        <v>6163335</v>
      </c>
      <c r="D25" s="7">
        <v>2233398</v>
      </c>
      <c r="E25" s="7">
        <v>8396733</v>
      </c>
      <c r="I25" s="121"/>
      <c r="J25" s="7"/>
    </row>
    <row r="26" spans="2:10" ht="12.95" customHeight="1" x14ac:dyDescent="0.2">
      <c r="B26" s="216" t="s">
        <v>323</v>
      </c>
      <c r="C26" s="7">
        <v>6156227</v>
      </c>
      <c r="D26" s="7">
        <v>2242857</v>
      </c>
      <c r="E26" s="7">
        <v>8399084</v>
      </c>
      <c r="I26" s="39"/>
      <c r="J26" s="7"/>
    </row>
    <row r="27" spans="2:10" ht="12.95" customHeight="1" x14ac:dyDescent="0.2">
      <c r="B27" s="45">
        <v>43404</v>
      </c>
      <c r="C27" s="7">
        <v>6138561</v>
      </c>
      <c r="D27" s="7">
        <v>2269603</v>
      </c>
      <c r="E27" s="7">
        <v>8408164</v>
      </c>
      <c r="I27" s="39"/>
      <c r="J27" s="7"/>
    </row>
    <row r="28" spans="2:10" ht="12.95" customHeight="1" x14ac:dyDescent="0.2">
      <c r="B28" s="10">
        <v>43434</v>
      </c>
      <c r="C28" s="7">
        <v>6111801</v>
      </c>
      <c r="D28" s="7">
        <v>2280333</v>
      </c>
      <c r="E28" s="7">
        <v>8392134</v>
      </c>
      <c r="H28" s="38"/>
      <c r="I28" s="39"/>
      <c r="J28" s="39"/>
    </row>
    <row r="29" spans="2:10" ht="12.95" customHeight="1" x14ac:dyDescent="0.2">
      <c r="B29" s="45">
        <v>43465</v>
      </c>
      <c r="C29" s="39">
        <v>6267590</v>
      </c>
      <c r="D29" s="39">
        <v>2290475</v>
      </c>
      <c r="E29" s="39">
        <v>8558065</v>
      </c>
      <c r="I29" s="39"/>
    </row>
    <row r="30" spans="2:10" ht="12.95" customHeight="1" x14ac:dyDescent="0.2">
      <c r="B30" s="216" t="s">
        <v>324</v>
      </c>
      <c r="C30" s="72">
        <v>6258361</v>
      </c>
      <c r="D30" s="72">
        <v>2307838</v>
      </c>
      <c r="E30" s="72">
        <v>8566199</v>
      </c>
      <c r="F30" s="88"/>
      <c r="I30" s="39"/>
    </row>
    <row r="31" spans="2:10" ht="12.95" customHeight="1" x14ac:dyDescent="0.2">
      <c r="B31" s="216" t="s">
        <v>325</v>
      </c>
      <c r="C31" s="72">
        <v>6262083</v>
      </c>
      <c r="D31" s="72">
        <v>2331039</v>
      </c>
      <c r="E31" s="72">
        <v>8593122</v>
      </c>
      <c r="F31" s="88"/>
      <c r="I31" s="39"/>
    </row>
    <row r="32" spans="2:10" ht="12.95" customHeight="1" x14ac:dyDescent="0.2">
      <c r="B32" s="216" t="s">
        <v>326</v>
      </c>
      <c r="C32" s="7">
        <v>6218082</v>
      </c>
      <c r="D32" s="7">
        <v>2403112</v>
      </c>
      <c r="E32" s="7">
        <v>8621194</v>
      </c>
      <c r="I32" s="39"/>
    </row>
    <row r="33" spans="2:9" ht="12.95" customHeight="1" x14ac:dyDescent="0.2">
      <c r="B33" s="216" t="s">
        <v>327</v>
      </c>
      <c r="C33" s="7">
        <v>6164493</v>
      </c>
      <c r="D33" s="7">
        <v>2454122</v>
      </c>
      <c r="E33" s="7">
        <v>8618615</v>
      </c>
      <c r="I33" s="38"/>
    </row>
    <row r="34" spans="2:9" ht="12.95" customHeight="1" x14ac:dyDescent="0.2">
      <c r="B34" s="216" t="s">
        <v>328</v>
      </c>
      <c r="C34" s="72">
        <v>6149460</v>
      </c>
      <c r="D34" s="72">
        <v>2496287</v>
      </c>
      <c r="E34" s="72">
        <v>8645747</v>
      </c>
      <c r="I34" s="38"/>
    </row>
    <row r="35" spans="2:9" ht="12.95" customHeight="1" x14ac:dyDescent="0.2">
      <c r="B35" s="216" t="s">
        <v>329</v>
      </c>
      <c r="C35" s="7">
        <v>6037684</v>
      </c>
      <c r="D35" s="7">
        <v>2639589</v>
      </c>
      <c r="E35" s="7">
        <v>8677273</v>
      </c>
    </row>
    <row r="36" spans="2:9" ht="12.95" customHeight="1" x14ac:dyDescent="0.2">
      <c r="B36" s="216" t="s">
        <v>330</v>
      </c>
      <c r="C36" s="7">
        <v>6006840</v>
      </c>
      <c r="D36" s="7">
        <v>2674818</v>
      </c>
      <c r="E36" s="7">
        <v>8681658</v>
      </c>
    </row>
    <row r="37" spans="2:9" ht="12.95" customHeight="1" x14ac:dyDescent="0.2">
      <c r="B37" s="216" t="s">
        <v>331</v>
      </c>
      <c r="C37" s="7">
        <v>5937719</v>
      </c>
      <c r="D37" s="7">
        <v>2773117</v>
      </c>
      <c r="E37" s="7">
        <v>8710836</v>
      </c>
    </row>
    <row r="38" spans="2:9" ht="12.95" customHeight="1" x14ac:dyDescent="0.2">
      <c r="B38" s="216" t="s">
        <v>332</v>
      </c>
      <c r="C38" s="7">
        <v>5887780</v>
      </c>
      <c r="D38" s="7">
        <v>3095912</v>
      </c>
      <c r="E38" s="7">
        <v>8983692</v>
      </c>
    </row>
    <row r="39" spans="2:9" ht="12.95" customHeight="1" x14ac:dyDescent="0.2">
      <c r="B39" s="10">
        <v>43769</v>
      </c>
      <c r="C39" s="7">
        <v>5811685</v>
      </c>
      <c r="D39" s="7">
        <v>3384890</v>
      </c>
      <c r="E39" s="7">
        <v>9196575</v>
      </c>
    </row>
    <row r="40" spans="2:9" ht="12.95" customHeight="1" x14ac:dyDescent="0.2">
      <c r="B40" s="10">
        <v>43799</v>
      </c>
      <c r="C40" s="7">
        <v>5723018</v>
      </c>
      <c r="D40" s="7">
        <v>3489993</v>
      </c>
      <c r="E40" s="7">
        <v>9213011</v>
      </c>
    </row>
    <row r="41" spans="2:9" ht="12.95" customHeight="1" x14ac:dyDescent="0.2">
      <c r="B41" s="44">
        <v>43830</v>
      </c>
      <c r="C41" s="39">
        <v>5670701</v>
      </c>
      <c r="D41" s="39">
        <v>3554151</v>
      </c>
      <c r="E41" s="39">
        <v>9224852</v>
      </c>
      <c r="H41" s="64"/>
    </row>
    <row r="42" spans="2:9" ht="12.95" customHeight="1" x14ac:dyDescent="0.2">
      <c r="B42" s="216" t="s">
        <v>333</v>
      </c>
      <c r="C42" s="7">
        <v>4346407</v>
      </c>
      <c r="D42" s="7">
        <v>4535875</v>
      </c>
      <c r="E42" s="7">
        <v>8882282</v>
      </c>
    </row>
    <row r="43" spans="2:9" ht="12.95" customHeight="1" x14ac:dyDescent="0.2">
      <c r="B43" s="216" t="s">
        <v>334</v>
      </c>
      <c r="C43" s="7">
        <v>4052838</v>
      </c>
      <c r="D43" s="7">
        <v>4730560</v>
      </c>
      <c r="E43" s="7">
        <v>8783398</v>
      </c>
    </row>
    <row r="44" spans="2:9" ht="12.95" customHeight="1" x14ac:dyDescent="0.2">
      <c r="B44" s="216" t="s">
        <v>335</v>
      </c>
      <c r="C44" s="7">
        <v>3963662</v>
      </c>
      <c r="D44" s="7">
        <v>4847816</v>
      </c>
      <c r="E44" s="7">
        <v>8811478</v>
      </c>
    </row>
    <row r="45" spans="2:9" ht="12.95" customHeight="1" x14ac:dyDescent="0.2">
      <c r="B45" s="216" t="s">
        <v>336</v>
      </c>
      <c r="C45" s="7">
        <v>3871261</v>
      </c>
      <c r="D45" s="7">
        <v>4951259</v>
      </c>
      <c r="E45" s="7">
        <v>8822520</v>
      </c>
    </row>
    <row r="46" spans="2:9" ht="12.95" customHeight="1" x14ac:dyDescent="0.2">
      <c r="B46" s="216" t="s">
        <v>337</v>
      </c>
      <c r="C46" s="7">
        <v>3854633</v>
      </c>
      <c r="D46" s="7">
        <v>5281387</v>
      </c>
      <c r="E46" s="7">
        <v>9136020</v>
      </c>
    </row>
    <row r="47" spans="2:9" ht="12.95" customHeight="1" x14ac:dyDescent="0.2">
      <c r="B47" s="216" t="s">
        <v>338</v>
      </c>
      <c r="C47" s="7">
        <v>3802061</v>
      </c>
      <c r="D47" s="7">
        <v>5542911</v>
      </c>
      <c r="E47" s="7">
        <v>9344972</v>
      </c>
    </row>
    <row r="48" spans="2:9" ht="12.95" customHeight="1" x14ac:dyDescent="0.2">
      <c r="B48" s="218" t="s">
        <v>339</v>
      </c>
      <c r="C48" s="7">
        <v>3767638</v>
      </c>
      <c r="D48" s="7">
        <v>5299995</v>
      </c>
      <c r="E48" s="7">
        <v>9067633</v>
      </c>
    </row>
    <row r="49" spans="2:5" ht="12.95" customHeight="1" x14ac:dyDescent="0.2">
      <c r="B49" s="216" t="s">
        <v>340</v>
      </c>
      <c r="C49" s="7">
        <v>3424948</v>
      </c>
      <c r="D49" s="7">
        <v>5532239</v>
      </c>
      <c r="E49" s="7">
        <v>8957187</v>
      </c>
    </row>
    <row r="50" spans="2:5" ht="12.95" customHeight="1" x14ac:dyDescent="0.2">
      <c r="B50" s="218" t="s">
        <v>341</v>
      </c>
      <c r="C50" s="7">
        <v>3389747</v>
      </c>
      <c r="D50" s="7">
        <v>5528024</v>
      </c>
      <c r="E50" s="7">
        <v>8917771</v>
      </c>
    </row>
    <row r="51" spans="2:5" ht="12.95" customHeight="1" x14ac:dyDescent="0.2">
      <c r="B51" s="10">
        <v>44135</v>
      </c>
      <c r="C51" s="7">
        <v>3312651</v>
      </c>
      <c r="D51" s="7">
        <v>5532192</v>
      </c>
      <c r="E51" s="7">
        <v>8844843</v>
      </c>
    </row>
    <row r="52" spans="2:5" ht="12.95" customHeight="1" x14ac:dyDescent="0.2">
      <c r="B52" s="10">
        <v>44165</v>
      </c>
      <c r="C52" s="7">
        <v>3187440</v>
      </c>
      <c r="D52" s="7">
        <v>5642453</v>
      </c>
      <c r="E52" s="7">
        <v>8829893</v>
      </c>
    </row>
    <row r="53" spans="2:5" ht="12.95" customHeight="1" x14ac:dyDescent="0.2">
      <c r="B53" s="45">
        <v>44196</v>
      </c>
      <c r="C53" s="39">
        <v>3109660</v>
      </c>
      <c r="D53" s="39">
        <v>5670596</v>
      </c>
      <c r="E53" s="39">
        <v>8780256</v>
      </c>
    </row>
    <row r="54" spans="2:5" ht="12.95" customHeight="1" x14ac:dyDescent="0.2">
      <c r="B54" s="216" t="s">
        <v>342</v>
      </c>
      <c r="C54" s="87">
        <v>3063101</v>
      </c>
      <c r="D54" s="87">
        <v>5658757</v>
      </c>
      <c r="E54" s="87">
        <v>8721858</v>
      </c>
    </row>
    <row r="55" spans="2:5" ht="12.95" customHeight="1" x14ac:dyDescent="0.2">
      <c r="B55" s="216" t="s">
        <v>343</v>
      </c>
      <c r="C55" s="87">
        <v>3037701</v>
      </c>
      <c r="D55" s="87">
        <v>5666306</v>
      </c>
      <c r="E55" s="87">
        <v>8704007</v>
      </c>
    </row>
    <row r="56" spans="2:5" ht="12.95" customHeight="1" x14ac:dyDescent="0.2">
      <c r="B56" s="216" t="s">
        <v>344</v>
      </c>
      <c r="C56" s="87">
        <v>3025208</v>
      </c>
      <c r="D56" s="87">
        <v>5678726</v>
      </c>
      <c r="E56" s="87">
        <v>8703934</v>
      </c>
    </row>
    <row r="57" spans="2:5" ht="12.95" customHeight="1" x14ac:dyDescent="0.2">
      <c r="B57" s="216" t="s">
        <v>345</v>
      </c>
      <c r="C57" s="87">
        <v>3017989</v>
      </c>
      <c r="D57" s="87">
        <v>5690982</v>
      </c>
      <c r="E57" s="87">
        <v>8708971</v>
      </c>
    </row>
    <row r="58" spans="2:5" ht="12.95" customHeight="1" x14ac:dyDescent="0.2">
      <c r="B58" s="216" t="s">
        <v>346</v>
      </c>
      <c r="C58" s="87">
        <v>3010172</v>
      </c>
      <c r="D58" s="87">
        <v>5704332</v>
      </c>
      <c r="E58" s="87">
        <v>8714504</v>
      </c>
    </row>
    <row r="59" spans="2:5" ht="12.95" customHeight="1" x14ac:dyDescent="0.2">
      <c r="B59" s="216" t="s">
        <v>347</v>
      </c>
      <c r="C59" s="87">
        <v>3009412</v>
      </c>
      <c r="D59" s="87">
        <v>5987752</v>
      </c>
      <c r="E59" s="87">
        <v>8997164</v>
      </c>
    </row>
    <row r="60" spans="2:5" ht="12.95" customHeight="1" x14ac:dyDescent="0.2">
      <c r="B60" s="217" t="s">
        <v>348</v>
      </c>
      <c r="C60" s="87">
        <v>2978761</v>
      </c>
      <c r="D60" s="87">
        <v>6726405</v>
      </c>
      <c r="E60" s="87">
        <v>9705166</v>
      </c>
    </row>
    <row r="61" spans="2:5" ht="12.95" customHeight="1" x14ac:dyDescent="0.2">
      <c r="B61" s="216" t="s">
        <v>349</v>
      </c>
      <c r="C61" s="87">
        <v>2947428</v>
      </c>
      <c r="D61" s="87">
        <v>6522269</v>
      </c>
      <c r="E61" s="87">
        <v>9469697</v>
      </c>
    </row>
    <row r="62" spans="2:5" ht="12.95" customHeight="1" x14ac:dyDescent="0.2">
      <c r="B62" s="218" t="s">
        <v>350</v>
      </c>
      <c r="C62" s="87">
        <v>2914976</v>
      </c>
      <c r="D62" s="87">
        <v>6149620</v>
      </c>
      <c r="E62" s="87">
        <v>9064596</v>
      </c>
    </row>
    <row r="63" spans="2:5" ht="12.95" customHeight="1" x14ac:dyDescent="0.2">
      <c r="B63" s="10">
        <v>44500</v>
      </c>
      <c r="C63" s="87">
        <v>2918002</v>
      </c>
      <c r="D63" s="87">
        <v>6004325</v>
      </c>
      <c r="E63" s="87">
        <v>8922327</v>
      </c>
    </row>
    <row r="64" spans="2:5" ht="12.95" customHeight="1" x14ac:dyDescent="0.2">
      <c r="B64" s="10">
        <v>44530</v>
      </c>
      <c r="C64" s="87">
        <v>2913089</v>
      </c>
      <c r="D64" s="87">
        <v>5970213</v>
      </c>
      <c r="E64" s="87">
        <v>8883302</v>
      </c>
    </row>
    <row r="65" spans="2:10" ht="12.95" customHeight="1" x14ac:dyDescent="0.2">
      <c r="B65" s="45">
        <v>44561</v>
      </c>
      <c r="C65" s="117">
        <v>2890160</v>
      </c>
      <c r="D65" s="117">
        <v>5832567</v>
      </c>
      <c r="E65" s="117">
        <v>8722727</v>
      </c>
    </row>
    <row r="66" spans="2:10" ht="12.95" customHeight="1" x14ac:dyDescent="0.2">
      <c r="B66" s="188" t="s">
        <v>91</v>
      </c>
      <c r="C66" s="187">
        <v>2853928</v>
      </c>
      <c r="D66" s="187">
        <v>5842952</v>
      </c>
      <c r="E66" s="187">
        <v>8696880</v>
      </c>
    </row>
    <row r="67" spans="2:10" ht="12.95" customHeight="1" x14ac:dyDescent="0.2">
      <c r="B67" s="188" t="s">
        <v>92</v>
      </c>
      <c r="C67" s="187">
        <v>2852017</v>
      </c>
      <c r="D67" s="187">
        <v>5850879</v>
      </c>
      <c r="E67" s="187">
        <v>8702896</v>
      </c>
    </row>
    <row r="68" spans="2:10" ht="12.95" customHeight="1" x14ac:dyDescent="0.2">
      <c r="B68" s="188" t="s">
        <v>93</v>
      </c>
      <c r="C68" s="187">
        <v>2846440</v>
      </c>
      <c r="D68" s="187">
        <v>5869419</v>
      </c>
      <c r="E68" s="187">
        <v>8715859</v>
      </c>
    </row>
    <row r="69" spans="2:10" ht="12.95" customHeight="1" x14ac:dyDescent="0.2">
      <c r="B69" s="188" t="s">
        <v>94</v>
      </c>
      <c r="C69" s="187">
        <v>2830308</v>
      </c>
      <c r="D69" s="187">
        <v>5884601</v>
      </c>
      <c r="E69" s="187">
        <v>8714909</v>
      </c>
    </row>
    <row r="70" spans="2:10" ht="12.95" customHeight="1" x14ac:dyDescent="0.2">
      <c r="B70" s="188" t="s">
        <v>95</v>
      </c>
      <c r="C70" s="187">
        <v>2803913</v>
      </c>
      <c r="D70" s="187">
        <v>5894186</v>
      </c>
      <c r="E70" s="187">
        <v>8698099</v>
      </c>
    </row>
    <row r="71" spans="2:10" ht="12.95" customHeight="1" x14ac:dyDescent="0.2">
      <c r="B71" s="188" t="s">
        <v>96</v>
      </c>
      <c r="C71" s="187">
        <v>2784188</v>
      </c>
      <c r="D71" s="187">
        <v>5919287</v>
      </c>
      <c r="E71" s="187">
        <v>8703475</v>
      </c>
    </row>
    <row r="72" spans="2:10" ht="12.95" customHeight="1" x14ac:dyDescent="0.2">
      <c r="B72" s="188" t="s">
        <v>97</v>
      </c>
      <c r="C72" s="187">
        <v>2782148</v>
      </c>
      <c r="D72" s="187">
        <v>5953406</v>
      </c>
      <c r="E72" s="187">
        <v>8735554</v>
      </c>
    </row>
    <row r="73" spans="2:10" ht="12.95" customHeight="1" x14ac:dyDescent="0.2">
      <c r="B73" s="188" t="s">
        <v>98</v>
      </c>
      <c r="C73" s="187">
        <v>2762150</v>
      </c>
      <c r="D73" s="187">
        <v>5970199</v>
      </c>
      <c r="E73" s="187">
        <v>8732349</v>
      </c>
    </row>
    <row r="74" spans="2:10" ht="12.95" customHeight="1" x14ac:dyDescent="0.2">
      <c r="B74" s="188" t="s">
        <v>99</v>
      </c>
      <c r="C74" s="187">
        <v>2750782</v>
      </c>
      <c r="D74" s="187">
        <v>5989669</v>
      </c>
      <c r="E74" s="187">
        <v>8740451</v>
      </c>
    </row>
    <row r="75" spans="2:10" ht="12.95" customHeight="1" x14ac:dyDescent="0.2">
      <c r="B75" s="188" t="s">
        <v>100</v>
      </c>
      <c r="C75" s="187">
        <v>2729114</v>
      </c>
      <c r="D75" s="187">
        <v>5992031</v>
      </c>
      <c r="E75" s="187">
        <v>8721145</v>
      </c>
    </row>
    <row r="76" spans="2:10" ht="12.95" customHeight="1" x14ac:dyDescent="0.2">
      <c r="B76" s="188" t="s">
        <v>101</v>
      </c>
      <c r="C76" s="187">
        <v>2695602</v>
      </c>
      <c r="D76" s="187">
        <v>5988950</v>
      </c>
      <c r="E76" s="187">
        <v>8684552</v>
      </c>
      <c r="J76" s="60"/>
    </row>
    <row r="77" spans="2:10" ht="12.95" customHeight="1" x14ac:dyDescent="0.2">
      <c r="B77" s="189" t="s">
        <v>102</v>
      </c>
      <c r="C77" s="190">
        <v>2669039</v>
      </c>
      <c r="D77" s="190">
        <v>5993532</v>
      </c>
      <c r="E77" s="190">
        <v>8662571</v>
      </c>
    </row>
    <row r="79" spans="2:10" ht="12.95" customHeight="1" x14ac:dyDescent="0.2">
      <c r="B79" t="s">
        <v>103</v>
      </c>
    </row>
    <row r="80" spans="2:10" ht="12.95" customHeight="1" x14ac:dyDescent="0.2">
      <c r="B80" t="s">
        <v>373</v>
      </c>
    </row>
    <row r="81" spans="2:2" ht="12.95" customHeight="1" x14ac:dyDescent="0.2">
      <c r="B81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B2:K67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  <col min="7" max="7" width="9.6640625" bestFit="1" customWidth="1"/>
    <col min="8" max="8" width="10.83203125" bestFit="1" customWidth="1"/>
  </cols>
  <sheetData>
    <row r="2" spans="2:11" ht="15.75" x14ac:dyDescent="0.25">
      <c r="B2" s="1" t="s">
        <v>104</v>
      </c>
    </row>
    <row r="5" spans="2:11" ht="22.5" x14ac:dyDescent="0.2">
      <c r="B5" s="4" t="s">
        <v>105</v>
      </c>
      <c r="C5" s="3" t="s">
        <v>106</v>
      </c>
      <c r="D5" s="3" t="s">
        <v>107</v>
      </c>
      <c r="E5" s="3" t="s">
        <v>108</v>
      </c>
      <c r="F5" s="3" t="s">
        <v>109</v>
      </c>
    </row>
    <row r="6" spans="2:11" ht="12.95" customHeight="1" x14ac:dyDescent="0.2">
      <c r="B6" t="s">
        <v>110</v>
      </c>
      <c r="C6" s="228">
        <v>2418332</v>
      </c>
      <c r="D6" s="228">
        <v>3763822</v>
      </c>
      <c r="E6" s="228">
        <v>422597</v>
      </c>
      <c r="F6" s="228">
        <v>4186419</v>
      </c>
      <c r="G6" s="33"/>
      <c r="H6" s="141"/>
      <c r="J6" s="52"/>
      <c r="K6" s="7"/>
    </row>
    <row r="7" spans="2:11" ht="12.95" customHeight="1" x14ac:dyDescent="0.2">
      <c r="B7" t="s">
        <v>111</v>
      </c>
      <c r="C7" s="228">
        <v>838644</v>
      </c>
      <c r="D7" s="228">
        <v>1941652</v>
      </c>
      <c r="E7" s="228">
        <v>771105</v>
      </c>
      <c r="F7" s="228">
        <v>2712757</v>
      </c>
      <c r="G7" s="33"/>
      <c r="H7" s="141"/>
      <c r="I7" s="33"/>
      <c r="J7" s="52"/>
      <c r="K7" s="7"/>
    </row>
    <row r="8" spans="2:11" ht="12.95" customHeight="1" x14ac:dyDescent="0.2">
      <c r="B8" t="s">
        <v>112</v>
      </c>
      <c r="C8" s="228">
        <v>205272</v>
      </c>
      <c r="D8" s="228">
        <v>639569</v>
      </c>
      <c r="E8" s="228">
        <v>331776</v>
      </c>
      <c r="F8" s="228">
        <v>971345</v>
      </c>
      <c r="G8" s="33"/>
      <c r="H8" s="141"/>
      <c r="J8" s="52"/>
      <c r="K8" s="7"/>
    </row>
    <row r="9" spans="2:11" ht="12.95" customHeight="1" x14ac:dyDescent="0.2">
      <c r="B9" t="s">
        <v>113</v>
      </c>
      <c r="C9" s="228">
        <v>39634</v>
      </c>
      <c r="D9" s="228">
        <v>156588</v>
      </c>
      <c r="E9" s="228">
        <v>94741</v>
      </c>
      <c r="F9" s="228">
        <v>251329</v>
      </c>
      <c r="G9" s="33"/>
      <c r="H9" s="7"/>
      <c r="J9" s="52"/>
      <c r="K9" s="7"/>
    </row>
    <row r="10" spans="2:11" ht="12.95" customHeight="1" x14ac:dyDescent="0.2">
      <c r="B10" t="s">
        <v>114</v>
      </c>
      <c r="C10" s="228">
        <v>7695</v>
      </c>
      <c r="D10" s="228">
        <v>39320</v>
      </c>
      <c r="E10" s="228">
        <v>25681</v>
      </c>
      <c r="F10" s="228">
        <v>65001</v>
      </c>
      <c r="G10" s="33"/>
    </row>
    <row r="11" spans="2:11" ht="12.95" customHeight="1" x14ac:dyDescent="0.2">
      <c r="B11" s="5" t="s">
        <v>32</v>
      </c>
      <c r="C11" s="229">
        <v>3509577</v>
      </c>
      <c r="D11" s="229">
        <v>6540951</v>
      </c>
      <c r="E11" s="229">
        <v>1645900</v>
      </c>
      <c r="F11" s="229">
        <v>8186851</v>
      </c>
      <c r="H11" s="52"/>
    </row>
    <row r="12" spans="2:11" s="2" customFormat="1" ht="12.95" customHeight="1" x14ac:dyDescent="0.2">
      <c r="C12" s="7"/>
      <c r="D12" s="7"/>
      <c r="E12" s="7"/>
      <c r="F12" s="7"/>
    </row>
    <row r="13" spans="2:11" ht="12.95" customHeight="1" x14ac:dyDescent="0.2">
      <c r="B13" s="62" t="s">
        <v>115</v>
      </c>
    </row>
    <row r="14" spans="2:11" ht="12.95" customHeight="1" x14ac:dyDescent="0.2">
      <c r="B14" t="s">
        <v>6</v>
      </c>
      <c r="D14" s="7"/>
      <c r="E14" s="7"/>
      <c r="F14" s="7"/>
      <c r="G14" s="7"/>
    </row>
    <row r="15" spans="2:11" ht="12.95" customHeight="1" x14ac:dyDescent="0.2">
      <c r="C15" s="72"/>
      <c r="F15" s="7"/>
    </row>
    <row r="16" spans="2:11" ht="12.95" customHeight="1" x14ac:dyDescent="0.2">
      <c r="D16" s="7"/>
    </row>
    <row r="17" spans="3:7" ht="12.95" customHeight="1" x14ac:dyDescent="0.2">
      <c r="C17" s="72"/>
      <c r="E17" s="7"/>
    </row>
    <row r="18" spans="3:7" ht="12.95" customHeight="1" x14ac:dyDescent="0.2">
      <c r="C18" s="7"/>
      <c r="D18" s="7"/>
    </row>
    <row r="19" spans="3:7" ht="12.95" customHeight="1" x14ac:dyDescent="0.2">
      <c r="C19" s="7"/>
      <c r="D19" s="7"/>
      <c r="E19" s="7"/>
      <c r="F19" s="7"/>
      <c r="G19" s="52"/>
    </row>
    <row r="20" spans="3:7" ht="12.95" customHeight="1" x14ac:dyDescent="0.2">
      <c r="C20" s="7"/>
      <c r="D20" s="7"/>
      <c r="E20" s="7"/>
      <c r="F20" s="7"/>
    </row>
    <row r="21" spans="3:7" ht="12.95" customHeight="1" x14ac:dyDescent="0.2">
      <c r="C21" s="64"/>
      <c r="D21" s="7"/>
      <c r="E21" s="7"/>
      <c r="F21" s="7"/>
    </row>
    <row r="22" spans="3:7" ht="12.95" customHeight="1" x14ac:dyDescent="0.2">
      <c r="E22" s="7"/>
    </row>
    <row r="25" spans="3:7" ht="12.95" customHeight="1" x14ac:dyDescent="0.2">
      <c r="C25" s="193"/>
    </row>
    <row r="26" spans="3:7" ht="12.95" customHeight="1" x14ac:dyDescent="0.2">
      <c r="C26" s="193"/>
      <c r="D26" s="7"/>
    </row>
    <row r="27" spans="3:7" ht="12.95" customHeight="1" x14ac:dyDescent="0.2">
      <c r="C27" s="193"/>
      <c r="D27" s="148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B2:H66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  <col min="7" max="7" width="9.83203125" bestFit="1" customWidth="1"/>
  </cols>
  <sheetData>
    <row r="2" spans="2:8" ht="15.75" x14ac:dyDescent="0.25">
      <c r="B2" s="49" t="s">
        <v>116</v>
      </c>
    </row>
    <row r="3" spans="2:8" ht="12.95" customHeight="1" x14ac:dyDescent="0.2">
      <c r="B3" s="62"/>
    </row>
    <row r="4" spans="2:8" ht="12.95" customHeight="1" x14ac:dyDescent="0.2">
      <c r="B4" s="62"/>
    </row>
    <row r="5" spans="2:8" ht="22.5" x14ac:dyDescent="0.2">
      <c r="B5" s="143" t="s">
        <v>105</v>
      </c>
      <c r="C5" s="144" t="s">
        <v>106</v>
      </c>
      <c r="D5" s="144" t="s">
        <v>107</v>
      </c>
      <c r="E5" s="144" t="s">
        <v>108</v>
      </c>
      <c r="F5" s="144" t="s">
        <v>109</v>
      </c>
    </row>
    <row r="6" spans="2:8" ht="12.95" customHeight="1" x14ac:dyDescent="0.2">
      <c r="B6" s="88" t="s">
        <v>110</v>
      </c>
      <c r="C6" s="230">
        <v>227433</v>
      </c>
      <c r="D6" s="230">
        <v>294731</v>
      </c>
      <c r="E6" s="230">
        <v>28858</v>
      </c>
      <c r="F6" s="230">
        <v>323589</v>
      </c>
      <c r="G6" s="33"/>
      <c r="H6" s="33"/>
    </row>
    <row r="7" spans="2:8" ht="12.95" customHeight="1" x14ac:dyDescent="0.2">
      <c r="B7" s="88" t="s">
        <v>111</v>
      </c>
      <c r="C7" s="230">
        <v>25678</v>
      </c>
      <c r="D7" s="230">
        <v>61774</v>
      </c>
      <c r="E7" s="230">
        <v>38409</v>
      </c>
      <c r="F7" s="230">
        <v>100183</v>
      </c>
    </row>
    <row r="8" spans="2:8" ht="12.95" customHeight="1" x14ac:dyDescent="0.2">
      <c r="B8" s="88" t="s">
        <v>112</v>
      </c>
      <c r="C8" s="230">
        <v>5126</v>
      </c>
      <c r="D8" s="230">
        <v>20415</v>
      </c>
      <c r="E8" s="230">
        <v>14911</v>
      </c>
      <c r="F8" s="230">
        <v>35326</v>
      </c>
    </row>
    <row r="9" spans="2:8" ht="12.95" customHeight="1" x14ac:dyDescent="0.2">
      <c r="B9" s="88" t="s">
        <v>113</v>
      </c>
      <c r="C9" s="230">
        <v>1212</v>
      </c>
      <c r="D9" s="230">
        <v>6116</v>
      </c>
      <c r="E9" s="230">
        <v>5797</v>
      </c>
      <c r="F9" s="230">
        <v>11913</v>
      </c>
    </row>
    <row r="10" spans="2:8" ht="12.95" customHeight="1" x14ac:dyDescent="0.2">
      <c r="B10" s="88" t="s">
        <v>114</v>
      </c>
      <c r="C10" s="231">
        <v>288</v>
      </c>
      <c r="D10" s="230">
        <v>2872</v>
      </c>
      <c r="E10" s="230">
        <v>1837</v>
      </c>
      <c r="F10" s="230">
        <v>4709</v>
      </c>
    </row>
    <row r="11" spans="2:8" ht="12.95" customHeight="1" x14ac:dyDescent="0.2">
      <c r="B11" s="150" t="s">
        <v>32</v>
      </c>
      <c r="C11" s="232">
        <v>259737</v>
      </c>
      <c r="D11" s="232">
        <v>385908</v>
      </c>
      <c r="E11" s="232">
        <v>89812</v>
      </c>
      <c r="F11" s="232">
        <v>475720</v>
      </c>
    </row>
    <row r="12" spans="2:8" s="2" customFormat="1" ht="12.95" customHeight="1" x14ac:dyDescent="0.2">
      <c r="C12" s="7"/>
      <c r="D12" s="7"/>
      <c r="E12" s="7"/>
      <c r="F12" s="7"/>
    </row>
    <row r="13" spans="2:8" ht="12.95" customHeight="1" x14ac:dyDescent="0.2">
      <c r="B13" s="62" t="s">
        <v>115</v>
      </c>
      <c r="F13" s="7"/>
    </row>
    <row r="14" spans="2:8" ht="12.95" customHeight="1" x14ac:dyDescent="0.2">
      <c r="B14" t="s">
        <v>6</v>
      </c>
      <c r="F14" s="7"/>
    </row>
    <row r="15" spans="2:8" ht="12.95" customHeight="1" x14ac:dyDescent="0.2">
      <c r="C15" s="7"/>
      <c r="E15" s="7"/>
    </row>
    <row r="16" spans="2:8" ht="12.95" customHeight="1" x14ac:dyDescent="0.2">
      <c r="F16" s="7"/>
    </row>
    <row r="17" spans="2:6" ht="12.95" customHeight="1" x14ac:dyDescent="0.2">
      <c r="C17" s="87"/>
      <c r="D17" s="7"/>
      <c r="E17" s="7"/>
    </row>
    <row r="18" spans="2:6" ht="12.95" customHeight="1" x14ac:dyDescent="0.2">
      <c r="D18" s="7"/>
      <c r="F18" s="7"/>
    </row>
    <row r="19" spans="2:6" ht="12.95" customHeight="1" x14ac:dyDescent="0.2">
      <c r="E19" s="7"/>
      <c r="F19" s="7"/>
    </row>
    <row r="20" spans="2:6" ht="12.95" customHeight="1" x14ac:dyDescent="0.2">
      <c r="B20" s="7"/>
    </row>
    <row r="21" spans="2:6" ht="12.95" customHeight="1" x14ac:dyDescent="0.2">
      <c r="B21" s="7"/>
      <c r="C21" s="7"/>
      <c r="D21" s="7"/>
    </row>
    <row r="22" spans="2:6" ht="12.95" customHeight="1" x14ac:dyDescent="0.2">
      <c r="B22" s="7"/>
    </row>
    <row r="65" spans="3:6" ht="12.95" customHeight="1" x14ac:dyDescent="0.2">
      <c r="C65" s="88"/>
      <c r="D65" s="88"/>
      <c r="E65" s="88"/>
      <c r="F65" s="88"/>
    </row>
    <row r="66" spans="3:6" ht="12.95" customHeight="1" x14ac:dyDescent="0.2">
      <c r="C66" s="88"/>
      <c r="D66" s="88"/>
      <c r="E66" s="88"/>
      <c r="F66" s="88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K46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7.33203125" customWidth="1"/>
    <col min="8" max="8" width="19.83203125" customWidth="1"/>
    <col min="9" max="9" width="13.83203125" bestFit="1" customWidth="1"/>
  </cols>
  <sheetData>
    <row r="2" spans="2:9" ht="15.75" x14ac:dyDescent="0.25">
      <c r="B2" s="1" t="s">
        <v>117</v>
      </c>
    </row>
    <row r="3" spans="2:9" ht="12.95" customHeight="1" x14ac:dyDescent="0.2">
      <c r="B3" t="s">
        <v>118</v>
      </c>
    </row>
    <row r="5" spans="2:9" ht="48" customHeight="1" x14ac:dyDescent="0.2">
      <c r="B5" s="9" t="s">
        <v>34</v>
      </c>
      <c r="C5" s="103" t="s">
        <v>119</v>
      </c>
      <c r="D5" s="103" t="s">
        <v>120</v>
      </c>
      <c r="E5" s="103" t="s">
        <v>121</v>
      </c>
      <c r="F5" s="103" t="s">
        <v>122</v>
      </c>
      <c r="G5" s="103" t="s">
        <v>123</v>
      </c>
      <c r="H5" s="103" t="s">
        <v>124</v>
      </c>
    </row>
    <row r="6" spans="2:9" ht="12.95" customHeight="1" x14ac:dyDescent="0.2">
      <c r="B6" s="10" t="s">
        <v>91</v>
      </c>
      <c r="C6" s="7">
        <v>44489191</v>
      </c>
      <c r="D6" s="7">
        <v>14307468924</v>
      </c>
      <c r="E6" s="7">
        <v>4202900</v>
      </c>
      <c r="F6" s="7">
        <v>1448194028.4778135</v>
      </c>
      <c r="G6" s="7">
        <f>C6+E6</f>
        <v>48692091</v>
      </c>
      <c r="H6" s="7">
        <f>D6+F6</f>
        <v>15755662952.477814</v>
      </c>
      <c r="I6" s="7"/>
    </row>
    <row r="7" spans="2:9" ht="12.95" customHeight="1" x14ac:dyDescent="0.2">
      <c r="B7" s="10" t="s">
        <v>125</v>
      </c>
      <c r="C7" s="7">
        <v>44439180</v>
      </c>
      <c r="D7" s="7">
        <v>14648594379</v>
      </c>
      <c r="E7" s="7">
        <v>4030631</v>
      </c>
      <c r="F7" s="7">
        <v>1343751034.1371615</v>
      </c>
      <c r="G7" s="7">
        <f t="shared" ref="G7:G17" si="0">C7+E7</f>
        <v>48469811</v>
      </c>
      <c r="H7" s="7">
        <f t="shared" ref="H7:H17" si="1">D7+F7</f>
        <v>15992345413.137161</v>
      </c>
    </row>
    <row r="8" spans="2:9" ht="12.95" customHeight="1" x14ac:dyDescent="0.2">
      <c r="B8" s="10" t="s">
        <v>93</v>
      </c>
      <c r="C8" s="7">
        <v>50618040</v>
      </c>
      <c r="D8" s="7">
        <v>16850410823</v>
      </c>
      <c r="E8" s="7">
        <v>4416299</v>
      </c>
      <c r="F8" s="7">
        <v>1479472283.6339033</v>
      </c>
      <c r="G8" s="7">
        <f t="shared" si="0"/>
        <v>55034339</v>
      </c>
      <c r="H8" s="7">
        <f t="shared" si="1"/>
        <v>18329883106.633904</v>
      </c>
    </row>
    <row r="9" spans="2:9" ht="12.95" customHeight="1" x14ac:dyDescent="0.2">
      <c r="B9" s="10" t="s">
        <v>94</v>
      </c>
      <c r="C9" s="7">
        <v>49779410</v>
      </c>
      <c r="D9" s="7">
        <v>16811749212</v>
      </c>
      <c r="E9" s="7">
        <v>4431117</v>
      </c>
      <c r="F9" s="7">
        <v>1574747633.9653225</v>
      </c>
      <c r="G9" s="7">
        <f t="shared" si="0"/>
        <v>54210527</v>
      </c>
      <c r="H9" s="7">
        <f t="shared" si="1"/>
        <v>18386496845.965324</v>
      </c>
    </row>
    <row r="10" spans="2:9" ht="12.95" customHeight="1" x14ac:dyDescent="0.2">
      <c r="B10" s="10" t="s">
        <v>95</v>
      </c>
      <c r="C10" s="7">
        <v>55102281</v>
      </c>
      <c r="D10" s="7">
        <v>18354911322</v>
      </c>
      <c r="E10" s="7">
        <v>4892313</v>
      </c>
      <c r="F10" s="7">
        <v>1729541641.1486123</v>
      </c>
      <c r="G10" s="7">
        <f t="shared" si="0"/>
        <v>59994594</v>
      </c>
      <c r="H10" s="7">
        <f t="shared" si="1"/>
        <v>20084452963.148613</v>
      </c>
    </row>
    <row r="11" spans="2:9" ht="12.95" customHeight="1" x14ac:dyDescent="0.2">
      <c r="B11" s="10" t="s">
        <v>96</v>
      </c>
      <c r="C11" s="7">
        <v>54040641</v>
      </c>
      <c r="D11" s="7">
        <v>18323197870</v>
      </c>
      <c r="E11" s="7">
        <v>4796873</v>
      </c>
      <c r="F11" s="7">
        <v>1713058464.9922297</v>
      </c>
      <c r="G11" s="7">
        <f t="shared" si="0"/>
        <v>58837514</v>
      </c>
      <c r="H11" s="7">
        <f t="shared" si="1"/>
        <v>20036256334.992229</v>
      </c>
    </row>
    <row r="12" spans="2:9" ht="12.95" customHeight="1" x14ac:dyDescent="0.2">
      <c r="B12" s="45" t="s">
        <v>97</v>
      </c>
      <c r="C12" s="7">
        <v>54911544</v>
      </c>
      <c r="D12" s="7">
        <v>19052563665</v>
      </c>
      <c r="E12" s="7">
        <v>4680273</v>
      </c>
      <c r="F12" s="7">
        <v>1699322118.0621064</v>
      </c>
      <c r="G12" s="7">
        <f t="shared" si="0"/>
        <v>59591817</v>
      </c>
      <c r="H12" s="7">
        <f t="shared" si="1"/>
        <v>20751885783.062107</v>
      </c>
    </row>
    <row r="13" spans="2:9" ht="12.95" customHeight="1" x14ac:dyDescent="0.2">
      <c r="B13" s="10" t="s">
        <v>98</v>
      </c>
      <c r="C13" s="7">
        <v>52834312</v>
      </c>
      <c r="D13" s="7">
        <v>18339648439</v>
      </c>
      <c r="E13" s="7">
        <v>4811397</v>
      </c>
      <c r="F13" s="7">
        <v>1744710553.1197042</v>
      </c>
      <c r="G13" s="7">
        <f t="shared" si="0"/>
        <v>57645709</v>
      </c>
      <c r="H13" s="7">
        <f t="shared" si="1"/>
        <v>20084358992.119705</v>
      </c>
    </row>
    <row r="14" spans="2:9" ht="12.95" customHeight="1" x14ac:dyDescent="0.2">
      <c r="B14" s="45" t="s">
        <v>99</v>
      </c>
      <c r="C14" s="7">
        <v>53876230</v>
      </c>
      <c r="D14" s="7">
        <v>18186850060</v>
      </c>
      <c r="E14" s="7">
        <v>4942286</v>
      </c>
      <c r="F14" s="7">
        <v>1826135070.4939735</v>
      </c>
      <c r="G14" s="7">
        <f t="shared" si="0"/>
        <v>58818516</v>
      </c>
      <c r="H14" s="7">
        <f t="shared" si="1"/>
        <v>20012985130.493973</v>
      </c>
    </row>
    <row r="15" spans="2:9" ht="12.95" customHeight="1" x14ac:dyDescent="0.2">
      <c r="B15" s="10" t="s">
        <v>100</v>
      </c>
      <c r="C15" s="7">
        <v>56479997</v>
      </c>
      <c r="D15" s="7">
        <v>18588087217</v>
      </c>
      <c r="E15" s="7">
        <v>5261329</v>
      </c>
      <c r="F15" s="7">
        <v>1923340422.7178431</v>
      </c>
      <c r="G15" s="7">
        <f t="shared" si="0"/>
        <v>61741326</v>
      </c>
      <c r="H15" s="7">
        <f t="shared" si="1"/>
        <v>20511427639.717842</v>
      </c>
    </row>
    <row r="16" spans="2:9" ht="12.95" customHeight="1" x14ac:dyDescent="0.2">
      <c r="B16" s="10" t="s">
        <v>101</v>
      </c>
      <c r="C16" s="7">
        <v>53590861</v>
      </c>
      <c r="D16" s="7">
        <v>17868081621</v>
      </c>
      <c r="E16" s="7">
        <v>5387697</v>
      </c>
      <c r="F16" s="7">
        <v>2069993804.1747181</v>
      </c>
      <c r="G16" s="7">
        <f t="shared" si="0"/>
        <v>58978558</v>
      </c>
      <c r="H16" s="7">
        <f t="shared" si="1"/>
        <v>19938075425.174717</v>
      </c>
    </row>
    <row r="17" spans="2:11" ht="12.95" customHeight="1" x14ac:dyDescent="0.2">
      <c r="B17" s="29" t="s">
        <v>102</v>
      </c>
      <c r="C17" s="8">
        <v>55280387</v>
      </c>
      <c r="D17" s="55">
        <v>18910264334</v>
      </c>
      <c r="E17" s="30">
        <v>5045587</v>
      </c>
      <c r="F17" s="30">
        <v>1871351079.6582825</v>
      </c>
      <c r="G17" s="30">
        <f t="shared" si="0"/>
        <v>60325974</v>
      </c>
      <c r="H17" s="30">
        <f t="shared" si="1"/>
        <v>20781615413.658283</v>
      </c>
    </row>
    <row r="18" spans="2:11" s="2" customFormat="1" ht="12.95" customHeight="1" x14ac:dyDescent="0.2">
      <c r="B18" s="75" t="s">
        <v>32</v>
      </c>
      <c r="C18" s="76">
        <f>SUM(C6:C17)</f>
        <v>625442074</v>
      </c>
      <c r="D18" s="113">
        <f>SUM(D6:D17)</f>
        <v>210241827866</v>
      </c>
      <c r="E18" s="80">
        <f>SUM(E6:E17)</f>
        <v>56898702</v>
      </c>
      <c r="F18" s="77">
        <f>SUM(F6:F17)</f>
        <v>20423618134.581669</v>
      </c>
      <c r="G18" s="77">
        <f>C18+E18</f>
        <v>682340776</v>
      </c>
      <c r="H18" s="77">
        <f>D18+F18</f>
        <v>230665446000.58167</v>
      </c>
    </row>
    <row r="19" spans="2:11" s="2" customFormat="1" ht="12.95" customHeight="1" x14ac:dyDescent="0.2">
      <c r="C19" s="7"/>
      <c r="D19" s="7"/>
      <c r="E19" s="7"/>
      <c r="F19" s="7"/>
      <c r="G19" s="7"/>
      <c r="H19" s="7"/>
    </row>
    <row r="20" spans="2:11" ht="12.95" customHeight="1" x14ac:dyDescent="0.2">
      <c r="B20" t="s">
        <v>126</v>
      </c>
    </row>
    <row r="21" spans="2:11" ht="12.95" customHeight="1" x14ac:dyDescent="0.2">
      <c r="B21" t="s">
        <v>6</v>
      </c>
      <c r="D21" s="138"/>
      <c r="E21" s="56"/>
      <c r="F21" s="56"/>
      <c r="G21" s="138"/>
      <c r="H21" s="138"/>
    </row>
    <row r="22" spans="2:11" ht="12.95" customHeight="1" x14ac:dyDescent="0.2">
      <c r="C22" s="138"/>
      <c r="D22" s="138"/>
      <c r="E22" s="138"/>
      <c r="F22" s="138"/>
      <c r="G22" s="138"/>
      <c r="H22" s="138"/>
    </row>
    <row r="23" spans="2:11" ht="12.95" customHeight="1" x14ac:dyDescent="0.2">
      <c r="C23" s="56"/>
      <c r="D23" s="56"/>
      <c r="E23" s="56"/>
      <c r="F23" s="56"/>
      <c r="G23" s="56"/>
      <c r="H23" s="56"/>
      <c r="I23" s="7"/>
      <c r="K23" s="140"/>
    </row>
    <row r="24" spans="2:11" ht="12.95" customHeight="1" x14ac:dyDescent="0.2">
      <c r="C24" s="90"/>
      <c r="D24" s="90"/>
      <c r="E24" s="90"/>
      <c r="F24" s="90"/>
      <c r="G24" s="90"/>
      <c r="H24" s="90"/>
      <c r="I24" s="7"/>
      <c r="J24" s="140"/>
      <c r="K24" s="140"/>
    </row>
    <row r="25" spans="2:11" ht="12.95" customHeight="1" x14ac:dyDescent="0.2">
      <c r="C25" s="7"/>
      <c r="D25" s="56"/>
      <c r="E25" s="53"/>
      <c r="F25" s="37"/>
      <c r="G25" s="64"/>
      <c r="H25" s="64"/>
      <c r="I25" s="7"/>
      <c r="J25" s="140"/>
      <c r="K25" s="140"/>
    </row>
    <row r="26" spans="2:11" ht="12.95" customHeight="1" x14ac:dyDescent="0.2">
      <c r="C26" s="60"/>
      <c r="D26" s="60"/>
      <c r="E26" s="72"/>
      <c r="F26" s="72"/>
      <c r="G26" s="60"/>
      <c r="H26" s="60"/>
      <c r="I26" s="7"/>
      <c r="J26" s="140"/>
      <c r="K26" s="140"/>
    </row>
    <row r="29" spans="2:11" s="183" customFormat="1" ht="12.95" customHeight="1" x14ac:dyDescent="0.2"/>
    <row r="30" spans="2:11" s="183" customFormat="1" ht="12.95" customHeight="1" x14ac:dyDescent="0.2"/>
    <row r="31" spans="2:11" s="183" customFormat="1" ht="12.95" customHeight="1" x14ac:dyDescent="0.2"/>
    <row r="32" spans="2:11" s="183" customFormat="1" ht="12.95" customHeight="1" x14ac:dyDescent="0.2"/>
    <row r="33" spans="3:6" s="183" customFormat="1" ht="12.95" customHeight="1" x14ac:dyDescent="0.2"/>
    <row r="34" spans="3:6" s="183" customFormat="1" ht="12.95" customHeight="1" x14ac:dyDescent="0.2"/>
    <row r="35" spans="3:6" s="183" customFormat="1" ht="12.95" customHeight="1" x14ac:dyDescent="0.2"/>
    <row r="36" spans="3:6" s="183" customFormat="1" ht="12.95" customHeight="1" x14ac:dyDescent="0.2"/>
    <row r="45" spans="3:6" ht="12.95" customHeight="1" x14ac:dyDescent="0.2">
      <c r="C45" s="88"/>
      <c r="D45" s="88"/>
      <c r="E45" s="88"/>
      <c r="F45" s="88"/>
    </row>
    <row r="46" spans="3:6" ht="12.95" customHeight="1" x14ac:dyDescent="0.2">
      <c r="C46" s="88"/>
      <c r="D46" s="88"/>
      <c r="E46" s="88"/>
      <c r="F46" s="88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O42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</cols>
  <sheetData>
    <row r="2" spans="2:15" ht="15.75" x14ac:dyDescent="0.25">
      <c r="B2" s="1" t="s">
        <v>127</v>
      </c>
    </row>
    <row r="3" spans="2:15" ht="12.95" customHeight="1" x14ac:dyDescent="0.2">
      <c r="B3" t="s">
        <v>118</v>
      </c>
    </row>
    <row r="5" spans="2:15" ht="33.75" x14ac:dyDescent="0.2">
      <c r="B5" s="4" t="s">
        <v>67</v>
      </c>
      <c r="C5" s="82" t="s">
        <v>128</v>
      </c>
      <c r="D5" s="82" t="s">
        <v>129</v>
      </c>
      <c r="E5" s="82" t="s">
        <v>130</v>
      </c>
      <c r="F5" s="82" t="s">
        <v>131</v>
      </c>
      <c r="G5" s="82" t="s">
        <v>32</v>
      </c>
    </row>
    <row r="6" spans="2:15" ht="12.95" customHeight="1" x14ac:dyDescent="0.2">
      <c r="B6" s="14" t="s">
        <v>132</v>
      </c>
    </row>
    <row r="7" spans="2:15" ht="12.95" customHeight="1" x14ac:dyDescent="0.2">
      <c r="B7" t="s">
        <v>303</v>
      </c>
      <c r="C7" s="174">
        <v>414360852</v>
      </c>
      <c r="D7" s="174">
        <v>93572100</v>
      </c>
      <c r="E7" s="174">
        <v>7342139</v>
      </c>
      <c r="F7" s="192"/>
      <c r="G7" s="37">
        <f>SUM(C7:F7)</f>
        <v>515275091</v>
      </c>
      <c r="H7" s="160"/>
      <c r="I7" s="160"/>
      <c r="J7" s="160"/>
      <c r="K7" s="160"/>
      <c r="L7" s="160"/>
      <c r="M7" s="160"/>
      <c r="N7" s="160"/>
      <c r="O7" s="160"/>
    </row>
    <row r="8" spans="2:15" ht="12.95" customHeight="1" x14ac:dyDescent="0.2">
      <c r="B8" t="s">
        <v>304</v>
      </c>
      <c r="C8" s="174">
        <v>90007846</v>
      </c>
      <c r="D8" s="174">
        <v>3149643</v>
      </c>
      <c r="E8" s="174">
        <v>5674</v>
      </c>
      <c r="F8" s="174">
        <v>17003820</v>
      </c>
      <c r="G8" s="37">
        <f>SUM(C8:F8)</f>
        <v>110166983</v>
      </c>
      <c r="H8" s="160"/>
      <c r="I8" s="160"/>
      <c r="J8" s="160"/>
      <c r="K8" s="160"/>
      <c r="L8" s="160"/>
      <c r="M8" s="160"/>
      <c r="N8" s="160"/>
      <c r="O8" s="160"/>
    </row>
    <row r="9" spans="2:15" ht="12.95" customHeight="1" x14ac:dyDescent="0.2">
      <c r="B9" s="15" t="s">
        <v>32</v>
      </c>
      <c r="C9" s="16">
        <f>SUM(C7:C8)</f>
        <v>504368698</v>
      </c>
      <c r="D9" s="16">
        <f>SUM(D7:D8)</f>
        <v>96721743</v>
      </c>
      <c r="E9" s="16">
        <f>SUM(E7:E8)</f>
        <v>7347813</v>
      </c>
      <c r="F9" s="16">
        <f>SUM(F8)</f>
        <v>17003820</v>
      </c>
      <c r="G9" s="16">
        <f>SUM(G7:G8)</f>
        <v>625442074</v>
      </c>
      <c r="H9" s="160"/>
      <c r="I9" s="33"/>
      <c r="K9" s="60"/>
    </row>
    <row r="10" spans="2:15" ht="12.95" customHeight="1" x14ac:dyDescent="0.2">
      <c r="B10" s="14" t="s">
        <v>133</v>
      </c>
      <c r="C10" s="17"/>
      <c r="D10" s="17"/>
      <c r="E10" s="17"/>
      <c r="F10" s="17"/>
      <c r="G10" s="17"/>
    </row>
    <row r="11" spans="2:15" ht="12.95" customHeight="1" x14ac:dyDescent="0.2">
      <c r="B11" t="s">
        <v>303</v>
      </c>
      <c r="C11" s="7">
        <v>73181413938</v>
      </c>
      <c r="D11" s="7">
        <v>86342931272</v>
      </c>
      <c r="E11" s="7">
        <v>23858993292</v>
      </c>
      <c r="F11" s="18"/>
      <c r="G11" s="7">
        <f>SUM(C11:F11)</f>
        <v>183383338502</v>
      </c>
      <c r="H11" s="160"/>
      <c r="I11" s="160"/>
      <c r="J11" s="160"/>
      <c r="K11" s="160"/>
      <c r="L11" s="160"/>
      <c r="M11" s="33"/>
    </row>
    <row r="12" spans="2:15" ht="12.95" customHeight="1" x14ac:dyDescent="0.2">
      <c r="B12" t="s">
        <v>304</v>
      </c>
      <c r="C12" s="7">
        <v>23112451469</v>
      </c>
      <c r="D12" s="7">
        <v>3000192240</v>
      </c>
      <c r="E12" s="7">
        <v>8681993</v>
      </c>
      <c r="F12" s="7">
        <v>737163662</v>
      </c>
      <c r="G12" s="7">
        <f>SUM(C12:F12)</f>
        <v>26858489364</v>
      </c>
      <c r="H12" s="160"/>
      <c r="I12" s="160"/>
      <c r="J12" s="160"/>
      <c r="K12" s="160"/>
      <c r="L12" s="160"/>
    </row>
    <row r="13" spans="2:15" ht="12.95" customHeight="1" x14ac:dyDescent="0.2">
      <c r="B13" s="15" t="s">
        <v>32</v>
      </c>
      <c r="C13" s="16">
        <f>SUM(C11:C12)</f>
        <v>96293865407</v>
      </c>
      <c r="D13" s="16">
        <f>SUM(D11:D12)</f>
        <v>89343123512</v>
      </c>
      <c r="E13" s="16">
        <f>SUM(E11:E12)</f>
        <v>23867675285</v>
      </c>
      <c r="F13" s="16">
        <f>SUM(F12)</f>
        <v>737163662</v>
      </c>
      <c r="G13" s="16">
        <f>SUM(G11:G12)</f>
        <v>210241827866</v>
      </c>
    </row>
    <row r="14" spans="2:15" ht="12.95" customHeight="1" x14ac:dyDescent="0.2">
      <c r="B14" s="14" t="s">
        <v>134</v>
      </c>
      <c r="C14" s="17"/>
      <c r="D14" s="17"/>
      <c r="E14" s="17"/>
      <c r="F14" s="17"/>
      <c r="G14" s="17"/>
    </row>
    <row r="15" spans="2:15" ht="12.95" customHeight="1" x14ac:dyDescent="0.2">
      <c r="B15" t="s">
        <v>303</v>
      </c>
      <c r="C15" s="7">
        <f t="shared" ref="C15:E17" si="0">C11/C7</f>
        <v>176.61276055586447</v>
      </c>
      <c r="D15" s="7">
        <f t="shared" si="0"/>
        <v>922.74226261887895</v>
      </c>
      <c r="E15" s="7">
        <f>E11/E7</f>
        <v>3249.5970577511539</v>
      </c>
      <c r="F15" s="7"/>
      <c r="G15" s="7">
        <f>G11/G7</f>
        <v>355.8940490333153</v>
      </c>
    </row>
    <row r="16" spans="2:15" ht="12.95" customHeight="1" x14ac:dyDescent="0.2">
      <c r="B16" t="s">
        <v>304</v>
      </c>
      <c r="C16" s="7">
        <f t="shared" si="0"/>
        <v>256.78263058311603</v>
      </c>
      <c r="D16" s="7">
        <f t="shared" si="0"/>
        <v>952.54993661186359</v>
      </c>
      <c r="E16" s="7">
        <f t="shared" si="0"/>
        <v>1530.136235459993</v>
      </c>
      <c r="F16" s="7">
        <f>F12/F8</f>
        <v>43.352826717761069</v>
      </c>
      <c r="G16" s="7">
        <f>G12/G8</f>
        <v>243.7979931246733</v>
      </c>
    </row>
    <row r="17" spans="2:7" ht="12.95" customHeight="1" x14ac:dyDescent="0.2">
      <c r="B17" s="5" t="s">
        <v>32</v>
      </c>
      <c r="C17" s="11">
        <f t="shared" si="0"/>
        <v>190.91959074549865</v>
      </c>
      <c r="D17" s="11">
        <f t="shared" si="0"/>
        <v>923.71291853166872</v>
      </c>
      <c r="E17" s="11">
        <f t="shared" si="0"/>
        <v>3248.2692857044676</v>
      </c>
      <c r="F17" s="11">
        <f>F13/F9</f>
        <v>43.352826717761069</v>
      </c>
      <c r="G17" s="11">
        <f>G13/G9</f>
        <v>336.14916009951708</v>
      </c>
    </row>
    <row r="18" spans="2:7" s="2" customFormat="1" ht="12.95" customHeight="1" x14ac:dyDescent="0.2">
      <c r="C18" s="33"/>
      <c r="D18" s="68"/>
      <c r="E18" s="68"/>
    </row>
    <row r="19" spans="2:7" s="2" customFormat="1" ht="12.95" customHeight="1" x14ac:dyDescent="0.2">
      <c r="B19" s="116" t="s">
        <v>135</v>
      </c>
      <c r="C19" s="33"/>
    </row>
    <row r="20" spans="2:7" ht="12.95" customHeight="1" x14ac:dyDescent="0.2">
      <c r="B20" s="116" t="s">
        <v>6</v>
      </c>
    </row>
    <row r="21" spans="2:7" ht="12.95" customHeight="1" x14ac:dyDescent="0.2">
      <c r="C21" s="64"/>
      <c r="D21" s="64"/>
      <c r="E21" s="64"/>
      <c r="F21" s="64"/>
      <c r="G21" s="64"/>
    </row>
    <row r="41" spans="3:6" ht="12.95" customHeight="1" x14ac:dyDescent="0.2">
      <c r="C41" s="88"/>
      <c r="D41" s="88"/>
      <c r="E41" s="88"/>
      <c r="F41" s="88"/>
    </row>
    <row r="42" spans="3:6" ht="12.95" customHeight="1" x14ac:dyDescent="0.2">
      <c r="C42" s="88"/>
      <c r="D42" s="88"/>
      <c r="E42" s="88"/>
      <c r="F42" s="88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L67"/>
  <sheetViews>
    <sheetView showGridLines="0" zoomScale="160" zoomScaleNormal="160" workbookViewId="0">
      <selection activeCell="B2" sqref="B2"/>
    </sheetView>
  </sheetViews>
  <sheetFormatPr defaultColWidth="9.33203125" defaultRowHeight="12.95" customHeight="1" x14ac:dyDescent="0.2"/>
  <cols>
    <col min="1" max="1" width="2.83203125" style="68" customWidth="1"/>
    <col min="2" max="2" width="27.6640625" style="68" customWidth="1"/>
    <col min="3" max="3" width="21.1640625" style="68" customWidth="1"/>
    <col min="4" max="4" width="15.6640625" style="68" customWidth="1"/>
    <col min="5" max="5" width="15.1640625" style="68" customWidth="1"/>
    <col min="6" max="6" width="16.5" style="68" customWidth="1"/>
    <col min="7" max="7" width="14" style="68" customWidth="1"/>
    <col min="8" max="8" width="14.83203125" style="68" bestFit="1" customWidth="1"/>
    <col min="9" max="9" width="18.5" style="68" customWidth="1"/>
    <col min="10" max="16384" width="9.33203125" style="68"/>
  </cols>
  <sheetData>
    <row r="2" spans="2:12" ht="15.75" x14ac:dyDescent="0.2">
      <c r="B2" s="67" t="s">
        <v>136</v>
      </c>
    </row>
    <row r="5" spans="2:12" ht="33.75" x14ac:dyDescent="0.2">
      <c r="B5" s="69"/>
      <c r="C5" s="66" t="s">
        <v>137</v>
      </c>
      <c r="D5" s="66" t="s">
        <v>138</v>
      </c>
      <c r="E5" s="66" t="s">
        <v>139</v>
      </c>
      <c r="F5" s="66" t="s">
        <v>140</v>
      </c>
      <c r="G5" s="66" t="s">
        <v>141</v>
      </c>
      <c r="H5" s="66" t="s">
        <v>142</v>
      </c>
      <c r="I5" s="73" t="s">
        <v>32</v>
      </c>
    </row>
    <row r="6" spans="2:12" ht="20.25" customHeight="1" x14ac:dyDescent="0.2">
      <c r="B6" s="68" t="s">
        <v>132</v>
      </c>
      <c r="C6" s="173">
        <v>103192387</v>
      </c>
      <c r="D6" s="173">
        <v>480939669</v>
      </c>
      <c r="E6" s="173">
        <v>22865285</v>
      </c>
      <c r="F6" s="173">
        <v>905961</v>
      </c>
      <c r="G6" s="173">
        <v>167407</v>
      </c>
      <c r="H6" s="173">
        <v>17371365</v>
      </c>
      <c r="I6" s="74">
        <f>SUM(C6:H6)</f>
        <v>625442074</v>
      </c>
      <c r="L6" s="95"/>
    </row>
    <row r="7" spans="2:12" ht="20.25" customHeight="1" x14ac:dyDescent="0.2">
      <c r="B7" s="78" t="s">
        <v>143</v>
      </c>
      <c r="C7" s="176">
        <v>110977159345</v>
      </c>
      <c r="D7" s="176">
        <v>88916071859</v>
      </c>
      <c r="E7" s="176">
        <v>7200582658</v>
      </c>
      <c r="F7" s="176">
        <v>2218170456</v>
      </c>
      <c r="G7" s="176">
        <v>50848610</v>
      </c>
      <c r="H7" s="176">
        <v>878994938</v>
      </c>
      <c r="I7" s="80">
        <f>SUM(C7:H7)</f>
        <v>210241827866</v>
      </c>
      <c r="L7" s="95"/>
    </row>
    <row r="8" spans="2:12" ht="12.95" customHeight="1" x14ac:dyDescent="0.2">
      <c r="C8" s="152"/>
      <c r="D8" s="152"/>
      <c r="E8" s="152"/>
      <c r="F8" s="152"/>
      <c r="G8" s="152"/>
      <c r="H8" s="152"/>
    </row>
    <row r="9" spans="2:12" ht="12.95" customHeight="1" x14ac:dyDescent="0.2">
      <c r="B9" s="68" t="s">
        <v>135</v>
      </c>
    </row>
    <row r="10" spans="2:12" ht="12.95" customHeight="1" x14ac:dyDescent="0.2">
      <c r="B10" s="68" t="s">
        <v>6</v>
      </c>
    </row>
    <row r="12" spans="2:12" ht="17.25" customHeight="1" x14ac:dyDescent="0.2">
      <c r="B12" s="67" t="s">
        <v>144</v>
      </c>
    </row>
    <row r="30" spans="2:2" ht="12.95" customHeight="1" x14ac:dyDescent="0.2">
      <c r="B30" s="68" t="s">
        <v>145</v>
      </c>
    </row>
    <row r="31" spans="2:2" ht="12.95" customHeight="1" x14ac:dyDescent="0.2">
      <c r="B31" s="68" t="s">
        <v>6</v>
      </c>
    </row>
    <row r="34" spans="2:2" ht="15.75" customHeight="1" x14ac:dyDescent="0.2">
      <c r="B34" s="67" t="s">
        <v>146</v>
      </c>
    </row>
    <row r="53" spans="2:2" ht="12.95" customHeight="1" x14ac:dyDescent="0.2">
      <c r="B53" s="68" t="s">
        <v>147</v>
      </c>
    </row>
    <row r="54" spans="2:2" ht="12.95" customHeight="1" x14ac:dyDescent="0.2">
      <c r="B54" s="68" t="s">
        <v>6</v>
      </c>
    </row>
    <row r="66" spans="3:6" ht="12.95" customHeight="1" x14ac:dyDescent="0.2">
      <c r="C66" s="133"/>
      <c r="D66" s="133"/>
      <c r="E66" s="133"/>
      <c r="F66" s="133"/>
    </row>
    <row r="67" spans="3:6" ht="12.95" customHeight="1" x14ac:dyDescent="0.2">
      <c r="C67" s="133"/>
      <c r="D67" s="133"/>
      <c r="E67" s="133"/>
      <c r="F67" s="133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J68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148</v>
      </c>
    </row>
    <row r="3" spans="2:7" ht="12.95" customHeight="1" x14ac:dyDescent="0.2">
      <c r="B3" t="s">
        <v>118</v>
      </c>
    </row>
    <row r="5" spans="2:7" ht="48" customHeight="1" x14ac:dyDescent="0.2">
      <c r="B5" s="9" t="s">
        <v>34</v>
      </c>
      <c r="C5" s="61" t="s">
        <v>149</v>
      </c>
      <c r="D5" s="61" t="s">
        <v>150</v>
      </c>
      <c r="E5" s="70" t="s">
        <v>151</v>
      </c>
      <c r="F5" s="70" t="s">
        <v>152</v>
      </c>
      <c r="G5" s="70" t="s">
        <v>153</v>
      </c>
    </row>
    <row r="6" spans="2:7" ht="12.95" customHeight="1" x14ac:dyDescent="0.2">
      <c r="B6" s="220" t="s">
        <v>351</v>
      </c>
      <c r="C6" s="7">
        <v>4524766</v>
      </c>
      <c r="D6" s="7">
        <v>32895194</v>
      </c>
      <c r="E6" s="7">
        <v>10948639556</v>
      </c>
      <c r="F6" s="56">
        <f t="shared" ref="F6:F15" si="0">D6/C6</f>
        <v>7.2700320856371361</v>
      </c>
      <c r="G6" s="56">
        <f t="shared" ref="G6:G15" si="1">E6/C6</f>
        <v>2419.7139821153182</v>
      </c>
    </row>
    <row r="7" spans="2:7" ht="12.95" customHeight="1" x14ac:dyDescent="0.2">
      <c r="B7" s="220" t="s">
        <v>352</v>
      </c>
      <c r="C7" s="7">
        <v>4525648</v>
      </c>
      <c r="D7" s="7">
        <v>31112757</v>
      </c>
      <c r="E7" s="7">
        <v>10291289684</v>
      </c>
      <c r="F7" s="56">
        <f t="shared" si="0"/>
        <v>6.8747629068809593</v>
      </c>
      <c r="G7" s="56">
        <f t="shared" si="1"/>
        <v>2273.9925164307961</v>
      </c>
    </row>
    <row r="8" spans="2:7" ht="12.95" customHeight="1" x14ac:dyDescent="0.2">
      <c r="B8" s="220" t="s">
        <v>353</v>
      </c>
      <c r="C8" s="7">
        <v>4539797</v>
      </c>
      <c r="D8" s="7">
        <v>36256733</v>
      </c>
      <c r="E8" s="7">
        <v>12165772707</v>
      </c>
      <c r="F8" s="56">
        <f t="shared" si="0"/>
        <v>7.986421639557892</v>
      </c>
      <c r="G8" s="56">
        <f t="shared" si="1"/>
        <v>2679.805442181666</v>
      </c>
    </row>
    <row r="9" spans="2:7" ht="12.95" customHeight="1" x14ac:dyDescent="0.2">
      <c r="B9" s="220" t="s">
        <v>354</v>
      </c>
      <c r="C9" s="7">
        <v>4544194</v>
      </c>
      <c r="D9" s="7">
        <v>35517021</v>
      </c>
      <c r="E9" s="7">
        <v>12242061025</v>
      </c>
      <c r="F9" s="56">
        <f t="shared" si="0"/>
        <v>7.8159121287515454</v>
      </c>
      <c r="G9" s="56">
        <f t="shared" si="1"/>
        <v>2694.0005257257944</v>
      </c>
    </row>
    <row r="10" spans="2:7" ht="12.95" customHeight="1" x14ac:dyDescent="0.2">
      <c r="B10" s="220" t="s">
        <v>355</v>
      </c>
      <c r="C10" s="7">
        <v>4565296</v>
      </c>
      <c r="D10" s="7">
        <v>37840367</v>
      </c>
      <c r="E10" s="7">
        <v>12916841488</v>
      </c>
      <c r="F10" s="56">
        <f t="shared" si="0"/>
        <v>8.2886995717254699</v>
      </c>
      <c r="G10" s="56">
        <f t="shared" si="1"/>
        <v>2829.3546547693732</v>
      </c>
    </row>
    <row r="11" spans="2:7" ht="12.95" customHeight="1" x14ac:dyDescent="0.2">
      <c r="B11" s="220" t="s">
        <v>356</v>
      </c>
      <c r="C11" s="7">
        <v>4495006</v>
      </c>
      <c r="D11" s="7">
        <v>36781530</v>
      </c>
      <c r="E11" s="7">
        <v>12744315900</v>
      </c>
      <c r="F11" s="56">
        <f t="shared" si="0"/>
        <v>8.1827543722967224</v>
      </c>
      <c r="G11" s="56">
        <f t="shared" si="1"/>
        <v>2835.2166604449471</v>
      </c>
    </row>
    <row r="12" spans="2:7" ht="12.95" customHeight="1" x14ac:dyDescent="0.2">
      <c r="B12" s="220" t="s">
        <v>357</v>
      </c>
      <c r="C12" s="7">
        <v>4523110</v>
      </c>
      <c r="D12" s="7">
        <v>37766871</v>
      </c>
      <c r="E12" s="7">
        <v>13221824904</v>
      </c>
      <c r="F12" s="56">
        <f t="shared" si="0"/>
        <v>8.3497573572166051</v>
      </c>
      <c r="G12" s="56">
        <f t="shared" si="1"/>
        <v>2923.1712038840533</v>
      </c>
    </row>
    <row r="13" spans="2:7" ht="12.95" customHeight="1" x14ac:dyDescent="0.2">
      <c r="B13" s="220" t="s">
        <v>358</v>
      </c>
      <c r="C13" s="7">
        <v>4540386</v>
      </c>
      <c r="D13" s="7">
        <v>37409739</v>
      </c>
      <c r="E13" s="7">
        <v>13098744638</v>
      </c>
      <c r="F13" s="56">
        <f t="shared" si="0"/>
        <v>8.239330092199209</v>
      </c>
      <c r="G13" s="56">
        <f t="shared" si="1"/>
        <v>2884.9407601027756</v>
      </c>
    </row>
    <row r="14" spans="2:7" ht="12.95" customHeight="1" x14ac:dyDescent="0.2">
      <c r="B14" s="220" t="s">
        <v>359</v>
      </c>
      <c r="C14" s="7">
        <v>4557805</v>
      </c>
      <c r="D14" s="7">
        <v>36934243</v>
      </c>
      <c r="E14" s="7">
        <v>12751203101</v>
      </c>
      <c r="F14" s="56">
        <f t="shared" si="0"/>
        <v>8.1035153983112487</v>
      </c>
      <c r="G14" s="56">
        <f t="shared" si="1"/>
        <v>2797.6631516705957</v>
      </c>
    </row>
    <row r="15" spans="2:7" ht="12.95" customHeight="1" x14ac:dyDescent="0.2">
      <c r="B15" s="220" t="s">
        <v>360</v>
      </c>
      <c r="C15" s="7">
        <v>4583262</v>
      </c>
      <c r="D15" s="7">
        <v>38769559</v>
      </c>
      <c r="E15" s="7">
        <v>13286085387</v>
      </c>
      <c r="F15" s="56">
        <f t="shared" si="0"/>
        <v>8.4589445246638739</v>
      </c>
      <c r="G15" s="56">
        <f t="shared" si="1"/>
        <v>2898.8273825498086</v>
      </c>
    </row>
    <row r="16" spans="2:7" ht="12.95" customHeight="1" x14ac:dyDescent="0.2">
      <c r="B16" s="222" t="s">
        <v>361</v>
      </c>
      <c r="C16" s="7">
        <v>4593388</v>
      </c>
      <c r="D16" s="7">
        <v>37188224</v>
      </c>
      <c r="E16" s="7">
        <v>12825520250</v>
      </c>
      <c r="F16" s="56">
        <f>D16/C16</f>
        <v>8.0960336901650809</v>
      </c>
      <c r="G16" s="56">
        <f>E16/C16</f>
        <v>2792.170016989638</v>
      </c>
    </row>
    <row r="17" spans="2:10" ht="12.95" customHeight="1" x14ac:dyDescent="0.2">
      <c r="B17" s="223" t="s">
        <v>362</v>
      </c>
      <c r="C17" s="39">
        <v>4606030</v>
      </c>
      <c r="D17" s="39">
        <v>39868761</v>
      </c>
      <c r="E17" s="39">
        <v>13996244242</v>
      </c>
      <c r="F17" s="146">
        <f>D17/C17</f>
        <v>8.6557753640336692</v>
      </c>
      <c r="G17" s="146">
        <f>E17/C17</f>
        <v>3038.6784806004302</v>
      </c>
    </row>
    <row r="18" spans="2:10" ht="12.95" customHeight="1" x14ac:dyDescent="0.2">
      <c r="B18" s="220" t="s">
        <v>267</v>
      </c>
      <c r="C18" s="37">
        <v>4614465</v>
      </c>
      <c r="D18" s="37">
        <v>35291040</v>
      </c>
      <c r="E18" s="37">
        <v>11616769225</v>
      </c>
      <c r="F18" s="81">
        <v>7.6479158472325608</v>
      </c>
      <c r="G18" s="56">
        <v>2517.4682709696599</v>
      </c>
    </row>
    <row r="19" spans="2:10" ht="12.95" customHeight="1" x14ac:dyDescent="0.2">
      <c r="B19" s="220" t="s">
        <v>268</v>
      </c>
      <c r="C19" s="37">
        <v>4635367</v>
      </c>
      <c r="D19" s="37">
        <v>34988832</v>
      </c>
      <c r="E19" s="37">
        <v>11582209764</v>
      </c>
      <c r="F19" s="81">
        <v>7.5482333977007645</v>
      </c>
      <c r="G19" s="56">
        <v>2498.6607886711022</v>
      </c>
    </row>
    <row r="20" spans="2:10" ht="12.95" customHeight="1" x14ac:dyDescent="0.2">
      <c r="B20" s="220" t="s">
        <v>269</v>
      </c>
      <c r="C20" s="7">
        <v>4647942</v>
      </c>
      <c r="D20" s="7">
        <v>39757871</v>
      </c>
      <c r="E20" s="7">
        <v>13130857369</v>
      </c>
      <c r="F20" s="56">
        <v>8.5538655602845299</v>
      </c>
      <c r="G20" s="56">
        <v>2825.0906248399829</v>
      </c>
    </row>
    <row r="21" spans="2:10" ht="12.95" customHeight="1" x14ac:dyDescent="0.2">
      <c r="B21" s="220" t="s">
        <v>270</v>
      </c>
      <c r="C21" s="7">
        <v>4786497</v>
      </c>
      <c r="D21" s="7">
        <v>39234287</v>
      </c>
      <c r="E21" s="7">
        <v>13387373743</v>
      </c>
      <c r="F21" s="56">
        <v>8.1968686076686144</v>
      </c>
      <c r="G21" s="56">
        <v>2796.9042376919906</v>
      </c>
    </row>
    <row r="22" spans="2:10" ht="12.95" customHeight="1" x14ac:dyDescent="0.2">
      <c r="B22" s="220" t="s">
        <v>271</v>
      </c>
      <c r="C22" s="7">
        <v>4695934</v>
      </c>
      <c r="D22" s="7">
        <v>40274114</v>
      </c>
      <c r="E22" s="7">
        <v>13675857023</v>
      </c>
      <c r="F22" s="56">
        <v>8.5763799065319066</v>
      </c>
      <c r="G22" s="56">
        <v>2912.2762421703542</v>
      </c>
    </row>
    <row r="23" spans="2:10" ht="12.95" customHeight="1" x14ac:dyDescent="0.2">
      <c r="B23" s="220" t="s">
        <v>272</v>
      </c>
      <c r="C23" s="7">
        <v>4717989</v>
      </c>
      <c r="D23" s="7">
        <v>40860590</v>
      </c>
      <c r="E23" s="7">
        <v>13915581564</v>
      </c>
      <c r="F23" s="56">
        <v>8.6605945880755559</v>
      </c>
      <c r="G23" s="56">
        <v>2949.4730835531832</v>
      </c>
    </row>
    <row r="24" spans="2:10" ht="12.95" customHeight="1" x14ac:dyDescent="0.2">
      <c r="B24" s="220" t="s">
        <v>273</v>
      </c>
      <c r="C24" s="7">
        <v>4742986</v>
      </c>
      <c r="D24" s="7">
        <v>42744916</v>
      </c>
      <c r="E24" s="7">
        <v>14805885635</v>
      </c>
      <c r="F24" s="56">
        <v>9.0122374386093487</v>
      </c>
      <c r="G24" s="56">
        <v>3121.6380640803072</v>
      </c>
    </row>
    <row r="25" spans="2:10" ht="12.95" customHeight="1" x14ac:dyDescent="0.2">
      <c r="B25" s="220" t="s">
        <v>274</v>
      </c>
      <c r="C25" s="7">
        <v>4761950</v>
      </c>
      <c r="D25" s="7">
        <v>40646111</v>
      </c>
      <c r="E25" s="7">
        <v>14196365505</v>
      </c>
      <c r="F25" s="56">
        <v>8.5356022217788929</v>
      </c>
      <c r="G25" s="56">
        <v>2981.2084345698718</v>
      </c>
    </row>
    <row r="26" spans="2:10" ht="12.95" customHeight="1" x14ac:dyDescent="0.2">
      <c r="B26" s="220" t="s">
        <v>275</v>
      </c>
      <c r="C26" s="7">
        <v>4803712</v>
      </c>
      <c r="D26" s="7">
        <v>41456176</v>
      </c>
      <c r="E26" s="7">
        <v>14227831723</v>
      </c>
      <c r="F26" s="56">
        <v>8.6300294438967207</v>
      </c>
      <c r="G26" s="56">
        <v>2961.8411184933652</v>
      </c>
    </row>
    <row r="27" spans="2:10" ht="12.95" customHeight="1" x14ac:dyDescent="0.2">
      <c r="B27" s="220" t="s">
        <v>276</v>
      </c>
      <c r="C27" s="7">
        <v>4876662</v>
      </c>
      <c r="D27" s="7">
        <v>42627855</v>
      </c>
      <c r="E27" s="7">
        <v>14460573186</v>
      </c>
      <c r="F27" s="56">
        <v>8.7411953094145129</v>
      </c>
      <c r="G27" s="56">
        <v>2965.2604970367024</v>
      </c>
    </row>
    <row r="28" spans="2:10" ht="12.95" customHeight="1" x14ac:dyDescent="0.2">
      <c r="B28" s="220" t="s">
        <v>277</v>
      </c>
      <c r="C28" s="7">
        <v>4927966</v>
      </c>
      <c r="D28" s="7">
        <v>40924122</v>
      </c>
      <c r="E28" s="7">
        <v>13949665041</v>
      </c>
      <c r="F28" s="56">
        <v>8.3044651687937776</v>
      </c>
      <c r="G28" s="56">
        <v>2830.7145465289332</v>
      </c>
    </row>
    <row r="29" spans="2:10" ht="12.95" customHeight="1" x14ac:dyDescent="0.2">
      <c r="B29" s="222" t="s">
        <v>278</v>
      </c>
      <c r="C29" s="39">
        <v>5024824</v>
      </c>
      <c r="D29" s="39">
        <v>44727126</v>
      </c>
      <c r="E29" s="39">
        <v>15661338978</v>
      </c>
      <c r="F29" s="146">
        <v>8.9012323615712692</v>
      </c>
      <c r="G29" s="56">
        <v>2830.7145465289332</v>
      </c>
    </row>
    <row r="30" spans="2:10" ht="12.95" customHeight="1" x14ac:dyDescent="0.2">
      <c r="B30" s="220" t="s">
        <v>279</v>
      </c>
      <c r="C30" s="7">
        <v>4782490</v>
      </c>
      <c r="D30" s="7">
        <v>39581557</v>
      </c>
      <c r="E30" s="7">
        <v>13035687970</v>
      </c>
      <c r="F30" s="146">
        <f>D30/C30</f>
        <v>8.2763491403013916</v>
      </c>
      <c r="G30" s="56">
        <f>E30/C30</f>
        <v>2725.711495476206</v>
      </c>
      <c r="J30" s="56"/>
    </row>
    <row r="31" spans="2:10" ht="12.95" customHeight="1" x14ac:dyDescent="0.2">
      <c r="B31" s="220" t="s">
        <v>280</v>
      </c>
      <c r="C31" s="7">
        <v>4756251</v>
      </c>
      <c r="D31" s="7">
        <v>40272812</v>
      </c>
      <c r="E31" s="7">
        <v>13226328788</v>
      </c>
      <c r="F31" s="146">
        <f t="shared" ref="F31:F41" si="2">D31/C31</f>
        <v>8.467343712516433</v>
      </c>
      <c r="G31" s="56">
        <f t="shared" ref="G31:G41" si="3">E31/C31</f>
        <v>2780.8306979593804</v>
      </c>
      <c r="J31" s="64"/>
    </row>
    <row r="32" spans="2:10" ht="12.95" customHeight="1" x14ac:dyDescent="0.2">
      <c r="B32" s="220" t="s">
        <v>281</v>
      </c>
      <c r="C32" s="7">
        <v>4775165</v>
      </c>
      <c r="D32" s="7">
        <v>37326405</v>
      </c>
      <c r="E32" s="7">
        <v>13004689034</v>
      </c>
      <c r="F32" s="146">
        <f t="shared" si="2"/>
        <v>7.8167780589780671</v>
      </c>
      <c r="G32" s="56">
        <f t="shared" si="3"/>
        <v>2723.4009786049278</v>
      </c>
    </row>
    <row r="33" spans="2:7" ht="12.95" customHeight="1" x14ac:dyDescent="0.2">
      <c r="B33" s="220" t="s">
        <v>282</v>
      </c>
      <c r="C33" s="7">
        <v>4808209</v>
      </c>
      <c r="D33" s="7">
        <v>29507141</v>
      </c>
      <c r="E33" s="7">
        <v>10530717653</v>
      </c>
      <c r="F33" s="146">
        <f t="shared" si="2"/>
        <v>6.1368257910585831</v>
      </c>
      <c r="G33" s="56">
        <f t="shared" si="3"/>
        <v>2190.1538916049612</v>
      </c>
    </row>
    <row r="34" spans="2:7" ht="12.95" customHeight="1" x14ac:dyDescent="0.2">
      <c r="B34" s="220" t="s">
        <v>283</v>
      </c>
      <c r="C34" s="7">
        <v>4948825</v>
      </c>
      <c r="D34" s="7">
        <v>39881338</v>
      </c>
      <c r="E34" s="7">
        <v>13572736404</v>
      </c>
      <c r="F34" s="146">
        <f t="shared" si="2"/>
        <v>8.0587488949397077</v>
      </c>
      <c r="G34" s="56">
        <f t="shared" si="3"/>
        <v>2742.6179757821301</v>
      </c>
    </row>
    <row r="35" spans="2:7" ht="12.95" customHeight="1" x14ac:dyDescent="0.2">
      <c r="B35" s="220" t="s">
        <v>284</v>
      </c>
      <c r="C35" s="7">
        <v>5111414</v>
      </c>
      <c r="D35" s="7">
        <v>43885800</v>
      </c>
      <c r="E35" s="7">
        <v>14981273150</v>
      </c>
      <c r="F35" s="146">
        <f t="shared" si="2"/>
        <v>8.585843369369023</v>
      </c>
      <c r="G35" s="56">
        <f t="shared" si="3"/>
        <v>2930.9449694350724</v>
      </c>
    </row>
    <row r="36" spans="2:7" ht="12.95" customHeight="1" x14ac:dyDescent="0.2">
      <c r="B36" s="220" t="s">
        <v>285</v>
      </c>
      <c r="C36" s="7">
        <v>4842978</v>
      </c>
      <c r="D36" s="7">
        <v>45293163</v>
      </c>
      <c r="E36" s="7">
        <v>15570668200</v>
      </c>
      <c r="F36" s="146">
        <f t="shared" si="2"/>
        <v>9.3523371363652696</v>
      </c>
      <c r="G36" s="56">
        <f t="shared" si="3"/>
        <v>3215.1019889002182</v>
      </c>
    </row>
    <row r="37" spans="2:7" ht="12.95" customHeight="1" x14ac:dyDescent="0.2">
      <c r="B37" s="222" t="s">
        <v>286</v>
      </c>
      <c r="C37" s="7">
        <v>4812792</v>
      </c>
      <c r="D37" s="7">
        <v>42728352</v>
      </c>
      <c r="E37" s="7">
        <v>14685830086</v>
      </c>
      <c r="F37" s="146">
        <f t="shared" si="2"/>
        <v>8.8780799170211395</v>
      </c>
      <c r="G37" s="56">
        <f t="shared" si="3"/>
        <v>3051.4159111800386</v>
      </c>
    </row>
    <row r="38" spans="2:7" ht="12.95" customHeight="1" x14ac:dyDescent="0.2">
      <c r="B38" s="223" t="s">
        <v>287</v>
      </c>
      <c r="C38" s="7">
        <v>4825791</v>
      </c>
      <c r="D38" s="7">
        <v>43965476</v>
      </c>
      <c r="E38" s="7">
        <v>14838596653</v>
      </c>
      <c r="F38" s="146">
        <f t="shared" si="2"/>
        <v>9.1105221921131694</v>
      </c>
      <c r="G38" s="56">
        <f t="shared" si="3"/>
        <v>3074.8527346086889</v>
      </c>
    </row>
    <row r="39" spans="2:7" ht="12.95" customHeight="1" x14ac:dyDescent="0.2">
      <c r="B39" s="220" t="s">
        <v>288</v>
      </c>
      <c r="C39" s="7">
        <v>4792919</v>
      </c>
      <c r="D39" s="7">
        <v>44379788</v>
      </c>
      <c r="E39" s="7">
        <v>14988331959</v>
      </c>
      <c r="F39" s="146">
        <f t="shared" si="2"/>
        <v>9.2594487826729388</v>
      </c>
      <c r="G39" s="56">
        <f t="shared" si="3"/>
        <v>3127.1824036667426</v>
      </c>
    </row>
    <row r="40" spans="2:7" ht="12.95" customHeight="1" x14ac:dyDescent="0.2">
      <c r="B40" s="220" t="s">
        <v>289</v>
      </c>
      <c r="C40" s="7">
        <v>4801372</v>
      </c>
      <c r="D40" s="7">
        <v>42065649</v>
      </c>
      <c r="E40" s="7">
        <v>14218441272</v>
      </c>
      <c r="F40" s="146">
        <f t="shared" si="2"/>
        <v>8.761172639820451</v>
      </c>
      <c r="G40" s="56">
        <f t="shared" si="3"/>
        <v>2961.3288185127085</v>
      </c>
    </row>
    <row r="41" spans="2:7" ht="12.95" customHeight="1" x14ac:dyDescent="0.2">
      <c r="B41" s="223" t="s">
        <v>290</v>
      </c>
      <c r="C41" s="39">
        <v>4722659</v>
      </c>
      <c r="D41" s="39">
        <v>43640783</v>
      </c>
      <c r="E41" s="39">
        <v>14818371816</v>
      </c>
      <c r="F41" s="146">
        <f t="shared" si="2"/>
        <v>9.2407228639628656</v>
      </c>
      <c r="G41" s="146">
        <f t="shared" si="3"/>
        <v>3137.7179288193365</v>
      </c>
    </row>
    <row r="42" spans="2:7" ht="12.95" customHeight="1" x14ac:dyDescent="0.2">
      <c r="B42" s="220" t="s">
        <v>291</v>
      </c>
      <c r="C42" s="7">
        <v>4586096</v>
      </c>
      <c r="D42" s="7">
        <v>38755576</v>
      </c>
      <c r="E42" s="7">
        <v>12379963970</v>
      </c>
      <c r="F42" s="146">
        <f>D42/C42</f>
        <v>8.4506682808209863</v>
      </c>
      <c r="G42" s="56">
        <f>E42/C42</f>
        <v>2699.4559141369914</v>
      </c>
    </row>
    <row r="43" spans="2:7" ht="12.95" customHeight="1" x14ac:dyDescent="0.2">
      <c r="B43" s="220" t="s">
        <v>37</v>
      </c>
      <c r="C43" s="7">
        <v>4538784</v>
      </c>
      <c r="D43" s="7">
        <v>40631815</v>
      </c>
      <c r="E43" s="7">
        <v>13021964928</v>
      </c>
      <c r="F43" s="146">
        <f t="shared" ref="F43:F53" si="4">D43/C43</f>
        <v>8.9521367397082567</v>
      </c>
      <c r="G43" s="56">
        <f t="shared" ref="G43:G53" si="5">E43/C43</f>
        <v>2869.0426616468199</v>
      </c>
    </row>
    <row r="44" spans="2:7" ht="12.95" customHeight="1" x14ac:dyDescent="0.2">
      <c r="B44" s="220" t="s">
        <v>292</v>
      </c>
      <c r="C44" s="7">
        <v>4666897</v>
      </c>
      <c r="D44" s="7">
        <v>46335292</v>
      </c>
      <c r="E44" s="7">
        <v>15146467687</v>
      </c>
      <c r="F44" s="146">
        <f t="shared" si="4"/>
        <v>9.9285011004099726</v>
      </c>
      <c r="G44" s="56">
        <f t="shared" si="5"/>
        <v>3245.5114580416066</v>
      </c>
    </row>
    <row r="45" spans="2:7" ht="12.95" customHeight="1" x14ac:dyDescent="0.2">
      <c r="B45" s="220" t="s">
        <v>293</v>
      </c>
      <c r="C45" s="7">
        <v>4676112</v>
      </c>
      <c r="D45" s="7">
        <v>43795042</v>
      </c>
      <c r="E45" s="7">
        <v>14373498859</v>
      </c>
      <c r="F45" s="146">
        <f t="shared" si="4"/>
        <v>9.3656956890681826</v>
      </c>
      <c r="G45" s="56">
        <f t="shared" si="5"/>
        <v>3073.814070107816</v>
      </c>
    </row>
    <row r="46" spans="2:7" ht="12.95" customHeight="1" x14ac:dyDescent="0.2">
      <c r="B46" s="220" t="s">
        <v>294</v>
      </c>
      <c r="C46" s="7">
        <v>4685984</v>
      </c>
      <c r="D46" s="7">
        <v>48440706</v>
      </c>
      <c r="E46" s="7">
        <v>15959085064</v>
      </c>
      <c r="F46" s="146">
        <f t="shared" si="4"/>
        <v>10.337360520223713</v>
      </c>
      <c r="G46" s="56">
        <f t="shared" si="5"/>
        <v>3405.7062644686794</v>
      </c>
    </row>
    <row r="47" spans="2:7" ht="12.95" customHeight="1" x14ac:dyDescent="0.2">
      <c r="B47" s="220" t="s">
        <v>295</v>
      </c>
      <c r="C47" s="7">
        <v>4682336</v>
      </c>
      <c r="D47" s="7">
        <v>49333410</v>
      </c>
      <c r="E47" s="7">
        <v>16325686043</v>
      </c>
      <c r="F47" s="146">
        <f t="shared" si="4"/>
        <v>10.536067894316</v>
      </c>
      <c r="G47" s="56">
        <f t="shared" si="5"/>
        <v>3486.6541066254108</v>
      </c>
    </row>
    <row r="48" spans="2:7" ht="12.95" customHeight="1" x14ac:dyDescent="0.2">
      <c r="B48" s="220" t="s">
        <v>296</v>
      </c>
      <c r="C48" s="7">
        <v>4737281</v>
      </c>
      <c r="D48" s="7">
        <v>50007447</v>
      </c>
      <c r="E48" s="7">
        <v>17109013027</v>
      </c>
      <c r="F48" s="146">
        <f t="shared" si="4"/>
        <v>10.556149614092979</v>
      </c>
      <c r="G48" s="56">
        <f t="shared" si="5"/>
        <v>3611.568118294017</v>
      </c>
    </row>
    <row r="49" spans="2:7" ht="12.95" customHeight="1" x14ac:dyDescent="0.2">
      <c r="B49" s="222" t="s">
        <v>297</v>
      </c>
      <c r="C49" s="7">
        <v>4764066</v>
      </c>
      <c r="D49" s="7">
        <v>47769608</v>
      </c>
      <c r="E49" s="7">
        <v>16439917582</v>
      </c>
      <c r="F49" s="146">
        <f t="shared" si="4"/>
        <v>10.027066795464211</v>
      </c>
      <c r="G49" s="56">
        <f t="shared" si="5"/>
        <v>3450.8165046412037</v>
      </c>
    </row>
    <row r="50" spans="2:7" ht="12.95" customHeight="1" x14ac:dyDescent="0.2">
      <c r="B50" s="223" t="s">
        <v>298</v>
      </c>
      <c r="C50" s="7">
        <v>4730092</v>
      </c>
      <c r="D50" s="7">
        <v>48294803</v>
      </c>
      <c r="E50" s="7">
        <v>16228443547</v>
      </c>
      <c r="F50" s="146">
        <f t="shared" si="4"/>
        <v>10.210119168929484</v>
      </c>
      <c r="G50" s="56">
        <f t="shared" si="5"/>
        <v>3430.893848787719</v>
      </c>
    </row>
    <row r="51" spans="2:7" ht="12.95" customHeight="1" x14ac:dyDescent="0.2">
      <c r="B51" s="220" t="s">
        <v>299</v>
      </c>
      <c r="C51" s="7">
        <v>4659793</v>
      </c>
      <c r="D51" s="7">
        <v>49440638</v>
      </c>
      <c r="E51" s="7">
        <v>16387017253</v>
      </c>
      <c r="F51" s="146">
        <f t="shared" si="4"/>
        <v>10.610050274765424</v>
      </c>
      <c r="G51" s="56">
        <f t="shared" si="5"/>
        <v>3516.6835207057479</v>
      </c>
    </row>
    <row r="52" spans="2:7" ht="12.95" customHeight="1" x14ac:dyDescent="0.2">
      <c r="B52" s="220" t="s">
        <v>300</v>
      </c>
      <c r="C52" s="7">
        <v>4664682</v>
      </c>
      <c r="D52" s="7">
        <v>46918643</v>
      </c>
      <c r="E52" s="7">
        <v>15770152919</v>
      </c>
      <c r="F52" s="146">
        <f t="shared" si="4"/>
        <v>10.058272568205078</v>
      </c>
      <c r="G52" s="56">
        <f t="shared" si="5"/>
        <v>3380.756269987965</v>
      </c>
    </row>
    <row r="53" spans="2:7" ht="12.95" customHeight="1" x14ac:dyDescent="0.2">
      <c r="B53" s="223" t="s">
        <v>301</v>
      </c>
      <c r="C53" s="39">
        <v>4661297</v>
      </c>
      <c r="D53" s="39">
        <v>52005400</v>
      </c>
      <c r="E53" s="39">
        <v>17599388079</v>
      </c>
      <c r="F53" s="146">
        <f t="shared" si="4"/>
        <v>11.156851837589409</v>
      </c>
      <c r="G53" s="146">
        <f t="shared" si="5"/>
        <v>3775.6418608383033</v>
      </c>
    </row>
    <row r="54" spans="2:7" ht="12.95" customHeight="1" x14ac:dyDescent="0.2">
      <c r="B54" s="220" t="s">
        <v>208</v>
      </c>
      <c r="C54" s="7">
        <v>4656855</v>
      </c>
      <c r="D54" s="7">
        <v>44489191</v>
      </c>
      <c r="E54" s="7">
        <v>14307468924</v>
      </c>
      <c r="F54" s="146">
        <f>D54/C54</f>
        <v>9.5534842721106834</v>
      </c>
      <c r="G54" s="56">
        <f>E54/C54</f>
        <v>3072.3458050551285</v>
      </c>
    </row>
    <row r="55" spans="2:7" ht="12.95" customHeight="1" x14ac:dyDescent="0.2">
      <c r="B55" s="220" t="s">
        <v>209</v>
      </c>
      <c r="C55" s="7">
        <v>4662947</v>
      </c>
      <c r="D55" s="7">
        <v>44439180</v>
      </c>
      <c r="E55" s="7">
        <v>14648594379</v>
      </c>
      <c r="F55" s="146">
        <f t="shared" ref="F55:F65" si="6">D55/C55</f>
        <v>9.5302777406648627</v>
      </c>
      <c r="G55" s="56">
        <f t="shared" ref="G55:G65" si="7">E55/C55</f>
        <v>3141.4885005126584</v>
      </c>
    </row>
    <row r="56" spans="2:7" ht="12.95" customHeight="1" x14ac:dyDescent="0.2">
      <c r="B56" s="220" t="s">
        <v>210</v>
      </c>
      <c r="C56" s="7">
        <v>4673643</v>
      </c>
      <c r="D56" s="7">
        <v>50618040</v>
      </c>
      <c r="E56" s="7">
        <v>16850410823</v>
      </c>
      <c r="F56" s="146">
        <f t="shared" si="6"/>
        <v>10.83053198543406</v>
      </c>
      <c r="G56" s="56">
        <f t="shared" si="7"/>
        <v>3605.4124850785565</v>
      </c>
    </row>
    <row r="57" spans="2:7" ht="12.95" customHeight="1" x14ac:dyDescent="0.2">
      <c r="B57" s="220" t="s">
        <v>211</v>
      </c>
      <c r="C57" s="7">
        <v>4701216</v>
      </c>
      <c r="D57" s="7">
        <v>49779410</v>
      </c>
      <c r="E57" s="7">
        <v>16811749212</v>
      </c>
      <c r="F57" s="146">
        <f t="shared" si="6"/>
        <v>10.5886243048607</v>
      </c>
      <c r="G57" s="56">
        <f t="shared" si="7"/>
        <v>3576.042711502726</v>
      </c>
    </row>
    <row r="58" spans="2:7" ht="12.95" customHeight="1" x14ac:dyDescent="0.2">
      <c r="B58" s="220" t="s">
        <v>212</v>
      </c>
      <c r="C58" s="7">
        <v>4722539</v>
      </c>
      <c r="D58" s="7">
        <v>55102281</v>
      </c>
      <c r="E58" s="7">
        <v>18354911322</v>
      </c>
      <c r="F58" s="146">
        <f t="shared" si="6"/>
        <v>11.667935616836621</v>
      </c>
      <c r="G58" s="56">
        <f t="shared" si="7"/>
        <v>3886.6616711900101</v>
      </c>
    </row>
    <row r="59" spans="2:7" ht="12.95" customHeight="1" x14ac:dyDescent="0.2">
      <c r="B59" s="220" t="s">
        <v>213</v>
      </c>
      <c r="C59" s="7">
        <v>4724148</v>
      </c>
      <c r="D59" s="7">
        <v>54040641</v>
      </c>
      <c r="E59" s="7">
        <v>18323197870</v>
      </c>
      <c r="F59" s="146">
        <f t="shared" si="6"/>
        <v>11.439235392286609</v>
      </c>
      <c r="G59" s="56">
        <f t="shared" si="7"/>
        <v>3878.6248589163592</v>
      </c>
    </row>
    <row r="60" spans="2:7" ht="12.95" customHeight="1" x14ac:dyDescent="0.2">
      <c r="B60" s="220" t="s">
        <v>214</v>
      </c>
      <c r="C60" s="7">
        <v>4753940</v>
      </c>
      <c r="D60" s="7">
        <v>54911544</v>
      </c>
      <c r="E60" s="7">
        <v>19052563665</v>
      </c>
      <c r="F60" s="146">
        <f t="shared" si="6"/>
        <v>11.55074401443855</v>
      </c>
      <c r="G60" s="56">
        <f t="shared" si="7"/>
        <v>4007.7417184482765</v>
      </c>
    </row>
    <row r="61" spans="2:7" ht="12.95" customHeight="1" x14ac:dyDescent="0.2">
      <c r="B61" s="220" t="s">
        <v>215</v>
      </c>
      <c r="C61" s="7">
        <v>4782100</v>
      </c>
      <c r="D61" s="7">
        <v>52834312</v>
      </c>
      <c r="E61" s="7">
        <v>18339648439</v>
      </c>
      <c r="F61" s="146">
        <f t="shared" si="6"/>
        <v>11.048349469898161</v>
      </c>
      <c r="G61" s="56">
        <f t="shared" si="7"/>
        <v>3835.06167562368</v>
      </c>
    </row>
    <row r="62" spans="2:7" ht="12.95" customHeight="1" x14ac:dyDescent="0.2">
      <c r="B62" s="220" t="s">
        <v>216</v>
      </c>
      <c r="C62" s="7">
        <v>4787039</v>
      </c>
      <c r="D62" s="7">
        <v>53876230</v>
      </c>
      <c r="E62" s="7">
        <v>18186850060</v>
      </c>
      <c r="F62" s="146">
        <f t="shared" si="6"/>
        <v>11.254604359814072</v>
      </c>
      <c r="G62" s="56">
        <f t="shared" si="7"/>
        <v>3799.1856886898145</v>
      </c>
    </row>
    <row r="63" spans="2:7" ht="12.95" customHeight="1" x14ac:dyDescent="0.2">
      <c r="B63" s="220" t="s">
        <v>217</v>
      </c>
      <c r="C63" s="7">
        <v>4802432</v>
      </c>
      <c r="D63" s="7">
        <v>56479997</v>
      </c>
      <c r="E63" s="7">
        <v>18588087217</v>
      </c>
      <c r="F63" s="146">
        <f t="shared" si="6"/>
        <v>11.76070728330979</v>
      </c>
      <c r="G63" s="56">
        <f t="shared" si="7"/>
        <v>3870.5570879504385</v>
      </c>
    </row>
    <row r="64" spans="2:7" ht="12.95" customHeight="1" x14ac:dyDescent="0.2">
      <c r="B64" s="220" t="s">
        <v>218</v>
      </c>
      <c r="C64" s="7">
        <v>4816676</v>
      </c>
      <c r="D64" s="7">
        <v>53590861</v>
      </c>
      <c r="E64" s="7">
        <v>17868081621</v>
      </c>
      <c r="F64" s="146">
        <f t="shared" si="6"/>
        <v>11.126108752176812</v>
      </c>
      <c r="G64" s="56">
        <f t="shared" si="7"/>
        <v>3709.6291344902584</v>
      </c>
    </row>
    <row r="65" spans="2:7" ht="12.95" customHeight="1" x14ac:dyDescent="0.2">
      <c r="B65" s="221" t="s">
        <v>219</v>
      </c>
      <c r="C65" s="30">
        <v>4854592</v>
      </c>
      <c r="D65" s="30">
        <v>55280387</v>
      </c>
      <c r="E65" s="30">
        <v>18910264334</v>
      </c>
      <c r="F65" s="159">
        <f t="shared" si="6"/>
        <v>11.387236455710386</v>
      </c>
      <c r="G65" s="159">
        <f t="shared" si="7"/>
        <v>3895.3354543492019</v>
      </c>
    </row>
    <row r="66" spans="2:7" ht="12.95" customHeight="1" x14ac:dyDescent="0.2">
      <c r="D66" s="7"/>
      <c r="F66" s="56"/>
      <c r="G66" s="56"/>
    </row>
    <row r="67" spans="2:7" ht="12.95" customHeight="1" x14ac:dyDescent="0.2">
      <c r="B67" t="s">
        <v>154</v>
      </c>
    </row>
    <row r="68" spans="2:7" ht="12.95" customHeight="1" x14ac:dyDescent="0.2">
      <c r="B68" t="s">
        <v>6</v>
      </c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67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32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  <col min="11" max="11" width="10.1640625" bestFit="1" customWidth="1"/>
    <col min="12" max="12" width="12.1640625" bestFit="1" customWidth="1"/>
  </cols>
  <sheetData>
    <row r="2" spans="2:9" ht="15.75" x14ac:dyDescent="0.25">
      <c r="B2" s="1" t="s">
        <v>155</v>
      </c>
    </row>
    <row r="3" spans="2:9" ht="12.95" customHeight="1" x14ac:dyDescent="0.2">
      <c r="B3" t="s">
        <v>156</v>
      </c>
    </row>
    <row r="5" spans="2:9" ht="48" customHeight="1" x14ac:dyDescent="0.2">
      <c r="B5" s="4" t="s">
        <v>157</v>
      </c>
      <c r="C5" s="3" t="s">
        <v>158</v>
      </c>
      <c r="D5" s="61" t="s">
        <v>159</v>
      </c>
      <c r="E5" s="3" t="s">
        <v>160</v>
      </c>
    </row>
    <row r="6" spans="2:9" ht="12.95" customHeight="1" x14ac:dyDescent="0.2">
      <c r="B6" t="s">
        <v>161</v>
      </c>
      <c r="C6" s="174">
        <v>410372489</v>
      </c>
      <c r="D6" s="174">
        <v>70434811162</v>
      </c>
      <c r="E6" s="37">
        <f>D6/C6</f>
        <v>171.63628910319082</v>
      </c>
      <c r="F6" s="33"/>
      <c r="G6" s="33"/>
      <c r="H6" s="33"/>
      <c r="I6" s="33"/>
    </row>
    <row r="7" spans="2:9" ht="12.95" customHeight="1" x14ac:dyDescent="0.2">
      <c r="B7" t="s">
        <v>162</v>
      </c>
      <c r="C7" s="174">
        <v>53939889</v>
      </c>
      <c r="D7" s="174">
        <v>11799040509</v>
      </c>
      <c r="E7" s="37">
        <f>D7/C7</f>
        <v>218.74424897314861</v>
      </c>
      <c r="G7" s="33"/>
      <c r="H7" s="33"/>
    </row>
    <row r="8" spans="2:9" ht="12.95" customHeight="1" x14ac:dyDescent="0.2">
      <c r="B8" t="s">
        <v>163</v>
      </c>
      <c r="C8" s="174">
        <v>6972428</v>
      </c>
      <c r="D8" s="174">
        <v>7719315779</v>
      </c>
      <c r="E8" s="37">
        <f>D8/C8</f>
        <v>1107.120185249672</v>
      </c>
      <c r="G8" s="33"/>
      <c r="H8" s="33"/>
    </row>
    <row r="9" spans="2:9" ht="12.95" customHeight="1" x14ac:dyDescent="0.2">
      <c r="B9" t="s">
        <v>164</v>
      </c>
      <c r="C9" s="174">
        <v>20849285</v>
      </c>
      <c r="D9" s="174">
        <v>3946817333</v>
      </c>
      <c r="E9" s="37">
        <f>D9/C9</f>
        <v>189.30228700888304</v>
      </c>
      <c r="G9" s="33"/>
      <c r="H9" s="33"/>
    </row>
    <row r="10" spans="2:9" ht="12.95" customHeight="1" x14ac:dyDescent="0.2">
      <c r="B10" t="s">
        <v>165</v>
      </c>
      <c r="C10" s="174">
        <v>10769186</v>
      </c>
      <c r="D10" s="174">
        <v>1894084834</v>
      </c>
      <c r="E10" s="37">
        <f t="shared" ref="E10:E11" si="0">D10/C10</f>
        <v>175.88003717272596</v>
      </c>
      <c r="G10" s="33"/>
      <c r="H10" s="33"/>
    </row>
    <row r="11" spans="2:9" ht="12.95" customHeight="1" x14ac:dyDescent="0.2">
      <c r="B11" t="s">
        <v>166</v>
      </c>
      <c r="C11" s="174">
        <v>1465421</v>
      </c>
      <c r="D11" s="174">
        <v>499795790</v>
      </c>
      <c r="E11" s="37">
        <f t="shared" si="0"/>
        <v>341.05952487373935</v>
      </c>
      <c r="G11" s="33"/>
      <c r="H11" s="33"/>
    </row>
    <row r="12" spans="2:9" ht="12.95" customHeight="1" x14ac:dyDescent="0.2">
      <c r="B12" s="5" t="s">
        <v>32</v>
      </c>
      <c r="C12" s="194">
        <f>SUM(C6:C11)</f>
        <v>504368698</v>
      </c>
      <c r="D12" s="194">
        <f>SUM(D6:D11)</f>
        <v>96293865407</v>
      </c>
      <c r="E12" s="194">
        <f t="shared" ref="E12" si="1">D12/C12</f>
        <v>190.91959074549865</v>
      </c>
    </row>
    <row r="13" spans="2:9" s="2" customFormat="1" ht="12.95" customHeight="1" x14ac:dyDescent="0.2">
      <c r="C13" s="72"/>
      <c r="D13" s="72"/>
    </row>
    <row r="14" spans="2:9" s="2" customFormat="1" ht="12.95" customHeight="1" x14ac:dyDescent="0.2">
      <c r="C14" s="7"/>
    </row>
    <row r="15" spans="2:9" ht="12.95" customHeight="1" x14ac:dyDescent="0.2">
      <c r="B15" t="s">
        <v>167</v>
      </c>
    </row>
    <row r="16" spans="2:9" ht="12.95" customHeight="1" x14ac:dyDescent="0.2">
      <c r="B16" t="s">
        <v>6</v>
      </c>
    </row>
    <row r="18" spans="3:5" ht="12.95" customHeight="1" x14ac:dyDescent="0.2">
      <c r="C18" s="7"/>
      <c r="D18" s="7"/>
      <c r="E18" s="68"/>
    </row>
    <row r="19" spans="3:5" ht="12.95" customHeight="1" x14ac:dyDescent="0.2">
      <c r="C19" s="7"/>
    </row>
    <row r="20" spans="3:5" ht="12.95" customHeight="1" x14ac:dyDescent="0.2">
      <c r="D20" s="142"/>
    </row>
    <row r="24" spans="3:5" ht="12.95" customHeight="1" x14ac:dyDescent="0.2">
      <c r="D24" s="7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67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7</v>
      </c>
    </row>
    <row r="3" spans="2:3" ht="12.95" customHeight="1" x14ac:dyDescent="0.2">
      <c r="B3" s="62" t="s">
        <v>8</v>
      </c>
    </row>
    <row r="4" spans="2:3" s="2" customFormat="1" ht="12.95" customHeight="1" x14ac:dyDescent="0.2"/>
    <row r="6" spans="2:3" ht="12.95" customHeight="1" x14ac:dyDescent="0.2">
      <c r="B6" s="4" t="s">
        <v>9</v>
      </c>
      <c r="C6" s="3" t="s">
        <v>10</v>
      </c>
    </row>
    <row r="7" spans="2:3" ht="12.95" customHeight="1" x14ac:dyDescent="0.2">
      <c r="B7" t="s">
        <v>11</v>
      </c>
      <c r="C7" s="7">
        <v>200</v>
      </c>
    </row>
    <row r="8" spans="2:3" ht="12.95" customHeight="1" x14ac:dyDescent="0.2">
      <c r="B8" t="s">
        <v>12</v>
      </c>
      <c r="C8" s="7">
        <v>100</v>
      </c>
    </row>
    <row r="9" spans="2:3" ht="12.95" customHeight="1" x14ac:dyDescent="0.2">
      <c r="B9" t="s">
        <v>13</v>
      </c>
      <c r="C9" s="7">
        <v>90</v>
      </c>
    </row>
    <row r="10" spans="2:3" ht="12.95" customHeight="1" x14ac:dyDescent="0.2">
      <c r="B10" t="s">
        <v>14</v>
      </c>
      <c r="C10" s="7">
        <v>102</v>
      </c>
    </row>
    <row r="11" spans="2:3" ht="12.95" customHeight="1" x14ac:dyDescent="0.2">
      <c r="B11" t="s">
        <v>15</v>
      </c>
      <c r="C11" s="7">
        <v>123</v>
      </c>
    </row>
    <row r="12" spans="2:3" ht="12.95" customHeight="1" x14ac:dyDescent="0.2">
      <c r="B12" t="s">
        <v>16</v>
      </c>
      <c r="C12" s="7">
        <v>68</v>
      </c>
    </row>
    <row r="13" spans="2:3" ht="12.95" customHeight="1" x14ac:dyDescent="0.2">
      <c r="B13" t="s">
        <v>17</v>
      </c>
      <c r="C13" s="7">
        <v>68</v>
      </c>
    </row>
    <row r="14" spans="2:3" ht="12.95" customHeight="1" x14ac:dyDescent="0.2">
      <c r="B14" t="s">
        <v>18</v>
      </c>
      <c r="C14" s="7">
        <v>362</v>
      </c>
    </row>
    <row r="15" spans="2:3" ht="12.95" customHeight="1" x14ac:dyDescent="0.2">
      <c r="B15" t="s">
        <v>19</v>
      </c>
      <c r="C15" s="7">
        <v>66</v>
      </c>
    </row>
    <row r="16" spans="2:3" ht="12.95" customHeight="1" x14ac:dyDescent="0.2">
      <c r="B16" t="s">
        <v>20</v>
      </c>
      <c r="C16" s="7">
        <v>46</v>
      </c>
    </row>
    <row r="17" spans="2:5" ht="12.95" customHeight="1" x14ac:dyDescent="0.2">
      <c r="B17" t="s">
        <v>21</v>
      </c>
      <c r="C17" s="7">
        <v>46</v>
      </c>
    </row>
    <row r="18" spans="2:5" ht="12.95" customHeight="1" x14ac:dyDescent="0.2">
      <c r="B18" t="s">
        <v>22</v>
      </c>
      <c r="C18" s="7">
        <v>85</v>
      </c>
      <c r="D18" s="68"/>
      <c r="E18" s="68"/>
    </row>
    <row r="19" spans="2:5" ht="12.95" customHeight="1" x14ac:dyDescent="0.2">
      <c r="B19" t="s">
        <v>23</v>
      </c>
      <c r="C19" s="7">
        <v>255</v>
      </c>
    </row>
    <row r="20" spans="2:5" ht="12.95" customHeight="1" x14ac:dyDescent="0.2">
      <c r="B20" t="s">
        <v>24</v>
      </c>
      <c r="C20" s="7">
        <v>186</v>
      </c>
    </row>
    <row r="21" spans="2:5" ht="12.95" customHeight="1" x14ac:dyDescent="0.2">
      <c r="B21" t="s">
        <v>25</v>
      </c>
      <c r="C21" s="7">
        <v>149</v>
      </c>
    </row>
    <row r="22" spans="2:5" ht="12.95" customHeight="1" x14ac:dyDescent="0.2">
      <c r="B22" t="s">
        <v>26</v>
      </c>
      <c r="C22" s="7">
        <v>94</v>
      </c>
    </row>
    <row r="23" spans="2:5" ht="12.95" customHeight="1" x14ac:dyDescent="0.2">
      <c r="B23" t="s">
        <v>27</v>
      </c>
      <c r="C23" s="7">
        <v>576</v>
      </c>
    </row>
    <row r="24" spans="2:5" ht="12.95" customHeight="1" x14ac:dyDescent="0.2">
      <c r="B24" t="s">
        <v>28</v>
      </c>
      <c r="C24" s="7">
        <v>326</v>
      </c>
    </row>
    <row r="25" spans="2:5" ht="12.95" customHeight="1" x14ac:dyDescent="0.2">
      <c r="B25" t="s">
        <v>29</v>
      </c>
      <c r="C25" s="7">
        <v>198</v>
      </c>
    </row>
    <row r="26" spans="2:5" ht="12.95" customHeight="1" x14ac:dyDescent="0.2">
      <c r="B26" t="s">
        <v>30</v>
      </c>
      <c r="C26" s="7">
        <v>81</v>
      </c>
    </row>
    <row r="27" spans="2:5" ht="12.95" customHeight="1" x14ac:dyDescent="0.2">
      <c r="B27" t="s">
        <v>31</v>
      </c>
      <c r="C27" s="7">
        <v>963</v>
      </c>
      <c r="D27" s="7"/>
    </row>
    <row r="28" spans="2:5" ht="12.95" customHeight="1" x14ac:dyDescent="0.2">
      <c r="B28" s="5" t="s">
        <v>32</v>
      </c>
      <c r="C28" s="11">
        <f>SUM(C7:C27)</f>
        <v>4184</v>
      </c>
    </row>
    <row r="29" spans="2:5" s="2" customFormat="1" ht="12.95" customHeight="1" x14ac:dyDescent="0.2">
      <c r="C29" s="7"/>
    </row>
    <row r="30" spans="2:5" s="2" customFormat="1" ht="12.95" customHeight="1" x14ac:dyDescent="0.2">
      <c r="B30" t="s">
        <v>6</v>
      </c>
      <c r="C30" s="119"/>
    </row>
    <row r="31" spans="2:5" ht="12.95" customHeight="1" x14ac:dyDescent="0.2">
      <c r="C31" s="46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sortState xmlns:xlrd2="http://schemas.microsoft.com/office/spreadsheetml/2017/richdata2"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67"/>
  <sheetViews>
    <sheetView showGridLines="0" zoomScale="145" zoomScaleNormal="145" workbookViewId="0">
      <selection activeCell="B5" sqref="B5"/>
    </sheetView>
  </sheetViews>
  <sheetFormatPr defaultColWidth="9.33203125" defaultRowHeight="12.95" customHeight="1" x14ac:dyDescent="0.2"/>
  <cols>
    <col min="1" max="1" width="2.83203125" style="48" customWidth="1"/>
    <col min="2" max="2" width="28.33203125" style="48" customWidth="1"/>
    <col min="3" max="5" width="21.83203125" style="48" customWidth="1"/>
    <col min="6" max="6" width="7.5" style="48" customWidth="1"/>
    <col min="7" max="7" width="9.5" style="48" customWidth="1"/>
    <col min="8" max="8" width="11.5" style="48" customWidth="1"/>
    <col min="9" max="9" width="16.83203125" style="48" customWidth="1"/>
    <col min="10" max="10" width="19" style="48" customWidth="1"/>
    <col min="11" max="16384" width="9.33203125" style="48"/>
  </cols>
  <sheetData>
    <row r="2" spans="2:9" ht="15.75" x14ac:dyDescent="0.25">
      <c r="B2" s="49" t="s">
        <v>168</v>
      </c>
    </row>
    <row r="3" spans="2:9" ht="12.95" customHeight="1" x14ac:dyDescent="0.2">
      <c r="B3" s="48" t="s">
        <v>118</v>
      </c>
    </row>
    <row r="5" spans="2:9" ht="46.5" customHeight="1" x14ac:dyDescent="0.2">
      <c r="B5" s="4" t="s">
        <v>157</v>
      </c>
      <c r="C5" s="47" t="s">
        <v>169</v>
      </c>
      <c r="D5" s="47" t="s">
        <v>170</v>
      </c>
      <c r="E5" s="47" t="s">
        <v>374</v>
      </c>
    </row>
    <row r="6" spans="2:9" ht="12.95" customHeight="1" x14ac:dyDescent="0.2">
      <c r="B6" s="48" t="s">
        <v>161</v>
      </c>
      <c r="C6" s="173">
        <v>93230831</v>
      </c>
      <c r="D6" s="173">
        <v>86010805885</v>
      </c>
      <c r="E6" s="7">
        <f t="shared" ref="E6:E12" si="0">D6/C6</f>
        <v>922.55753769909018</v>
      </c>
      <c r="F6" s="33"/>
      <c r="G6" s="33"/>
      <c r="H6" s="60"/>
      <c r="I6" s="60"/>
    </row>
    <row r="7" spans="2:9" ht="12.95" customHeight="1" x14ac:dyDescent="0.2">
      <c r="B7" s="48" t="s">
        <v>162</v>
      </c>
      <c r="C7" s="173">
        <v>1054206</v>
      </c>
      <c r="D7" s="173">
        <v>1092189741</v>
      </c>
      <c r="E7" s="7">
        <f t="shared" si="0"/>
        <v>1036.0306628875192</v>
      </c>
      <c r="F7" s="33"/>
      <c r="G7" s="33"/>
      <c r="H7" s="33"/>
    </row>
    <row r="8" spans="2:9" ht="12.95" customHeight="1" x14ac:dyDescent="0.2">
      <c r="B8" s="48" t="s">
        <v>163</v>
      </c>
      <c r="C8" s="173">
        <v>343721</v>
      </c>
      <c r="D8" s="173">
        <v>333751977</v>
      </c>
      <c r="E8" s="7">
        <f t="shared" si="0"/>
        <v>970.99675899930469</v>
      </c>
      <c r="G8" s="33"/>
      <c r="H8" s="33"/>
    </row>
    <row r="9" spans="2:9" ht="12.95" customHeight="1" x14ac:dyDescent="0.2">
      <c r="B9" s="48" t="s">
        <v>164</v>
      </c>
      <c r="C9" s="173">
        <v>837868</v>
      </c>
      <c r="D9" s="173">
        <v>960737944</v>
      </c>
      <c r="E9" s="7">
        <f t="shared" si="0"/>
        <v>1146.6459442298788</v>
      </c>
      <c r="G9" s="33"/>
      <c r="H9" s="33"/>
    </row>
    <row r="10" spans="2:9" ht="12.95" customHeight="1" x14ac:dyDescent="0.2">
      <c r="B10" s="48" t="s">
        <v>165</v>
      </c>
      <c r="C10" s="173">
        <v>904042</v>
      </c>
      <c r="D10" s="173">
        <v>535615351</v>
      </c>
      <c r="E10" s="7">
        <f t="shared" si="0"/>
        <v>592.46733116381756</v>
      </c>
      <c r="G10" s="33"/>
      <c r="H10" s="33"/>
    </row>
    <row r="11" spans="2:9" ht="12.95" customHeight="1" x14ac:dyDescent="0.2">
      <c r="B11" s="48" t="s">
        <v>166</v>
      </c>
      <c r="C11" s="173">
        <v>351075</v>
      </c>
      <c r="D11" s="173">
        <v>410022614</v>
      </c>
      <c r="E11" s="7">
        <f t="shared" si="0"/>
        <v>1167.9060428683331</v>
      </c>
      <c r="G11" s="33"/>
      <c r="H11" s="33"/>
    </row>
    <row r="12" spans="2:9" ht="12.95" customHeight="1" x14ac:dyDescent="0.2">
      <c r="B12" s="5" t="s">
        <v>32</v>
      </c>
      <c r="C12" s="11">
        <f>SUM(C6:C11)</f>
        <v>96721743</v>
      </c>
      <c r="D12" s="11">
        <f>SUM(D6:D11)</f>
        <v>89343123512</v>
      </c>
      <c r="E12" s="11">
        <f t="shared" si="0"/>
        <v>923.71291853166872</v>
      </c>
    </row>
    <row r="13" spans="2:9" ht="12.95" customHeight="1" x14ac:dyDescent="0.2">
      <c r="C13" s="33"/>
      <c r="D13" s="33"/>
    </row>
    <row r="15" spans="2:9" ht="12.95" customHeight="1" x14ac:dyDescent="0.2">
      <c r="B15" s="48" t="s">
        <v>171</v>
      </c>
    </row>
    <row r="16" spans="2:9" ht="12.95" customHeight="1" x14ac:dyDescent="0.2">
      <c r="B16" s="48" t="s">
        <v>6</v>
      </c>
    </row>
    <row r="18" spans="3:5" ht="12.95" customHeight="1" x14ac:dyDescent="0.2">
      <c r="D18" s="68"/>
      <c r="E18" s="68"/>
    </row>
    <row r="21" spans="3:5" ht="12.95" customHeight="1" x14ac:dyDescent="0.2">
      <c r="C21" s="7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F69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172</v>
      </c>
    </row>
    <row r="5" spans="2:4" ht="49.5" customHeight="1" x14ac:dyDescent="0.2">
      <c r="B5" s="9" t="s">
        <v>34</v>
      </c>
      <c r="C5" s="61" t="s">
        <v>173</v>
      </c>
      <c r="D5" s="61" t="s">
        <v>174</v>
      </c>
    </row>
    <row r="6" spans="2:4" ht="12.95" customHeight="1" x14ac:dyDescent="0.2">
      <c r="B6" s="220" t="s">
        <v>351</v>
      </c>
      <c r="C6" s="7">
        <v>8297328</v>
      </c>
      <c r="D6" s="7">
        <v>6109852398</v>
      </c>
    </row>
    <row r="7" spans="2:4" ht="12.95" customHeight="1" x14ac:dyDescent="0.2">
      <c r="B7" s="220" t="s">
        <v>352</v>
      </c>
      <c r="C7" s="7">
        <v>7732502</v>
      </c>
      <c r="D7" s="7">
        <v>5802305920</v>
      </c>
    </row>
    <row r="8" spans="2:4" ht="12.95" customHeight="1" x14ac:dyDescent="0.2">
      <c r="B8" s="220" t="s">
        <v>353</v>
      </c>
      <c r="C8" s="7">
        <v>9038216</v>
      </c>
      <c r="D8" s="7">
        <v>6723678447</v>
      </c>
    </row>
    <row r="9" spans="2:4" ht="12.95" customHeight="1" x14ac:dyDescent="0.2">
      <c r="B9" s="220" t="s">
        <v>354</v>
      </c>
      <c r="C9" s="7">
        <v>8821345</v>
      </c>
      <c r="D9" s="7">
        <v>6703397142</v>
      </c>
    </row>
    <row r="10" spans="2:4" ht="12.95" customHeight="1" x14ac:dyDescent="0.2">
      <c r="B10" s="220" t="s">
        <v>355</v>
      </c>
      <c r="C10" s="7">
        <v>9268444</v>
      </c>
      <c r="D10" s="7">
        <v>7003655927</v>
      </c>
    </row>
    <row r="11" spans="2:4" ht="12.95" customHeight="1" x14ac:dyDescent="0.2">
      <c r="B11" s="220" t="s">
        <v>356</v>
      </c>
      <c r="C11" s="7">
        <v>8874714</v>
      </c>
      <c r="D11" s="7">
        <v>6898560809</v>
      </c>
    </row>
    <row r="12" spans="2:4" ht="12.95" customHeight="1" x14ac:dyDescent="0.2">
      <c r="B12" s="220" t="s">
        <v>357</v>
      </c>
      <c r="C12" s="7">
        <v>8987970</v>
      </c>
      <c r="D12" s="7">
        <v>7170032002</v>
      </c>
    </row>
    <row r="13" spans="2:4" ht="12.95" customHeight="1" x14ac:dyDescent="0.2">
      <c r="B13" s="220" t="s">
        <v>358</v>
      </c>
      <c r="C13" s="7">
        <v>8791509</v>
      </c>
      <c r="D13" s="7">
        <v>7119389645</v>
      </c>
    </row>
    <row r="14" spans="2:4" ht="12.95" customHeight="1" x14ac:dyDescent="0.2">
      <c r="B14" s="220" t="s">
        <v>359</v>
      </c>
      <c r="C14" s="7">
        <v>8738108</v>
      </c>
      <c r="D14" s="7">
        <v>6822560273</v>
      </c>
    </row>
    <row r="15" spans="2:4" ht="12.95" customHeight="1" x14ac:dyDescent="0.2">
      <c r="B15" s="220" t="s">
        <v>360</v>
      </c>
      <c r="C15" s="7">
        <v>9221592</v>
      </c>
      <c r="D15" s="7">
        <v>7094779360</v>
      </c>
    </row>
    <row r="16" spans="2:4" ht="12.95" customHeight="1" x14ac:dyDescent="0.2">
      <c r="B16" s="222" t="s">
        <v>361</v>
      </c>
      <c r="C16" s="7">
        <v>8634904</v>
      </c>
      <c r="D16" s="7">
        <v>6750920337</v>
      </c>
    </row>
    <row r="17" spans="2:6" ht="12.95" customHeight="1" x14ac:dyDescent="0.2">
      <c r="B17" s="223" t="s">
        <v>362</v>
      </c>
      <c r="C17" s="39">
        <v>9130774</v>
      </c>
      <c r="D17" s="39">
        <v>7383228008</v>
      </c>
    </row>
    <row r="18" spans="2:6" ht="12.95" customHeight="1" x14ac:dyDescent="0.2">
      <c r="B18" s="220" t="s">
        <v>267</v>
      </c>
      <c r="C18" s="37">
        <v>8036187</v>
      </c>
      <c r="D18" s="37">
        <v>6233298869</v>
      </c>
    </row>
    <row r="19" spans="2:6" ht="12.95" customHeight="1" x14ac:dyDescent="0.2">
      <c r="B19" s="220" t="s">
        <v>268</v>
      </c>
      <c r="C19" s="37">
        <v>8192256</v>
      </c>
      <c r="D19" s="37">
        <v>6319568186</v>
      </c>
    </row>
    <row r="20" spans="2:6" ht="12.95" customHeight="1" x14ac:dyDescent="0.2">
      <c r="B20" s="220" t="s">
        <v>269</v>
      </c>
      <c r="C20" s="7">
        <v>9097856</v>
      </c>
      <c r="D20" s="7">
        <v>6976532602</v>
      </c>
    </row>
    <row r="21" spans="2:6" ht="12.95" customHeight="1" x14ac:dyDescent="0.2">
      <c r="B21" s="220" t="s">
        <v>270</v>
      </c>
      <c r="C21" s="7">
        <v>8880728</v>
      </c>
      <c r="D21" s="7">
        <v>7016082649</v>
      </c>
    </row>
    <row r="22" spans="2:6" ht="12.95" customHeight="1" x14ac:dyDescent="0.2">
      <c r="B22" s="220" t="s">
        <v>271</v>
      </c>
      <c r="C22" s="7">
        <v>9112881</v>
      </c>
      <c r="D22" s="7">
        <v>7174491760</v>
      </c>
    </row>
    <row r="23" spans="2:6" ht="12.95" customHeight="1" x14ac:dyDescent="0.2">
      <c r="B23" s="220" t="s">
        <v>272</v>
      </c>
      <c r="C23" s="7">
        <v>8876691</v>
      </c>
      <c r="D23" s="7">
        <v>7105294004</v>
      </c>
    </row>
    <row r="24" spans="2:6" ht="12.95" customHeight="1" x14ac:dyDescent="0.2">
      <c r="B24" s="220" t="s">
        <v>273</v>
      </c>
      <c r="C24" s="7">
        <v>9228594</v>
      </c>
      <c r="D24" s="7">
        <v>7605705783</v>
      </c>
    </row>
    <row r="25" spans="2:6" ht="12.95" customHeight="1" x14ac:dyDescent="0.2">
      <c r="B25" s="220" t="s">
        <v>274</v>
      </c>
      <c r="C25" s="7">
        <v>8868044</v>
      </c>
      <c r="D25" s="7">
        <v>7371838879</v>
      </c>
    </row>
    <row r="26" spans="2:6" ht="12.95" customHeight="1" x14ac:dyDescent="0.2">
      <c r="B26" s="220" t="s">
        <v>275</v>
      </c>
      <c r="C26" s="7">
        <v>8907148</v>
      </c>
      <c r="D26" s="7">
        <v>7187827062</v>
      </c>
    </row>
    <row r="27" spans="2:6" ht="12.95" customHeight="1" x14ac:dyDescent="0.2">
      <c r="B27" s="220" t="s">
        <v>276</v>
      </c>
      <c r="C27" s="7">
        <v>9301646</v>
      </c>
      <c r="D27" s="7">
        <v>7393909656</v>
      </c>
    </row>
    <row r="28" spans="2:6" ht="12.95" customHeight="1" x14ac:dyDescent="0.2">
      <c r="B28" s="220" t="s">
        <v>277</v>
      </c>
      <c r="C28" s="7">
        <v>8662572</v>
      </c>
      <c r="D28" s="7">
        <v>7016638376</v>
      </c>
    </row>
    <row r="29" spans="2:6" ht="12.95" customHeight="1" x14ac:dyDescent="0.2">
      <c r="B29" s="222" t="s">
        <v>278</v>
      </c>
      <c r="C29" s="39">
        <v>9356688</v>
      </c>
      <c r="D29" s="39">
        <v>7842206635</v>
      </c>
    </row>
    <row r="30" spans="2:6" ht="12.95" customHeight="1" x14ac:dyDescent="0.2">
      <c r="B30" s="220" t="s">
        <v>279</v>
      </c>
      <c r="C30" s="7">
        <v>8310341</v>
      </c>
      <c r="D30" s="7">
        <v>6659395562</v>
      </c>
      <c r="E30" s="88"/>
      <c r="F30" s="88"/>
    </row>
    <row r="31" spans="2:6" ht="12.95" customHeight="1" x14ac:dyDescent="0.2">
      <c r="B31" s="220" t="s">
        <v>280</v>
      </c>
      <c r="C31" s="7">
        <v>8484337</v>
      </c>
      <c r="D31" s="7">
        <v>6827064486</v>
      </c>
      <c r="E31" s="88"/>
      <c r="F31" s="88"/>
    </row>
    <row r="32" spans="2:6" ht="12.95" customHeight="1" x14ac:dyDescent="0.2">
      <c r="B32" s="220" t="s">
        <v>281</v>
      </c>
      <c r="C32" s="7">
        <v>6888411</v>
      </c>
      <c r="D32" s="7">
        <v>6588633239</v>
      </c>
    </row>
    <row r="33" spans="2:4" ht="12.95" customHeight="1" x14ac:dyDescent="0.2">
      <c r="B33" s="220" t="s">
        <v>282</v>
      </c>
      <c r="C33" s="7">
        <v>4962050</v>
      </c>
      <c r="D33" s="7">
        <v>5296130983</v>
      </c>
    </row>
    <row r="34" spans="2:4" ht="12.95" customHeight="1" x14ac:dyDescent="0.2">
      <c r="B34" s="220" t="s">
        <v>283</v>
      </c>
      <c r="C34" s="7">
        <v>7172014</v>
      </c>
      <c r="D34" s="7">
        <v>6548167544</v>
      </c>
    </row>
    <row r="35" spans="2:4" ht="12.95" customHeight="1" x14ac:dyDescent="0.2">
      <c r="B35" s="220" t="s">
        <v>284</v>
      </c>
      <c r="C35" s="7">
        <v>8408102</v>
      </c>
      <c r="D35" s="7">
        <v>7310296856</v>
      </c>
    </row>
    <row r="36" spans="2:4" ht="12.95" customHeight="1" x14ac:dyDescent="0.2">
      <c r="B36" s="222" t="s">
        <v>285</v>
      </c>
      <c r="C36" s="7">
        <v>8467782</v>
      </c>
      <c r="D36" s="7">
        <v>7597669559</v>
      </c>
    </row>
    <row r="37" spans="2:4" ht="12.95" customHeight="1" x14ac:dyDescent="0.2">
      <c r="B37" s="223" t="s">
        <v>286</v>
      </c>
      <c r="C37" s="7">
        <v>7963079</v>
      </c>
      <c r="D37" s="7">
        <v>7156159858</v>
      </c>
    </row>
    <row r="38" spans="2:4" ht="12.95" customHeight="1" x14ac:dyDescent="0.2">
      <c r="B38" s="220" t="s">
        <v>287</v>
      </c>
      <c r="C38" s="7">
        <v>8226185</v>
      </c>
      <c r="D38" s="7">
        <v>7193976728</v>
      </c>
    </row>
    <row r="39" spans="2:4" ht="12.95" customHeight="1" x14ac:dyDescent="0.2">
      <c r="B39" s="220" t="s">
        <v>288</v>
      </c>
      <c r="C39" s="7">
        <v>8261507</v>
      </c>
      <c r="D39" s="7">
        <v>7270314404</v>
      </c>
    </row>
    <row r="40" spans="2:4" ht="12.95" customHeight="1" x14ac:dyDescent="0.2">
      <c r="B40" s="220" t="s">
        <v>289</v>
      </c>
      <c r="C40" s="7">
        <v>7426285</v>
      </c>
      <c r="D40" s="7">
        <v>6764190056</v>
      </c>
    </row>
    <row r="41" spans="2:4" ht="12.95" customHeight="1" x14ac:dyDescent="0.2">
      <c r="B41" s="223" t="s">
        <v>290</v>
      </c>
      <c r="C41" s="39">
        <v>6971467</v>
      </c>
      <c r="D41" s="39">
        <v>6996163051</v>
      </c>
    </row>
    <row r="42" spans="2:4" ht="12.95" customHeight="1" x14ac:dyDescent="0.2">
      <c r="B42" s="220" t="s">
        <v>291</v>
      </c>
      <c r="C42" s="7">
        <v>6071394</v>
      </c>
      <c r="D42" s="7">
        <v>5769024394</v>
      </c>
    </row>
    <row r="43" spans="2:4" ht="12.95" customHeight="1" x14ac:dyDescent="0.2">
      <c r="B43" s="220" t="s">
        <v>37</v>
      </c>
      <c r="C43" s="7">
        <v>6670440</v>
      </c>
      <c r="D43" s="7">
        <v>6286674300</v>
      </c>
    </row>
    <row r="44" spans="2:4" ht="12.95" customHeight="1" x14ac:dyDescent="0.2">
      <c r="B44" s="220" t="s">
        <v>292</v>
      </c>
      <c r="C44" s="7">
        <v>7995898</v>
      </c>
      <c r="D44" s="7">
        <v>7249898119</v>
      </c>
    </row>
    <row r="45" spans="2:4" ht="12.95" customHeight="1" x14ac:dyDescent="0.2">
      <c r="B45" s="220" t="s">
        <v>293</v>
      </c>
      <c r="C45" s="7">
        <v>7454496</v>
      </c>
      <c r="D45" s="7">
        <v>6795315552</v>
      </c>
    </row>
    <row r="46" spans="2:4" ht="12.95" customHeight="1" x14ac:dyDescent="0.2">
      <c r="B46" s="220" t="s">
        <v>294</v>
      </c>
      <c r="C46" s="7">
        <v>8381100</v>
      </c>
      <c r="D46" s="7">
        <v>7492921741</v>
      </c>
    </row>
    <row r="47" spans="2:4" ht="12.95" customHeight="1" x14ac:dyDescent="0.2">
      <c r="B47" s="220" t="s">
        <v>295</v>
      </c>
      <c r="C47" s="7">
        <v>8413200</v>
      </c>
      <c r="D47" s="7">
        <v>7492000934</v>
      </c>
    </row>
    <row r="48" spans="2:4" ht="12.95" customHeight="1" x14ac:dyDescent="0.2">
      <c r="B48" s="222" t="s">
        <v>296</v>
      </c>
      <c r="C48" s="7">
        <v>8520486</v>
      </c>
      <c r="D48" s="7">
        <v>7908855709</v>
      </c>
    </row>
    <row r="49" spans="2:4" ht="12.95" customHeight="1" x14ac:dyDescent="0.2">
      <c r="B49" s="223" t="s">
        <v>297</v>
      </c>
      <c r="C49" s="7">
        <v>8072612</v>
      </c>
      <c r="D49" s="7">
        <v>7498077170</v>
      </c>
    </row>
    <row r="50" spans="2:4" ht="12.95" customHeight="1" x14ac:dyDescent="0.2">
      <c r="B50" s="220" t="s">
        <v>298</v>
      </c>
      <c r="C50" s="7">
        <v>8215822</v>
      </c>
      <c r="D50" s="7">
        <v>7405297466</v>
      </c>
    </row>
    <row r="51" spans="2:4" ht="12.95" customHeight="1" x14ac:dyDescent="0.2">
      <c r="B51" s="220" t="s">
        <v>299</v>
      </c>
      <c r="C51" s="7">
        <v>8211879</v>
      </c>
      <c r="D51" s="7">
        <v>7375750978</v>
      </c>
    </row>
    <row r="52" spans="2:4" ht="12.95" customHeight="1" x14ac:dyDescent="0.2">
      <c r="B52" s="220" t="s">
        <v>300</v>
      </c>
      <c r="C52" s="7">
        <v>7650313</v>
      </c>
      <c r="D52" s="7">
        <v>7030283264</v>
      </c>
    </row>
    <row r="53" spans="2:4" s="169" customFormat="1" ht="12.95" customHeight="1" x14ac:dyDescent="0.2">
      <c r="B53" s="223" t="s">
        <v>301</v>
      </c>
      <c r="C53" s="39">
        <v>8496267</v>
      </c>
      <c r="D53" s="39">
        <v>7914334107</v>
      </c>
    </row>
    <row r="54" spans="2:4" s="169" customFormat="1" ht="12.95" customHeight="1" x14ac:dyDescent="0.2">
      <c r="B54" s="220" t="s">
        <v>208</v>
      </c>
      <c r="C54" s="7">
        <v>7118999</v>
      </c>
      <c r="D54" s="7">
        <v>6416332296</v>
      </c>
    </row>
    <row r="55" spans="2:4" s="169" customFormat="1" ht="12.95" customHeight="1" x14ac:dyDescent="0.2">
      <c r="B55" s="220" t="s">
        <v>209</v>
      </c>
      <c r="C55" s="7">
        <v>7339517</v>
      </c>
      <c r="D55" s="7">
        <v>6702983685</v>
      </c>
    </row>
    <row r="56" spans="2:4" ht="12.95" customHeight="1" x14ac:dyDescent="0.2">
      <c r="B56" s="220" t="s">
        <v>210</v>
      </c>
      <c r="C56" s="7">
        <v>8173478</v>
      </c>
      <c r="D56" s="7">
        <v>7532250607</v>
      </c>
    </row>
    <row r="57" spans="2:4" ht="12.95" customHeight="1" x14ac:dyDescent="0.2">
      <c r="B57" s="220" t="s">
        <v>211</v>
      </c>
      <c r="C57" s="7">
        <v>8119987</v>
      </c>
      <c r="D57" s="7">
        <v>7450858175</v>
      </c>
    </row>
    <row r="58" spans="2:4" ht="12.95" customHeight="1" x14ac:dyDescent="0.2">
      <c r="B58" s="220" t="s">
        <v>212</v>
      </c>
      <c r="C58" s="7">
        <v>8871814</v>
      </c>
      <c r="D58" s="7">
        <v>8018423898</v>
      </c>
    </row>
    <row r="59" spans="2:4" ht="12.95" customHeight="1" x14ac:dyDescent="0.2">
      <c r="B59" s="220" t="s">
        <v>213</v>
      </c>
      <c r="C59" s="7">
        <v>8486384</v>
      </c>
      <c r="D59" s="7">
        <v>7881783769</v>
      </c>
    </row>
    <row r="60" spans="2:4" ht="12.95" customHeight="1" x14ac:dyDescent="0.2">
      <c r="B60" s="220" t="s">
        <v>214</v>
      </c>
      <c r="C60" s="7">
        <v>8392018</v>
      </c>
      <c r="D60" s="7">
        <v>8086821921</v>
      </c>
    </row>
    <row r="61" spans="2:4" ht="12.95" customHeight="1" x14ac:dyDescent="0.2">
      <c r="B61" s="220" t="s">
        <v>215</v>
      </c>
      <c r="C61" s="7">
        <v>8136133</v>
      </c>
      <c r="D61" s="7">
        <v>7734039352</v>
      </c>
    </row>
    <row r="62" spans="2:4" ht="12.95" customHeight="1" x14ac:dyDescent="0.2">
      <c r="B62" s="220" t="s">
        <v>216</v>
      </c>
      <c r="C62" s="7">
        <v>8107358</v>
      </c>
      <c r="D62" s="7">
        <v>7585130557</v>
      </c>
    </row>
    <row r="63" spans="2:4" ht="12.95" customHeight="1" x14ac:dyDescent="0.2">
      <c r="B63" s="220" t="s">
        <v>217</v>
      </c>
      <c r="C63" s="7">
        <v>8594404</v>
      </c>
      <c r="D63" s="7">
        <v>7729581943</v>
      </c>
    </row>
    <row r="64" spans="2:4" ht="12.95" customHeight="1" x14ac:dyDescent="0.2">
      <c r="B64" s="220" t="s">
        <v>218</v>
      </c>
      <c r="C64" s="7">
        <v>7806304</v>
      </c>
      <c r="D64" s="7">
        <v>7149228955</v>
      </c>
    </row>
    <row r="65" spans="2:4" ht="12.95" customHeight="1" x14ac:dyDescent="0.2">
      <c r="B65" s="221" t="s">
        <v>219</v>
      </c>
      <c r="C65" s="30">
        <v>7575347</v>
      </c>
      <c r="D65" s="30">
        <v>7055688354</v>
      </c>
    </row>
    <row r="66" spans="2:4" ht="12.95" customHeight="1" x14ac:dyDescent="0.2">
      <c r="C66" s="7"/>
      <c r="D66" s="7"/>
    </row>
    <row r="67" spans="2:4" ht="12.95" customHeight="1" x14ac:dyDescent="0.2">
      <c r="B67" s="48" t="s">
        <v>175</v>
      </c>
    </row>
    <row r="68" spans="2:4" ht="12.95" customHeight="1" x14ac:dyDescent="0.2">
      <c r="B68" s="48" t="s">
        <v>6</v>
      </c>
    </row>
    <row r="69" spans="2:4" ht="12.95" customHeight="1" x14ac:dyDescent="0.2">
      <c r="C69" s="7"/>
      <c r="D69" s="7"/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G71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  <col min="7" max="7" width="15.33203125" bestFit="1" customWidth="1"/>
  </cols>
  <sheetData>
    <row r="2" spans="2:4" ht="15.75" x14ac:dyDescent="0.25">
      <c r="B2" s="1" t="s">
        <v>176</v>
      </c>
    </row>
    <row r="5" spans="2:4" ht="33.75" x14ac:dyDescent="0.2">
      <c r="B5" s="9" t="s">
        <v>34</v>
      </c>
      <c r="C5" s="61" t="s">
        <v>177</v>
      </c>
      <c r="D5" s="61" t="s">
        <v>178</v>
      </c>
    </row>
    <row r="6" spans="2:4" ht="12.95" customHeight="1" x14ac:dyDescent="0.2">
      <c r="B6" s="220" t="s">
        <v>351</v>
      </c>
      <c r="C6" s="7">
        <v>307408</v>
      </c>
      <c r="D6" s="7">
        <v>593537981</v>
      </c>
    </row>
    <row r="7" spans="2:4" ht="12.95" customHeight="1" x14ac:dyDescent="0.2">
      <c r="B7" s="220" t="s">
        <v>352</v>
      </c>
      <c r="C7" s="7">
        <v>280050</v>
      </c>
      <c r="D7" s="7">
        <v>546771376</v>
      </c>
    </row>
    <row r="8" spans="2:4" ht="12.95" customHeight="1" x14ac:dyDescent="0.2">
      <c r="B8" s="220" t="s">
        <v>353</v>
      </c>
      <c r="C8" s="7">
        <v>318579</v>
      </c>
      <c r="D8" s="7">
        <v>640220334</v>
      </c>
    </row>
    <row r="9" spans="2:4" ht="12.95" customHeight="1" x14ac:dyDescent="0.2">
      <c r="B9" s="220" t="s">
        <v>354</v>
      </c>
      <c r="C9" s="7">
        <v>316449</v>
      </c>
      <c r="D9" s="7">
        <v>670424716</v>
      </c>
    </row>
    <row r="10" spans="2:4" ht="12.95" customHeight="1" x14ac:dyDescent="0.2">
      <c r="B10" s="220" t="s">
        <v>355</v>
      </c>
      <c r="C10" s="7">
        <v>336113</v>
      </c>
      <c r="D10" s="7">
        <v>729402406</v>
      </c>
    </row>
    <row r="11" spans="2:4" ht="12.95" customHeight="1" x14ac:dyDescent="0.2">
      <c r="B11" s="220" t="s">
        <v>356</v>
      </c>
      <c r="C11" s="7">
        <v>329773</v>
      </c>
      <c r="D11" s="7">
        <v>746835020</v>
      </c>
    </row>
    <row r="12" spans="2:4" ht="12.95" customHeight="1" x14ac:dyDescent="0.2">
      <c r="B12" s="220" t="s">
        <v>357</v>
      </c>
      <c r="C12" s="7">
        <v>347255</v>
      </c>
      <c r="D12" s="7">
        <v>846583207</v>
      </c>
    </row>
    <row r="13" spans="2:4" ht="12.95" customHeight="1" x14ac:dyDescent="0.2">
      <c r="B13" s="220" t="s">
        <v>358</v>
      </c>
      <c r="C13" s="7">
        <v>328653</v>
      </c>
      <c r="D13" s="7">
        <v>838599137</v>
      </c>
    </row>
    <row r="14" spans="2:4" ht="12.95" customHeight="1" x14ac:dyDescent="0.2">
      <c r="B14" s="220" t="s">
        <v>359</v>
      </c>
      <c r="C14" s="7">
        <v>338689</v>
      </c>
      <c r="D14" s="7">
        <v>781815328</v>
      </c>
    </row>
    <row r="15" spans="2:4" ht="12.95" customHeight="1" x14ac:dyDescent="0.2">
      <c r="B15" s="220" t="s">
        <v>360</v>
      </c>
      <c r="C15" s="7">
        <v>370442</v>
      </c>
      <c r="D15" s="7">
        <v>811370008</v>
      </c>
    </row>
    <row r="16" spans="2:4" ht="12.95" customHeight="1" x14ac:dyDescent="0.2">
      <c r="B16" s="222" t="s">
        <v>361</v>
      </c>
      <c r="C16" s="7">
        <v>348771</v>
      </c>
      <c r="D16" s="7">
        <v>743921866</v>
      </c>
    </row>
    <row r="17" spans="2:6" ht="12.95" customHeight="1" x14ac:dyDescent="0.2">
      <c r="B17" s="223" t="s">
        <v>362</v>
      </c>
      <c r="C17" s="39">
        <v>350410</v>
      </c>
      <c r="D17" s="39">
        <v>775906947</v>
      </c>
    </row>
    <row r="18" spans="2:6" ht="12.95" customHeight="1" x14ac:dyDescent="0.2">
      <c r="B18" s="220" t="s">
        <v>267</v>
      </c>
      <c r="C18" s="7">
        <v>350036</v>
      </c>
      <c r="D18" s="7">
        <v>712063577</v>
      </c>
    </row>
    <row r="19" spans="2:6" ht="12.95" customHeight="1" x14ac:dyDescent="0.2">
      <c r="B19" s="220" t="s">
        <v>268</v>
      </c>
      <c r="C19" s="7">
        <v>346169</v>
      </c>
      <c r="D19" s="7">
        <v>731526323</v>
      </c>
    </row>
    <row r="20" spans="2:6" ht="12.95" customHeight="1" x14ac:dyDescent="0.2">
      <c r="B20" s="220" t="s">
        <v>269</v>
      </c>
      <c r="C20" s="7">
        <v>381115</v>
      </c>
      <c r="D20" s="7">
        <v>809962786</v>
      </c>
    </row>
    <row r="21" spans="2:6" ht="12.95" customHeight="1" x14ac:dyDescent="0.2">
      <c r="B21" s="220" t="s">
        <v>270</v>
      </c>
      <c r="C21" s="7">
        <v>404177</v>
      </c>
      <c r="D21" s="7">
        <v>918558884</v>
      </c>
    </row>
    <row r="22" spans="2:6" ht="12.95" customHeight="1" x14ac:dyDescent="0.2">
      <c r="B22" s="220" t="s">
        <v>271</v>
      </c>
      <c r="C22" s="7">
        <v>417972</v>
      </c>
      <c r="D22" s="7">
        <v>971331588</v>
      </c>
    </row>
    <row r="23" spans="2:6" ht="12.95" customHeight="1" x14ac:dyDescent="0.2">
      <c r="B23" s="220" t="s">
        <v>272</v>
      </c>
      <c r="C23" s="7">
        <v>406529</v>
      </c>
      <c r="D23" s="7">
        <v>1037259537</v>
      </c>
    </row>
    <row r="24" spans="2:6" ht="12.95" customHeight="1" x14ac:dyDescent="0.2">
      <c r="B24" s="220" t="s">
        <v>273</v>
      </c>
      <c r="C24" s="7">
        <v>466800</v>
      </c>
      <c r="D24" s="7">
        <v>1280040384</v>
      </c>
    </row>
    <row r="25" spans="2:6" ht="12.95" customHeight="1" x14ac:dyDescent="0.2">
      <c r="B25" s="220" t="s">
        <v>274</v>
      </c>
      <c r="C25" s="7">
        <v>431641</v>
      </c>
      <c r="D25" s="7">
        <v>1235110215</v>
      </c>
    </row>
    <row r="26" spans="2:6" ht="12.95" customHeight="1" x14ac:dyDescent="0.2">
      <c r="B26" s="220" t="s">
        <v>275</v>
      </c>
      <c r="C26" s="7">
        <v>458081</v>
      </c>
      <c r="D26" s="7">
        <v>1209231103</v>
      </c>
    </row>
    <row r="27" spans="2:6" ht="12.95" customHeight="1" x14ac:dyDescent="0.2">
      <c r="B27" s="220" t="s">
        <v>276</v>
      </c>
      <c r="C27" s="7">
        <v>476112</v>
      </c>
      <c r="D27" s="7">
        <v>1185027154</v>
      </c>
    </row>
    <row r="28" spans="2:6" ht="12.95" customHeight="1" x14ac:dyDescent="0.2">
      <c r="B28" s="222" t="s">
        <v>277</v>
      </c>
      <c r="C28" s="7">
        <v>449248</v>
      </c>
      <c r="D28" s="7">
        <v>1093111411</v>
      </c>
    </row>
    <row r="29" spans="2:6" ht="12.95" customHeight="1" x14ac:dyDescent="0.2">
      <c r="B29" s="223" t="s">
        <v>278</v>
      </c>
      <c r="C29" s="39">
        <v>458837</v>
      </c>
      <c r="D29" s="39">
        <v>1177787327</v>
      </c>
    </row>
    <row r="30" spans="2:6" ht="12.95" customHeight="1" x14ac:dyDescent="0.2">
      <c r="B30" s="220" t="s">
        <v>279</v>
      </c>
      <c r="C30" s="37">
        <v>452541</v>
      </c>
      <c r="D30" s="37">
        <v>1072952586</v>
      </c>
      <c r="E30" s="88"/>
      <c r="F30" s="88"/>
    </row>
    <row r="31" spans="2:6" ht="12.95" customHeight="1" x14ac:dyDescent="0.2">
      <c r="B31" s="220" t="s">
        <v>280</v>
      </c>
      <c r="C31" s="37">
        <v>450472</v>
      </c>
      <c r="D31" s="37">
        <v>1102338502</v>
      </c>
      <c r="E31" s="88"/>
      <c r="F31" s="88"/>
    </row>
    <row r="32" spans="2:6" ht="12.95" customHeight="1" x14ac:dyDescent="0.2">
      <c r="B32" s="220" t="s">
        <v>281</v>
      </c>
      <c r="C32" s="7">
        <v>414155</v>
      </c>
      <c r="D32" s="7">
        <v>1047502957</v>
      </c>
    </row>
    <row r="33" spans="2:7" ht="12.95" customHeight="1" x14ac:dyDescent="0.2">
      <c r="B33" s="220" t="s">
        <v>282</v>
      </c>
      <c r="C33" s="7">
        <v>340174</v>
      </c>
      <c r="D33" s="7">
        <v>830776856</v>
      </c>
    </row>
    <row r="34" spans="2:7" ht="12.95" customHeight="1" x14ac:dyDescent="0.2">
      <c r="B34" s="220" t="s">
        <v>283</v>
      </c>
      <c r="C34" s="7">
        <v>415183</v>
      </c>
      <c r="D34" s="7">
        <v>1075984510</v>
      </c>
    </row>
    <row r="35" spans="2:7" ht="12.95" customHeight="1" x14ac:dyDescent="0.2">
      <c r="B35" s="220" t="s">
        <v>284</v>
      </c>
      <c r="C35" s="7">
        <v>462024</v>
      </c>
      <c r="D35" s="7">
        <v>1268477080</v>
      </c>
    </row>
    <row r="36" spans="2:7" ht="12.95" customHeight="1" x14ac:dyDescent="0.2">
      <c r="B36" s="220" t="s">
        <v>285</v>
      </c>
      <c r="C36" s="7">
        <v>522011</v>
      </c>
      <c r="D36" s="7">
        <v>1499928031</v>
      </c>
    </row>
    <row r="37" spans="2:7" ht="12.95" customHeight="1" x14ac:dyDescent="0.2">
      <c r="B37" s="220" t="s">
        <v>286</v>
      </c>
      <c r="C37" s="7">
        <v>495052</v>
      </c>
      <c r="D37" s="7">
        <v>1443089385</v>
      </c>
    </row>
    <row r="38" spans="2:7" ht="12.95" customHeight="1" x14ac:dyDescent="0.2">
      <c r="B38" s="220" t="s">
        <v>287</v>
      </c>
      <c r="C38" s="7">
        <v>533516</v>
      </c>
      <c r="D38" s="7">
        <v>1447095614</v>
      </c>
    </row>
    <row r="39" spans="2:7" ht="12.95" customHeight="1" x14ac:dyDescent="0.2">
      <c r="B39" s="220" t="s">
        <v>288</v>
      </c>
      <c r="C39" s="7">
        <v>542274</v>
      </c>
      <c r="D39" s="7">
        <v>1412786570</v>
      </c>
    </row>
    <row r="40" spans="2:7" ht="12.95" customHeight="1" x14ac:dyDescent="0.2">
      <c r="B40" s="220" t="s">
        <v>289</v>
      </c>
      <c r="C40" s="7">
        <v>510566</v>
      </c>
      <c r="D40" s="7">
        <v>1299232880</v>
      </c>
    </row>
    <row r="41" spans="2:7" ht="12.95" customHeight="1" x14ac:dyDescent="0.2">
      <c r="B41" s="222" t="s">
        <v>290</v>
      </c>
      <c r="C41" s="39">
        <v>493238</v>
      </c>
      <c r="D41" s="39">
        <v>1247037225</v>
      </c>
    </row>
    <row r="42" spans="2:7" ht="12.95" customHeight="1" x14ac:dyDescent="0.2">
      <c r="B42" s="220" t="s">
        <v>291</v>
      </c>
      <c r="C42" s="7">
        <v>458582</v>
      </c>
      <c r="D42" s="7">
        <v>1098555729</v>
      </c>
    </row>
    <row r="43" spans="2:7" ht="12.95" customHeight="1" x14ac:dyDescent="0.2">
      <c r="B43" s="220" t="s">
        <v>37</v>
      </c>
      <c r="C43" s="7">
        <v>466921</v>
      </c>
      <c r="D43" s="7">
        <v>1154884169</v>
      </c>
      <c r="G43" s="56"/>
    </row>
    <row r="44" spans="2:7" ht="12.95" customHeight="1" x14ac:dyDescent="0.2">
      <c r="B44" s="220" t="s">
        <v>292</v>
      </c>
      <c r="C44" s="7">
        <v>539822</v>
      </c>
      <c r="D44" s="7">
        <v>1404873007</v>
      </c>
      <c r="G44" s="56"/>
    </row>
    <row r="45" spans="2:7" ht="12.95" customHeight="1" x14ac:dyDescent="0.2">
      <c r="B45" s="220" t="s">
        <v>293</v>
      </c>
      <c r="C45" s="7">
        <v>511750</v>
      </c>
      <c r="D45" s="7">
        <v>1361872916</v>
      </c>
    </row>
    <row r="46" spans="2:7" ht="12.95" customHeight="1" x14ac:dyDescent="0.2">
      <c r="B46" s="220" t="s">
        <v>294</v>
      </c>
      <c r="C46" s="7">
        <v>528776</v>
      </c>
      <c r="D46" s="7">
        <v>1479031282</v>
      </c>
    </row>
    <row r="47" spans="2:7" ht="12.95" customHeight="1" x14ac:dyDescent="0.2">
      <c r="B47" s="220" t="s">
        <v>295</v>
      </c>
      <c r="C47" s="7">
        <v>526170</v>
      </c>
      <c r="D47" s="7">
        <v>1555272275</v>
      </c>
    </row>
    <row r="48" spans="2:7" ht="12.95" customHeight="1" x14ac:dyDescent="0.2">
      <c r="B48" s="222" t="s">
        <v>296</v>
      </c>
      <c r="C48" s="7">
        <v>581264</v>
      </c>
      <c r="D48" s="7">
        <v>1838011529</v>
      </c>
    </row>
    <row r="49" spans="2:4" ht="12.95" customHeight="1" x14ac:dyDescent="0.2">
      <c r="B49" s="223" t="s">
        <v>297</v>
      </c>
      <c r="C49" s="7">
        <v>560871</v>
      </c>
      <c r="D49" s="7">
        <v>1857717397</v>
      </c>
    </row>
    <row r="50" spans="2:4" ht="12.95" customHeight="1" x14ac:dyDescent="0.2">
      <c r="B50" s="220" t="s">
        <v>298</v>
      </c>
      <c r="C50" s="7">
        <v>583435</v>
      </c>
      <c r="D50" s="7">
        <v>1810855892</v>
      </c>
    </row>
    <row r="51" spans="2:4" ht="12.95" customHeight="1" x14ac:dyDescent="0.2">
      <c r="B51" s="220" t="s">
        <v>299</v>
      </c>
      <c r="C51" s="7">
        <v>569802</v>
      </c>
      <c r="D51" s="7">
        <v>1679510143</v>
      </c>
    </row>
    <row r="52" spans="2:4" ht="12.95" customHeight="1" x14ac:dyDescent="0.2">
      <c r="B52" s="220" t="s">
        <v>300</v>
      </c>
      <c r="C52" s="7">
        <v>548512</v>
      </c>
      <c r="D52" s="7">
        <v>1583870711</v>
      </c>
    </row>
    <row r="53" spans="2:4" s="169" customFormat="1" ht="12.95" customHeight="1" x14ac:dyDescent="0.2">
      <c r="B53" s="220" t="s">
        <v>301</v>
      </c>
      <c r="C53" s="7">
        <v>563970</v>
      </c>
      <c r="D53" s="7">
        <v>1679526174</v>
      </c>
    </row>
    <row r="54" spans="2:4" s="169" customFormat="1" ht="12.95" customHeight="1" x14ac:dyDescent="0.2">
      <c r="B54" s="220" t="s">
        <v>208</v>
      </c>
      <c r="C54" s="7">
        <v>527525</v>
      </c>
      <c r="D54" s="7">
        <v>1467055536</v>
      </c>
    </row>
    <row r="55" spans="2:4" s="169" customFormat="1" ht="12.95" customHeight="1" x14ac:dyDescent="0.2">
      <c r="B55" s="220" t="s">
        <v>209</v>
      </c>
      <c r="C55" s="7">
        <v>535218</v>
      </c>
      <c r="D55" s="7">
        <v>1547635741</v>
      </c>
    </row>
    <row r="56" spans="2:4" s="169" customFormat="1" ht="12.95" customHeight="1" x14ac:dyDescent="0.2">
      <c r="B56" s="220" t="s">
        <v>210</v>
      </c>
      <c r="C56" s="7">
        <v>601882</v>
      </c>
      <c r="D56" s="7">
        <v>1772666697</v>
      </c>
    </row>
    <row r="57" spans="2:4" s="169" customFormat="1" ht="12.95" customHeight="1" x14ac:dyDescent="0.2">
      <c r="B57" s="220" t="s">
        <v>211</v>
      </c>
      <c r="C57" s="7">
        <v>577083</v>
      </c>
      <c r="D57" s="7">
        <v>1738299193</v>
      </c>
    </row>
    <row r="58" spans="2:4" s="169" customFormat="1" ht="12.95" customHeight="1" x14ac:dyDescent="0.2">
      <c r="B58" s="220" t="s">
        <v>212</v>
      </c>
      <c r="C58" s="7">
        <v>602338</v>
      </c>
      <c r="D58" s="7">
        <v>1903602128</v>
      </c>
    </row>
    <row r="59" spans="2:4" s="169" customFormat="1" ht="12.95" customHeight="1" x14ac:dyDescent="0.2">
      <c r="B59" s="220" t="s">
        <v>213</v>
      </c>
      <c r="C59" s="7">
        <v>601727</v>
      </c>
      <c r="D59" s="7">
        <v>1996053040</v>
      </c>
    </row>
    <row r="60" spans="2:4" s="169" customFormat="1" ht="12.95" customHeight="1" x14ac:dyDescent="0.2">
      <c r="B60" s="220" t="s">
        <v>214</v>
      </c>
      <c r="C60" s="7">
        <v>639899</v>
      </c>
      <c r="D60" s="7">
        <v>2230628351</v>
      </c>
    </row>
    <row r="61" spans="2:4" s="169" customFormat="1" ht="12.95" customHeight="1" x14ac:dyDescent="0.2">
      <c r="B61" s="220" t="s">
        <v>215</v>
      </c>
      <c r="C61" s="7">
        <v>628525</v>
      </c>
      <c r="D61" s="7">
        <v>2248375639</v>
      </c>
    </row>
    <row r="62" spans="2:4" s="169" customFormat="1" ht="12.95" customHeight="1" x14ac:dyDescent="0.2">
      <c r="B62" s="220" t="s">
        <v>216</v>
      </c>
      <c r="C62" s="7">
        <v>646899</v>
      </c>
      <c r="D62" s="7">
        <v>2158973571</v>
      </c>
    </row>
    <row r="63" spans="2:4" s="169" customFormat="1" ht="12.95" customHeight="1" x14ac:dyDescent="0.2">
      <c r="B63" s="220" t="s">
        <v>217</v>
      </c>
      <c r="C63" s="7">
        <v>647744</v>
      </c>
      <c r="D63" s="7">
        <v>2105805677</v>
      </c>
    </row>
    <row r="64" spans="2:4" s="169" customFormat="1" ht="12.95" customHeight="1" x14ac:dyDescent="0.2">
      <c r="B64" s="220" t="s">
        <v>218</v>
      </c>
      <c r="C64" s="7">
        <v>615912</v>
      </c>
      <c r="D64" s="7">
        <v>1981334220</v>
      </c>
    </row>
    <row r="65" spans="2:4" s="169" customFormat="1" ht="12.95" customHeight="1" x14ac:dyDescent="0.2">
      <c r="B65" s="221" t="s">
        <v>219</v>
      </c>
      <c r="C65" s="30">
        <v>723061</v>
      </c>
      <c r="D65" s="30">
        <v>2717245492</v>
      </c>
    </row>
    <row r="66" spans="2:4" ht="12.95" customHeight="1" x14ac:dyDescent="0.2">
      <c r="B66" s="153"/>
      <c r="C66" s="7"/>
      <c r="D66" s="7"/>
    </row>
    <row r="67" spans="2:4" ht="12.95" customHeight="1" x14ac:dyDescent="0.2">
      <c r="B67" s="153"/>
      <c r="C67" s="153"/>
      <c r="D67" s="153"/>
    </row>
    <row r="68" spans="2:4" ht="12.95" customHeight="1" x14ac:dyDescent="0.2">
      <c r="B68" s="153" t="s">
        <v>175</v>
      </c>
      <c r="C68" s="153"/>
      <c r="D68" s="153"/>
    </row>
    <row r="69" spans="2:4" ht="12.95" customHeight="1" x14ac:dyDescent="0.2">
      <c r="B69" s="153" t="s">
        <v>6</v>
      </c>
      <c r="C69" s="153"/>
      <c r="D69" s="184"/>
    </row>
    <row r="71" spans="2:4" ht="12.95" customHeight="1" x14ac:dyDescent="0.2">
      <c r="C71" s="33"/>
      <c r="D71" s="33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74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4" ht="15.75" x14ac:dyDescent="0.25">
      <c r="B2" s="1" t="s">
        <v>179</v>
      </c>
    </row>
    <row r="3" spans="2:4" ht="12.95" customHeight="1" x14ac:dyDescent="0.2">
      <c r="B3" s="115" t="s">
        <v>118</v>
      </c>
    </row>
    <row r="5" spans="2:4" ht="12.95" customHeight="1" x14ac:dyDescent="0.2">
      <c r="B5" s="237" t="s">
        <v>34</v>
      </c>
      <c r="C5" s="233" t="s">
        <v>32</v>
      </c>
      <c r="D5" s="233"/>
    </row>
    <row r="6" spans="2:4" ht="22.5" x14ac:dyDescent="0.2">
      <c r="B6" s="238"/>
      <c r="C6" s="61" t="s">
        <v>180</v>
      </c>
      <c r="D6" s="61" t="s">
        <v>181</v>
      </c>
    </row>
    <row r="7" spans="2:4" ht="12.95" customHeight="1" x14ac:dyDescent="0.2">
      <c r="B7" s="220" t="s">
        <v>351</v>
      </c>
      <c r="C7" s="7">
        <v>2475117</v>
      </c>
      <c r="D7" s="7">
        <v>853592153</v>
      </c>
    </row>
    <row r="8" spans="2:4" ht="12.95" customHeight="1" x14ac:dyDescent="0.2">
      <c r="B8" s="220" t="s">
        <v>352</v>
      </c>
      <c r="C8" s="7">
        <v>2083208</v>
      </c>
      <c r="D8" s="7">
        <v>655926827</v>
      </c>
    </row>
    <row r="9" spans="2:4" ht="12.95" customHeight="1" x14ac:dyDescent="0.2">
      <c r="B9" s="220" t="s">
        <v>353</v>
      </c>
      <c r="C9" s="7">
        <v>2382463</v>
      </c>
      <c r="D9" s="7">
        <v>752870032</v>
      </c>
    </row>
    <row r="10" spans="2:4" ht="12.95" customHeight="1" x14ac:dyDescent="0.2">
      <c r="B10" s="220" t="s">
        <v>354</v>
      </c>
      <c r="C10" s="7">
        <v>2261002</v>
      </c>
      <c r="D10" s="7">
        <v>748849650</v>
      </c>
    </row>
    <row r="11" spans="2:4" ht="12.95" customHeight="1" x14ac:dyDescent="0.2">
      <c r="B11" s="220" t="s">
        <v>355</v>
      </c>
      <c r="C11" s="7">
        <v>2325725</v>
      </c>
      <c r="D11" s="7">
        <v>772607012</v>
      </c>
    </row>
    <row r="12" spans="2:4" ht="12.95" customHeight="1" x14ac:dyDescent="0.2">
      <c r="B12" s="220" t="s">
        <v>356</v>
      </c>
      <c r="C12" s="7">
        <v>2364374</v>
      </c>
      <c r="D12" s="7">
        <v>800347667</v>
      </c>
    </row>
    <row r="13" spans="2:4" ht="12.95" customHeight="1" x14ac:dyDescent="0.2">
      <c r="B13" s="220" t="s">
        <v>357</v>
      </c>
      <c r="C13" s="72">
        <v>2267955</v>
      </c>
      <c r="D13" s="72">
        <v>796226717</v>
      </c>
    </row>
    <row r="14" spans="2:4" ht="12.95" customHeight="1" x14ac:dyDescent="0.2">
      <c r="B14" s="220" t="s">
        <v>358</v>
      </c>
      <c r="C14" s="7">
        <v>2403810</v>
      </c>
      <c r="D14" s="7">
        <v>795722806</v>
      </c>
    </row>
    <row r="15" spans="2:4" ht="12.95" customHeight="1" x14ac:dyDescent="0.2">
      <c r="B15" s="220" t="s">
        <v>359</v>
      </c>
      <c r="C15" s="7">
        <v>2416475</v>
      </c>
      <c r="D15" s="7">
        <v>817671052</v>
      </c>
    </row>
    <row r="16" spans="2:4" ht="12.95" customHeight="1" x14ac:dyDescent="0.2">
      <c r="B16" s="220" t="s">
        <v>360</v>
      </c>
      <c r="C16" s="7">
        <v>2845093</v>
      </c>
      <c r="D16" s="7">
        <v>973090121</v>
      </c>
    </row>
    <row r="17" spans="2:6" ht="12.95" customHeight="1" x14ac:dyDescent="0.2">
      <c r="B17" s="222" t="s">
        <v>361</v>
      </c>
      <c r="C17" s="7">
        <v>2832385</v>
      </c>
      <c r="D17" s="7">
        <v>951940506</v>
      </c>
    </row>
    <row r="18" spans="2:6" ht="12.95" customHeight="1" x14ac:dyDescent="0.2">
      <c r="B18" s="223" t="s">
        <v>362</v>
      </c>
      <c r="C18" s="147">
        <v>2750889</v>
      </c>
      <c r="D18" s="147">
        <v>900339566</v>
      </c>
    </row>
    <row r="19" spans="2:6" ht="12.95" customHeight="1" x14ac:dyDescent="0.2">
      <c r="B19" s="220" t="s">
        <v>267</v>
      </c>
      <c r="C19" s="37">
        <v>2913979</v>
      </c>
      <c r="D19" s="37">
        <v>964859478.14132524</v>
      </c>
    </row>
    <row r="20" spans="2:6" ht="12.95" customHeight="1" x14ac:dyDescent="0.2">
      <c r="B20" s="220" t="s">
        <v>268</v>
      </c>
      <c r="C20" s="7">
        <v>2560577</v>
      </c>
      <c r="D20" s="7">
        <v>801230409.39137053</v>
      </c>
    </row>
    <row r="21" spans="2:6" ht="12.95" customHeight="1" x14ac:dyDescent="0.2">
      <c r="B21" s="220" t="s">
        <v>269</v>
      </c>
      <c r="C21" s="7">
        <v>2810234</v>
      </c>
      <c r="D21" s="7">
        <v>893619939.1855247</v>
      </c>
    </row>
    <row r="22" spans="2:6" ht="12.95" customHeight="1" x14ac:dyDescent="0.2">
      <c r="B22" s="220" t="s">
        <v>270</v>
      </c>
      <c r="C22" s="7">
        <v>2888192</v>
      </c>
      <c r="D22" s="7">
        <v>934260221.06946266</v>
      </c>
    </row>
    <row r="23" spans="2:6" ht="12.95" customHeight="1" x14ac:dyDescent="0.2">
      <c r="B23" s="220" t="s">
        <v>271</v>
      </c>
      <c r="C23" s="7">
        <v>2939289</v>
      </c>
      <c r="D23" s="7">
        <v>928013285.12953866</v>
      </c>
    </row>
    <row r="24" spans="2:6" ht="12.95" customHeight="1" x14ac:dyDescent="0.2">
      <c r="B24" s="220" t="s">
        <v>272</v>
      </c>
      <c r="C24" s="7">
        <v>2863556</v>
      </c>
      <c r="D24" s="7">
        <v>931594027.1209985</v>
      </c>
    </row>
    <row r="25" spans="2:6" ht="12.95" customHeight="1" x14ac:dyDescent="0.2">
      <c r="B25" s="220" t="s">
        <v>273</v>
      </c>
      <c r="C25" s="7">
        <v>2885572</v>
      </c>
      <c r="D25" s="7">
        <v>960824947.81767642</v>
      </c>
    </row>
    <row r="26" spans="2:6" ht="12.95" customHeight="1" x14ac:dyDescent="0.2">
      <c r="B26" s="220" t="s">
        <v>274</v>
      </c>
      <c r="C26" s="7">
        <v>2940650</v>
      </c>
      <c r="D26" s="7">
        <v>970372664.50381458</v>
      </c>
    </row>
    <row r="27" spans="2:6" ht="12.95" customHeight="1" x14ac:dyDescent="0.2">
      <c r="B27" s="220" t="s">
        <v>275</v>
      </c>
      <c r="C27" s="7">
        <v>3131352</v>
      </c>
      <c r="D27" s="7">
        <v>1046414153.18246</v>
      </c>
    </row>
    <row r="28" spans="2:6" ht="12.95" customHeight="1" x14ac:dyDescent="0.2">
      <c r="B28" s="220" t="s">
        <v>276</v>
      </c>
      <c r="C28" s="7">
        <v>3533789</v>
      </c>
      <c r="D28" s="7">
        <v>1167784591.4027722</v>
      </c>
    </row>
    <row r="29" spans="2:6" ht="12.95" customHeight="1" x14ac:dyDescent="0.2">
      <c r="B29" s="220" t="s">
        <v>277</v>
      </c>
      <c r="C29" s="7">
        <v>3425425</v>
      </c>
      <c r="D29" s="7">
        <v>1126379975.3930867</v>
      </c>
    </row>
    <row r="30" spans="2:6" ht="12.95" customHeight="1" x14ac:dyDescent="0.2">
      <c r="B30" s="222" t="s">
        <v>278</v>
      </c>
      <c r="C30" s="39">
        <v>3519880</v>
      </c>
      <c r="D30" s="39">
        <v>1188209702.9888129</v>
      </c>
      <c r="E30" s="88"/>
      <c r="F30" s="88"/>
    </row>
    <row r="31" spans="2:6" ht="12.95" customHeight="1" x14ac:dyDescent="0.2">
      <c r="B31" s="220" t="s">
        <v>279</v>
      </c>
      <c r="C31" s="7">
        <v>3567127</v>
      </c>
      <c r="D31" s="7">
        <v>1207442251.3378332</v>
      </c>
      <c r="E31" s="88"/>
      <c r="F31" s="88"/>
    </row>
    <row r="32" spans="2:6" ht="12.95" customHeight="1" x14ac:dyDescent="0.2">
      <c r="B32" s="220" t="s">
        <v>280</v>
      </c>
      <c r="C32" s="7">
        <v>2979937</v>
      </c>
      <c r="D32" s="7">
        <v>1020966852.2108155</v>
      </c>
    </row>
    <row r="33" spans="2:4" ht="12.95" customHeight="1" x14ac:dyDescent="0.2">
      <c r="B33" s="220" t="s">
        <v>281</v>
      </c>
      <c r="C33" s="7">
        <v>2409054</v>
      </c>
      <c r="D33" s="7">
        <v>781909445.43544388</v>
      </c>
    </row>
    <row r="34" spans="2:4" ht="12.95" customHeight="1" x14ac:dyDescent="0.2">
      <c r="B34" s="220" t="s">
        <v>282</v>
      </c>
      <c r="C34" s="7">
        <v>2042797</v>
      </c>
      <c r="D34" s="7">
        <v>644672811.64312017</v>
      </c>
    </row>
    <row r="35" spans="2:4" ht="12.95" customHeight="1" x14ac:dyDescent="0.2">
      <c r="B35" s="220" t="s">
        <v>283</v>
      </c>
      <c r="C35" s="7">
        <v>2283637</v>
      </c>
      <c r="D35" s="7">
        <v>718170313.00644016</v>
      </c>
    </row>
    <row r="36" spans="2:4" ht="12.95" customHeight="1" x14ac:dyDescent="0.2">
      <c r="B36" s="220" t="s">
        <v>284</v>
      </c>
      <c r="C36" s="7">
        <v>2743433</v>
      </c>
      <c r="D36" s="7">
        <v>849262284.62084603</v>
      </c>
    </row>
    <row r="37" spans="2:4" ht="12.95" customHeight="1" x14ac:dyDescent="0.2">
      <c r="B37" s="222" t="s">
        <v>285</v>
      </c>
      <c r="C37" s="7">
        <v>2660080</v>
      </c>
      <c r="D37" s="7">
        <v>843240800.57529366</v>
      </c>
    </row>
    <row r="38" spans="2:4" ht="12.95" customHeight="1" x14ac:dyDescent="0.2">
      <c r="B38" s="223" t="s">
        <v>286</v>
      </c>
      <c r="C38" s="7">
        <v>2742016</v>
      </c>
      <c r="D38" s="7">
        <v>849735212.72976661</v>
      </c>
    </row>
    <row r="39" spans="2:4" ht="12.95" customHeight="1" x14ac:dyDescent="0.2">
      <c r="B39" s="220" t="s">
        <v>287</v>
      </c>
      <c r="C39" s="7">
        <v>2859539</v>
      </c>
      <c r="D39" s="7">
        <v>881347165.50432765</v>
      </c>
    </row>
    <row r="40" spans="2:4" ht="12.95" customHeight="1" x14ac:dyDescent="0.2">
      <c r="B40" s="220" t="s">
        <v>288</v>
      </c>
      <c r="C40" s="7">
        <v>3165606</v>
      </c>
      <c r="D40" s="7">
        <v>958710552.60755455</v>
      </c>
    </row>
    <row r="41" spans="2:4" ht="12.95" customHeight="1" x14ac:dyDescent="0.2">
      <c r="B41" s="220" t="s">
        <v>289</v>
      </c>
      <c r="C41" s="7">
        <v>3107970</v>
      </c>
      <c r="D41" s="7">
        <v>957642177.60194004</v>
      </c>
    </row>
    <row r="42" spans="2:4" ht="12.95" customHeight="1" x14ac:dyDescent="0.2">
      <c r="B42" s="220" t="s">
        <v>290</v>
      </c>
      <c r="C42" s="7">
        <v>3062276</v>
      </c>
      <c r="D42" s="7">
        <v>969383038.75310004</v>
      </c>
    </row>
    <row r="43" spans="2:4" ht="12.95" customHeight="1" x14ac:dyDescent="0.2">
      <c r="B43" s="220" t="s">
        <v>291</v>
      </c>
      <c r="C43" s="7">
        <v>2885972</v>
      </c>
      <c r="D43" s="7">
        <v>915488707</v>
      </c>
    </row>
    <row r="44" spans="2:4" ht="12.95" customHeight="1" x14ac:dyDescent="0.2">
      <c r="B44" s="220" t="s">
        <v>37</v>
      </c>
      <c r="C44" s="7">
        <v>2990430</v>
      </c>
      <c r="D44" s="7">
        <v>955773392</v>
      </c>
    </row>
    <row r="45" spans="2:4" ht="12.95" customHeight="1" x14ac:dyDescent="0.2">
      <c r="B45" s="220" t="s">
        <v>292</v>
      </c>
      <c r="C45" s="7">
        <v>3204094</v>
      </c>
      <c r="D45" s="7">
        <v>1080385303</v>
      </c>
    </row>
    <row r="46" spans="2:4" ht="12.95" customHeight="1" x14ac:dyDescent="0.2">
      <c r="B46" s="220" t="s">
        <v>293</v>
      </c>
      <c r="C46" s="7">
        <v>2913102</v>
      </c>
      <c r="D46" s="7">
        <v>1088805882</v>
      </c>
    </row>
    <row r="47" spans="2:4" ht="12.95" customHeight="1" x14ac:dyDescent="0.2">
      <c r="B47" s="220" t="s">
        <v>294</v>
      </c>
      <c r="C47" s="7">
        <v>3318529</v>
      </c>
      <c r="D47" s="7">
        <v>1234785070</v>
      </c>
    </row>
    <row r="48" spans="2:4" ht="12.95" customHeight="1" x14ac:dyDescent="0.2">
      <c r="B48" s="220" t="s">
        <v>295</v>
      </c>
      <c r="C48" s="7">
        <v>3312698</v>
      </c>
      <c r="D48" s="7">
        <v>1110980736</v>
      </c>
    </row>
    <row r="49" spans="2:4" ht="12.95" customHeight="1" x14ac:dyDescent="0.2">
      <c r="B49" s="222" t="s">
        <v>296</v>
      </c>
      <c r="C49" s="7">
        <v>3449066</v>
      </c>
      <c r="D49" s="7">
        <v>1192157079</v>
      </c>
    </row>
    <row r="50" spans="2:4" ht="12.95" customHeight="1" x14ac:dyDescent="0.2">
      <c r="B50" s="223" t="s">
        <v>297</v>
      </c>
      <c r="C50" s="7">
        <v>3558754</v>
      </c>
      <c r="D50" s="7">
        <v>1232071569</v>
      </c>
    </row>
    <row r="51" spans="2:4" ht="12.95" customHeight="1" x14ac:dyDescent="0.2">
      <c r="B51" s="220" t="s">
        <v>298</v>
      </c>
      <c r="C51" s="7">
        <v>3677053</v>
      </c>
      <c r="D51" s="7">
        <v>1300128867</v>
      </c>
    </row>
    <row r="52" spans="2:4" ht="12.95" customHeight="1" x14ac:dyDescent="0.2">
      <c r="B52" s="220" t="s">
        <v>299</v>
      </c>
      <c r="C52" s="7">
        <v>4082689</v>
      </c>
      <c r="D52" s="7">
        <v>1445420733</v>
      </c>
    </row>
    <row r="53" spans="2:4" ht="12.95" customHeight="1" x14ac:dyDescent="0.2">
      <c r="B53" s="220" t="s">
        <v>300</v>
      </c>
      <c r="C53" s="7">
        <v>4236885</v>
      </c>
      <c r="D53" s="7">
        <v>1527730076</v>
      </c>
    </row>
    <row r="54" spans="2:4" s="169" customFormat="1" ht="12.95" customHeight="1" x14ac:dyDescent="0.2">
      <c r="B54" s="223" t="s">
        <v>301</v>
      </c>
      <c r="C54" s="39">
        <v>4216553</v>
      </c>
      <c r="D54" s="39">
        <v>1479594592</v>
      </c>
    </row>
    <row r="55" spans="2:4" s="169" customFormat="1" ht="12.95" customHeight="1" x14ac:dyDescent="0.2">
      <c r="B55" s="220" t="s">
        <v>208</v>
      </c>
      <c r="C55" s="7">
        <v>4202900</v>
      </c>
      <c r="D55" s="7">
        <v>1448194028.4778135</v>
      </c>
    </row>
    <row r="56" spans="2:4" s="169" customFormat="1" ht="12.95" customHeight="1" x14ac:dyDescent="0.2">
      <c r="B56" s="220" t="s">
        <v>209</v>
      </c>
      <c r="C56" s="7">
        <v>4030631</v>
      </c>
      <c r="D56" s="7">
        <v>1343751034.1371615</v>
      </c>
    </row>
    <row r="57" spans="2:4" s="169" customFormat="1" ht="12.95" customHeight="1" x14ac:dyDescent="0.2">
      <c r="B57" s="220" t="s">
        <v>210</v>
      </c>
      <c r="C57" s="7">
        <v>4416299</v>
      </c>
      <c r="D57" s="7">
        <v>1479472283.6339033</v>
      </c>
    </row>
    <row r="58" spans="2:4" s="169" customFormat="1" ht="12.95" customHeight="1" x14ac:dyDescent="0.2">
      <c r="B58" s="220" t="s">
        <v>211</v>
      </c>
      <c r="C58" s="7">
        <v>4431117</v>
      </c>
      <c r="D58" s="7">
        <v>1574747633.9653225</v>
      </c>
    </row>
    <row r="59" spans="2:4" s="169" customFormat="1" ht="12.95" customHeight="1" x14ac:dyDescent="0.2">
      <c r="B59" s="220" t="s">
        <v>212</v>
      </c>
      <c r="C59" s="7">
        <v>4892313</v>
      </c>
      <c r="D59" s="7">
        <v>1729541641.1486123</v>
      </c>
    </row>
    <row r="60" spans="2:4" s="169" customFormat="1" ht="12.95" customHeight="1" x14ac:dyDescent="0.2">
      <c r="B60" s="220" t="s">
        <v>213</v>
      </c>
      <c r="C60" s="7">
        <v>4796873</v>
      </c>
      <c r="D60" s="7">
        <v>1713058464.9922297</v>
      </c>
    </row>
    <row r="61" spans="2:4" s="169" customFormat="1" ht="12.95" customHeight="1" x14ac:dyDescent="0.2">
      <c r="B61" s="220" t="s">
        <v>214</v>
      </c>
      <c r="C61" s="7">
        <v>4680273</v>
      </c>
      <c r="D61" s="7">
        <v>1699322118.0621064</v>
      </c>
    </row>
    <row r="62" spans="2:4" s="169" customFormat="1" ht="12.95" customHeight="1" x14ac:dyDescent="0.2">
      <c r="B62" s="220" t="s">
        <v>215</v>
      </c>
      <c r="C62" s="7">
        <v>4811397</v>
      </c>
      <c r="D62" s="7">
        <v>1744710553.1197042</v>
      </c>
    </row>
    <row r="63" spans="2:4" s="169" customFormat="1" ht="12.95" customHeight="1" x14ac:dyDescent="0.2">
      <c r="B63" s="220" t="s">
        <v>216</v>
      </c>
      <c r="C63" s="7">
        <v>4942286</v>
      </c>
      <c r="D63" s="7">
        <v>1826135070.4939735</v>
      </c>
    </row>
    <row r="64" spans="2:4" s="169" customFormat="1" ht="12.95" customHeight="1" x14ac:dyDescent="0.2">
      <c r="B64" s="220" t="s">
        <v>217</v>
      </c>
      <c r="C64" s="7">
        <v>5261329</v>
      </c>
      <c r="D64" s="7">
        <v>1923340422.7178431</v>
      </c>
    </row>
    <row r="65" spans="2:9" s="169" customFormat="1" ht="12.95" customHeight="1" x14ac:dyDescent="0.2">
      <c r="B65" s="220" t="s">
        <v>218</v>
      </c>
      <c r="C65" s="7">
        <v>5387697</v>
      </c>
      <c r="D65" s="7">
        <v>2069993804.1747181</v>
      </c>
    </row>
    <row r="66" spans="2:9" s="169" customFormat="1" ht="12.95" customHeight="1" x14ac:dyDescent="0.2">
      <c r="B66" s="221" t="s">
        <v>219</v>
      </c>
      <c r="C66" s="30">
        <v>5045587</v>
      </c>
      <c r="D66" s="30">
        <v>1871351079.6582825</v>
      </c>
      <c r="I66" s="7"/>
    </row>
    <row r="67" spans="2:9" ht="12.95" customHeight="1" x14ac:dyDescent="0.2">
      <c r="C67" s="7"/>
      <c r="D67" s="7"/>
    </row>
    <row r="68" spans="2:9" ht="12.95" customHeight="1" x14ac:dyDescent="0.2">
      <c r="B68" s="153" t="s">
        <v>363</v>
      </c>
    </row>
    <row r="69" spans="2:9" ht="12.95" customHeight="1" x14ac:dyDescent="0.2">
      <c r="B69" s="153" t="s">
        <v>6</v>
      </c>
    </row>
    <row r="72" spans="2:9" ht="12.95" customHeight="1" x14ac:dyDescent="0.2">
      <c r="B72" s="7"/>
      <c r="C72" s="7"/>
    </row>
    <row r="73" spans="2:9" ht="12.95" customHeight="1" x14ac:dyDescent="0.2">
      <c r="B73" s="7"/>
      <c r="C73" s="7"/>
    </row>
    <row r="74" spans="2:9" ht="12.95" customHeight="1" x14ac:dyDescent="0.2">
      <c r="B74" s="33"/>
      <c r="C74" s="33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F47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24.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5" ht="15.75" x14ac:dyDescent="0.25">
      <c r="B2" s="49" t="s">
        <v>182</v>
      </c>
    </row>
    <row r="5" spans="2:5" ht="21" customHeight="1" x14ac:dyDescent="0.2">
      <c r="B5" s="3"/>
      <c r="C5" s="61" t="s">
        <v>183</v>
      </c>
      <c r="D5" s="61" t="s">
        <v>184</v>
      </c>
    </row>
    <row r="6" spans="2:5" ht="12.95" customHeight="1" x14ac:dyDescent="0.2">
      <c r="B6" s="184" t="s">
        <v>185</v>
      </c>
      <c r="C6" s="187">
        <v>7987961</v>
      </c>
      <c r="D6" s="187">
        <v>2795056533.1099997</v>
      </c>
    </row>
    <row r="7" spans="2:5" ht="12.95" customHeight="1" x14ac:dyDescent="0.2">
      <c r="B7" s="184" t="s">
        <v>186</v>
      </c>
      <c r="C7" s="187">
        <v>5599865</v>
      </c>
      <c r="D7" s="187">
        <v>2457493311.6100006</v>
      </c>
    </row>
    <row r="8" spans="2:5" ht="12.95" customHeight="1" x14ac:dyDescent="0.2">
      <c r="B8" s="184" t="s">
        <v>364</v>
      </c>
      <c r="C8" s="187">
        <v>5003215</v>
      </c>
      <c r="D8" s="187">
        <v>1922549886.0800002</v>
      </c>
    </row>
    <row r="9" spans="2:5" ht="12.95" customHeight="1" x14ac:dyDescent="0.2">
      <c r="B9" s="191" t="s">
        <v>187</v>
      </c>
      <c r="C9" s="37">
        <v>4979807</v>
      </c>
      <c r="D9" s="37">
        <v>1333178708.3199997</v>
      </c>
    </row>
    <row r="10" spans="2:5" ht="12.95" customHeight="1" x14ac:dyDescent="0.2">
      <c r="B10" s="191" t="s">
        <v>188</v>
      </c>
      <c r="C10" s="37">
        <v>1895606</v>
      </c>
      <c r="D10" s="37">
        <v>1206636932.3099999</v>
      </c>
    </row>
    <row r="11" spans="2:5" ht="12.95" customHeight="1" x14ac:dyDescent="0.2">
      <c r="B11" s="191" t="s">
        <v>189</v>
      </c>
      <c r="C11" s="37">
        <v>2341889</v>
      </c>
      <c r="D11" s="37">
        <v>935929163.14999998</v>
      </c>
    </row>
    <row r="12" spans="2:5" s="51" customFormat="1" ht="12.95" customHeight="1" x14ac:dyDescent="0.2">
      <c r="B12" s="191" t="s">
        <v>190</v>
      </c>
      <c r="C12" s="37">
        <v>1084358</v>
      </c>
      <c r="D12" s="37">
        <v>931911453.27000034</v>
      </c>
      <c r="E12" s="46"/>
    </row>
    <row r="13" spans="2:5" ht="12.95" customHeight="1" x14ac:dyDescent="0.2">
      <c r="B13" s="191" t="s">
        <v>191</v>
      </c>
      <c r="C13" s="37">
        <v>2661097</v>
      </c>
      <c r="D13" s="37">
        <v>930378580.37999976</v>
      </c>
    </row>
    <row r="14" spans="2:5" s="149" customFormat="1" ht="12.95" customHeight="1" x14ac:dyDescent="0.2">
      <c r="B14" s="191" t="s">
        <v>192</v>
      </c>
      <c r="C14" s="37">
        <v>3408269</v>
      </c>
      <c r="D14" s="37">
        <v>909872862.00999987</v>
      </c>
    </row>
    <row r="15" spans="2:5" ht="12.95" customHeight="1" x14ac:dyDescent="0.2">
      <c r="B15" s="127"/>
      <c r="C15" s="128"/>
      <c r="D15" s="128"/>
      <c r="E15" s="68"/>
    </row>
    <row r="16" spans="2:5" ht="12.95" customHeight="1" x14ac:dyDescent="0.2">
      <c r="D16" s="90"/>
    </row>
    <row r="17" spans="2:6" ht="12.95" customHeight="1" x14ac:dyDescent="0.2">
      <c r="B17" s="62" t="s">
        <v>193</v>
      </c>
    </row>
    <row r="18" spans="2:6" ht="12.95" customHeight="1" x14ac:dyDescent="0.2">
      <c r="B18" s="124" t="s">
        <v>194</v>
      </c>
    </row>
    <row r="19" spans="2:6" ht="12.95" customHeight="1" x14ac:dyDescent="0.2">
      <c r="B19" t="s">
        <v>6</v>
      </c>
      <c r="F19" s="33"/>
    </row>
    <row r="21" spans="2:6" ht="12.95" customHeight="1" x14ac:dyDescent="0.2">
      <c r="B21" s="149"/>
      <c r="C21" s="7"/>
      <c r="D21" s="7"/>
    </row>
    <row r="22" spans="2:6" ht="12.95" customHeight="1" x14ac:dyDescent="0.2">
      <c r="B22" s="191"/>
      <c r="C22" s="33"/>
      <c r="D22" s="33"/>
    </row>
    <row r="23" spans="2:6" ht="12.95" customHeight="1" x14ac:dyDescent="0.2">
      <c r="B23" s="191"/>
    </row>
    <row r="24" spans="2:6" ht="12.95" customHeight="1" x14ac:dyDescent="0.2">
      <c r="B24" s="191"/>
      <c r="C24" s="7"/>
      <c r="D24" s="7"/>
    </row>
    <row r="25" spans="2:6" ht="12.95" customHeight="1" x14ac:dyDescent="0.2">
      <c r="B25" s="191"/>
      <c r="C25" s="60"/>
      <c r="D25" s="60"/>
    </row>
    <row r="26" spans="2:6" ht="12.95" customHeight="1" x14ac:dyDescent="0.2">
      <c r="B26" s="191"/>
      <c r="C26" s="12"/>
      <c r="D26" s="12"/>
    </row>
    <row r="27" spans="2:6" ht="12.95" customHeight="1" x14ac:dyDescent="0.2">
      <c r="B27" s="191"/>
      <c r="C27" s="60"/>
      <c r="D27" s="60"/>
    </row>
    <row r="28" spans="2:6" ht="12.95" customHeight="1" x14ac:dyDescent="0.2">
      <c r="B28" s="191"/>
    </row>
    <row r="46" spans="3:6" ht="12.95" customHeight="1" x14ac:dyDescent="0.2">
      <c r="C46" s="88"/>
      <c r="D46" s="88"/>
      <c r="E46" s="88"/>
      <c r="F46" s="88"/>
    </row>
    <row r="47" spans="3:6" ht="12.95" customHeight="1" x14ac:dyDescent="0.2">
      <c r="C47" s="88"/>
      <c r="D47" s="88"/>
      <c r="E47" s="88"/>
      <c r="F47" s="88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G71"/>
  <sheetViews>
    <sheetView showGridLines="0" zoomScale="115" zoomScaleNormal="115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6" width="17.33203125" customWidth="1"/>
    <col min="7" max="7" width="9.1640625" customWidth="1"/>
    <col min="8" max="10" width="13.6640625" customWidth="1"/>
  </cols>
  <sheetData>
    <row r="2" spans="2:4" ht="15.75" x14ac:dyDescent="0.25">
      <c r="B2" s="1" t="s">
        <v>195</v>
      </c>
    </row>
    <row r="5" spans="2:4" ht="22.5" x14ac:dyDescent="0.2">
      <c r="B5" s="9" t="s">
        <v>34</v>
      </c>
      <c r="C5" s="61" t="s">
        <v>196</v>
      </c>
      <c r="D5" s="61" t="s">
        <v>197</v>
      </c>
    </row>
    <row r="6" spans="2:4" ht="12.95" customHeight="1" x14ac:dyDescent="0.2">
      <c r="B6" s="224" t="s">
        <v>351</v>
      </c>
      <c r="C6" s="7">
        <v>31098494</v>
      </c>
      <c r="D6" s="7">
        <v>11327955279</v>
      </c>
    </row>
    <row r="7" spans="2:4" ht="12.95" customHeight="1" x14ac:dyDescent="0.2">
      <c r="B7" s="225" t="s">
        <v>352</v>
      </c>
      <c r="C7" s="7">
        <v>29442296</v>
      </c>
      <c r="D7" s="7">
        <v>10645067043</v>
      </c>
    </row>
    <row r="8" spans="2:4" ht="12.95" customHeight="1" x14ac:dyDescent="0.2">
      <c r="B8" s="224" t="s">
        <v>353</v>
      </c>
      <c r="C8" s="7">
        <v>35058803</v>
      </c>
      <c r="D8" s="7">
        <v>12788121928</v>
      </c>
    </row>
    <row r="9" spans="2:4" ht="12.95" customHeight="1" x14ac:dyDescent="0.2">
      <c r="B9" s="224" t="s">
        <v>354</v>
      </c>
      <c r="C9" s="7">
        <v>35315797</v>
      </c>
      <c r="D9" s="7">
        <v>13395587705</v>
      </c>
    </row>
    <row r="10" spans="2:4" ht="12.95" customHeight="1" x14ac:dyDescent="0.2">
      <c r="B10" s="224" t="s">
        <v>355</v>
      </c>
      <c r="C10" s="7">
        <v>39070887</v>
      </c>
      <c r="D10" s="7">
        <v>15128786893</v>
      </c>
    </row>
    <row r="11" spans="2:4" ht="12.95" customHeight="1" x14ac:dyDescent="0.2">
      <c r="B11" s="224" t="s">
        <v>356</v>
      </c>
      <c r="C11" s="72">
        <v>40709366</v>
      </c>
      <c r="D11" s="72">
        <v>16392146429</v>
      </c>
    </row>
    <row r="12" spans="2:4" ht="12.95" customHeight="1" x14ac:dyDescent="0.2">
      <c r="B12" s="224" t="s">
        <v>357</v>
      </c>
      <c r="C12" s="7">
        <v>48221801</v>
      </c>
      <c r="D12" s="7">
        <v>20731532406</v>
      </c>
    </row>
    <row r="13" spans="2:4" ht="12.95" customHeight="1" x14ac:dyDescent="0.2">
      <c r="B13" s="224" t="s">
        <v>358</v>
      </c>
      <c r="C13" s="7">
        <v>48733496</v>
      </c>
      <c r="D13" s="7">
        <v>21103740569</v>
      </c>
    </row>
    <row r="14" spans="2:4" ht="12.95" customHeight="1" x14ac:dyDescent="0.2">
      <c r="B14" s="224" t="s">
        <v>359</v>
      </c>
      <c r="C14" s="7">
        <v>41493608</v>
      </c>
      <c r="D14" s="7">
        <v>16586071370</v>
      </c>
    </row>
    <row r="15" spans="2:4" ht="12.95" customHeight="1" x14ac:dyDescent="0.2">
      <c r="B15" s="224" t="s">
        <v>360</v>
      </c>
      <c r="C15" s="7">
        <v>39160109</v>
      </c>
      <c r="D15" s="7">
        <v>14887845757</v>
      </c>
    </row>
    <row r="16" spans="2:4" ht="12.95" customHeight="1" x14ac:dyDescent="0.2">
      <c r="B16" s="224" t="s">
        <v>361</v>
      </c>
      <c r="C16" s="7">
        <v>36134495</v>
      </c>
      <c r="D16" s="7">
        <v>13562836637</v>
      </c>
    </row>
    <row r="17" spans="2:6" ht="12.95" customHeight="1" x14ac:dyDescent="0.2">
      <c r="B17" s="226" t="s">
        <v>362</v>
      </c>
      <c r="C17" s="39">
        <v>38330164</v>
      </c>
      <c r="D17" s="39">
        <v>14476589773</v>
      </c>
    </row>
    <row r="18" spans="2:6" ht="12.95" customHeight="1" x14ac:dyDescent="0.2">
      <c r="B18" s="220" t="s">
        <v>267</v>
      </c>
      <c r="C18" s="37">
        <v>33785696</v>
      </c>
      <c r="D18" s="37">
        <v>12082836400</v>
      </c>
    </row>
    <row r="19" spans="2:6" ht="12.95" customHeight="1" x14ac:dyDescent="0.2">
      <c r="B19" s="220" t="s">
        <v>268</v>
      </c>
      <c r="C19" s="7">
        <v>33449244</v>
      </c>
      <c r="D19" s="7">
        <v>12016501373</v>
      </c>
    </row>
    <row r="20" spans="2:6" ht="12.95" customHeight="1" x14ac:dyDescent="0.2">
      <c r="B20" s="220" t="s">
        <v>269</v>
      </c>
      <c r="C20" s="7">
        <v>38656717</v>
      </c>
      <c r="D20" s="7">
        <v>13819618331</v>
      </c>
    </row>
    <row r="21" spans="2:6" ht="12.95" customHeight="1" x14ac:dyDescent="0.2">
      <c r="B21" s="220" t="s">
        <v>270</v>
      </c>
      <c r="C21" s="7">
        <v>39467149</v>
      </c>
      <c r="D21" s="7">
        <v>14789669198</v>
      </c>
    </row>
    <row r="22" spans="2:6" ht="12.95" customHeight="1" x14ac:dyDescent="0.2">
      <c r="B22" s="220" t="s">
        <v>271</v>
      </c>
      <c r="C22" s="7">
        <v>42098954</v>
      </c>
      <c r="D22" s="7">
        <v>15842321717</v>
      </c>
    </row>
    <row r="23" spans="2:6" ht="12.95" customHeight="1" x14ac:dyDescent="0.2">
      <c r="B23" s="220" t="s">
        <v>272</v>
      </c>
      <c r="C23" s="7">
        <v>46602477</v>
      </c>
      <c r="D23" s="7">
        <v>18238353840</v>
      </c>
    </row>
    <row r="24" spans="2:6" ht="12.95" customHeight="1" x14ac:dyDescent="0.2">
      <c r="B24" s="220" t="s">
        <v>273</v>
      </c>
      <c r="C24" s="7">
        <v>53139755</v>
      </c>
      <c r="D24" s="7">
        <v>21237412017</v>
      </c>
    </row>
    <row r="25" spans="2:6" ht="12.95" customHeight="1" x14ac:dyDescent="0.2">
      <c r="B25" s="220" t="s">
        <v>274</v>
      </c>
      <c r="C25" s="7">
        <v>54015900</v>
      </c>
      <c r="D25" s="7">
        <v>22438338990</v>
      </c>
    </row>
    <row r="26" spans="2:6" ht="12.95" customHeight="1" x14ac:dyDescent="0.2">
      <c r="B26" s="220" t="s">
        <v>275</v>
      </c>
      <c r="C26" s="7">
        <v>46308018</v>
      </c>
      <c r="D26" s="7">
        <v>18034387996</v>
      </c>
    </row>
    <row r="27" spans="2:6" ht="12.95" customHeight="1" x14ac:dyDescent="0.2">
      <c r="B27" s="220" t="s">
        <v>276</v>
      </c>
      <c r="C27" s="7">
        <v>43145684</v>
      </c>
      <c r="D27" s="7">
        <v>15906473483</v>
      </c>
    </row>
    <row r="28" spans="2:6" ht="12.95" customHeight="1" x14ac:dyDescent="0.2">
      <c r="B28" s="220" t="s">
        <v>277</v>
      </c>
      <c r="C28" s="7">
        <v>39476400</v>
      </c>
      <c r="D28" s="7">
        <v>14442935226</v>
      </c>
    </row>
    <row r="29" spans="2:6" ht="12.95" customHeight="1" x14ac:dyDescent="0.2">
      <c r="B29" s="222" t="s">
        <v>278</v>
      </c>
      <c r="C29" s="39">
        <v>43088997</v>
      </c>
      <c r="D29" s="39">
        <v>16153601502</v>
      </c>
    </row>
    <row r="30" spans="2:6" ht="12.95" customHeight="1" x14ac:dyDescent="0.2">
      <c r="B30" s="224" t="s">
        <v>279</v>
      </c>
      <c r="C30" s="7">
        <v>38127888</v>
      </c>
      <c r="D30" s="7">
        <v>13489854128</v>
      </c>
      <c r="E30" s="88"/>
      <c r="F30" s="88"/>
    </row>
    <row r="31" spans="2:6" ht="12.95" customHeight="1" x14ac:dyDescent="0.2">
      <c r="B31" s="224" t="s">
        <v>280</v>
      </c>
      <c r="C31" s="7">
        <v>38661529</v>
      </c>
      <c r="D31" s="7">
        <v>13593139510</v>
      </c>
      <c r="E31" s="88"/>
      <c r="F31" s="88"/>
    </row>
    <row r="32" spans="2:6" ht="12.95" customHeight="1" x14ac:dyDescent="0.2">
      <c r="B32" s="224" t="s">
        <v>281</v>
      </c>
      <c r="C32" s="7">
        <v>35231703</v>
      </c>
      <c r="D32" s="7">
        <v>13106412805</v>
      </c>
    </row>
    <row r="33" spans="2:7" ht="12.95" customHeight="1" x14ac:dyDescent="0.2">
      <c r="B33" s="224" t="s">
        <v>282</v>
      </c>
      <c r="C33" s="7">
        <v>27786688</v>
      </c>
      <c r="D33" s="7">
        <v>10569917273</v>
      </c>
    </row>
    <row r="34" spans="2:7" ht="12.95" customHeight="1" x14ac:dyDescent="0.2">
      <c r="B34" s="224" t="s">
        <v>283</v>
      </c>
      <c r="C34" s="7">
        <v>38169357</v>
      </c>
      <c r="D34" s="7">
        <v>13731527064</v>
      </c>
    </row>
    <row r="35" spans="2:7" ht="12.95" customHeight="1" x14ac:dyDescent="0.2">
      <c r="B35" s="226" t="s">
        <v>284</v>
      </c>
      <c r="C35" s="7">
        <v>44244516</v>
      </c>
      <c r="D35" s="7">
        <v>16170454145</v>
      </c>
    </row>
    <row r="36" spans="2:7" ht="12.95" customHeight="1" x14ac:dyDescent="0.2">
      <c r="B36" s="220" t="s">
        <v>285</v>
      </c>
      <c r="C36" s="7">
        <v>51010548</v>
      </c>
      <c r="D36" s="7">
        <v>19441365974</v>
      </c>
    </row>
    <row r="37" spans="2:7" ht="12.95" customHeight="1" x14ac:dyDescent="0.2">
      <c r="B37" s="220" t="s">
        <v>286</v>
      </c>
      <c r="C37" s="7">
        <v>50318396</v>
      </c>
      <c r="D37" s="7">
        <v>19347774788</v>
      </c>
    </row>
    <row r="38" spans="2:7" ht="12.95" customHeight="1" x14ac:dyDescent="0.2">
      <c r="B38" s="220" t="s">
        <v>287</v>
      </c>
      <c r="C38" s="7">
        <v>44541737</v>
      </c>
      <c r="D38" s="7">
        <v>15949377831</v>
      </c>
    </row>
    <row r="39" spans="2:7" ht="12.95" customHeight="1" x14ac:dyDescent="0.2">
      <c r="B39" s="220" t="s">
        <v>288</v>
      </c>
      <c r="C39" s="7">
        <v>43167918</v>
      </c>
      <c r="D39" s="7">
        <v>15314545648</v>
      </c>
    </row>
    <row r="40" spans="2:7" ht="12.95" customHeight="1" x14ac:dyDescent="0.2">
      <c r="B40" s="224" t="s">
        <v>289</v>
      </c>
      <c r="C40" s="7">
        <v>39910135</v>
      </c>
      <c r="D40" s="7">
        <v>14254625129</v>
      </c>
      <c r="E40" s="7"/>
      <c r="F40" s="7"/>
      <c r="G40" s="7"/>
    </row>
    <row r="41" spans="2:7" ht="12.95" customHeight="1" x14ac:dyDescent="0.2">
      <c r="B41" s="226" t="s">
        <v>290</v>
      </c>
      <c r="C41" s="39">
        <v>41898489</v>
      </c>
      <c r="D41" s="39">
        <v>14935397451</v>
      </c>
    </row>
    <row r="42" spans="2:7" ht="12.95" customHeight="1" x14ac:dyDescent="0.2">
      <c r="B42" s="220" t="s">
        <v>291</v>
      </c>
      <c r="C42" s="39">
        <v>38456964</v>
      </c>
      <c r="D42" s="174">
        <v>12910830913</v>
      </c>
      <c r="E42" s="64"/>
      <c r="F42" s="64"/>
    </row>
    <row r="43" spans="2:7" ht="12.95" customHeight="1" x14ac:dyDescent="0.2">
      <c r="B43" s="220" t="s">
        <v>37</v>
      </c>
      <c r="C43" s="39">
        <v>39228982</v>
      </c>
      <c r="D43" s="174">
        <v>13204112656</v>
      </c>
      <c r="E43" s="64"/>
      <c r="F43" s="64"/>
    </row>
    <row r="44" spans="2:7" ht="12.95" customHeight="1" x14ac:dyDescent="0.2">
      <c r="B44" s="220" t="s">
        <v>292</v>
      </c>
      <c r="C44" s="39">
        <v>44419494</v>
      </c>
      <c r="D44" s="174">
        <v>15357277944</v>
      </c>
      <c r="E44" s="64"/>
      <c r="F44" s="64"/>
    </row>
    <row r="45" spans="2:7" ht="12.95" customHeight="1" x14ac:dyDescent="0.2">
      <c r="B45" s="220" t="s">
        <v>293</v>
      </c>
      <c r="C45" s="39">
        <v>42614531</v>
      </c>
      <c r="D45" s="174">
        <v>14801612146</v>
      </c>
      <c r="E45" s="64"/>
      <c r="F45" s="64"/>
    </row>
    <row r="46" spans="2:7" ht="12.95" customHeight="1" x14ac:dyDescent="0.2">
      <c r="B46" s="220" t="s">
        <v>294</v>
      </c>
      <c r="C46" s="39">
        <v>47793042</v>
      </c>
      <c r="D46" s="174">
        <v>16771866217</v>
      </c>
      <c r="E46" s="64"/>
      <c r="F46" s="64"/>
    </row>
    <row r="47" spans="2:7" ht="12.95" customHeight="1" x14ac:dyDescent="0.2">
      <c r="B47" s="220" t="s">
        <v>295</v>
      </c>
      <c r="C47" s="39">
        <v>51741812</v>
      </c>
      <c r="D47" s="174">
        <v>18657569905</v>
      </c>
      <c r="E47" s="64"/>
      <c r="F47" s="64"/>
    </row>
    <row r="48" spans="2:7" ht="12.95" customHeight="1" x14ac:dyDescent="0.2">
      <c r="B48" s="222" t="s">
        <v>296</v>
      </c>
      <c r="C48" s="39">
        <v>61603394</v>
      </c>
      <c r="D48" s="174">
        <v>23888767387</v>
      </c>
      <c r="E48" s="64"/>
      <c r="F48" s="64"/>
    </row>
    <row r="49" spans="2:6" ht="12.95" customHeight="1" x14ac:dyDescent="0.2">
      <c r="B49" s="223" t="s">
        <v>297</v>
      </c>
      <c r="C49" s="39">
        <v>63987555</v>
      </c>
      <c r="D49" s="174">
        <v>25660749856</v>
      </c>
      <c r="E49" s="64"/>
      <c r="F49" s="64"/>
    </row>
    <row r="50" spans="2:6" ht="12.95" customHeight="1" x14ac:dyDescent="0.2">
      <c r="B50" s="220" t="s">
        <v>298</v>
      </c>
      <c r="C50" s="39">
        <v>55010457</v>
      </c>
      <c r="D50" s="174">
        <v>20430296997</v>
      </c>
      <c r="E50" s="64"/>
      <c r="F50" s="64"/>
    </row>
    <row r="51" spans="2:6" ht="12.95" customHeight="1" x14ac:dyDescent="0.2">
      <c r="B51" s="220" t="s">
        <v>299</v>
      </c>
      <c r="C51" s="39">
        <v>50365393</v>
      </c>
      <c r="D51" s="174">
        <v>17663470748</v>
      </c>
      <c r="E51" s="64"/>
      <c r="F51" s="64"/>
    </row>
    <row r="52" spans="2:6" ht="12.95" customHeight="1" x14ac:dyDescent="0.2">
      <c r="B52" s="220" t="s">
        <v>300</v>
      </c>
      <c r="C52" s="39">
        <v>45852339</v>
      </c>
      <c r="D52" s="174">
        <v>16127826730</v>
      </c>
      <c r="E52" s="64"/>
      <c r="F52" s="64"/>
    </row>
    <row r="53" spans="2:6" s="169" customFormat="1" ht="12.95" customHeight="1" x14ac:dyDescent="0.2">
      <c r="B53" s="223" t="s">
        <v>301</v>
      </c>
      <c r="C53" s="39">
        <v>50941777</v>
      </c>
      <c r="D53" s="174">
        <v>18039842882</v>
      </c>
      <c r="E53" s="64"/>
      <c r="F53" s="64"/>
    </row>
    <row r="54" spans="2:6" s="169" customFormat="1" ht="12.95" customHeight="1" x14ac:dyDescent="0.2">
      <c r="B54" s="220" t="s">
        <v>208</v>
      </c>
      <c r="C54" s="39">
        <v>43472109</v>
      </c>
      <c r="D54" s="174">
        <v>14635996126</v>
      </c>
      <c r="E54" s="64"/>
      <c r="F54" s="64"/>
    </row>
    <row r="55" spans="2:6" s="169" customFormat="1" ht="12.95" customHeight="1" x14ac:dyDescent="0.2">
      <c r="B55" s="220" t="s">
        <v>209</v>
      </c>
      <c r="C55" s="39">
        <v>43503695</v>
      </c>
      <c r="D55" s="174">
        <v>14989918880</v>
      </c>
      <c r="E55" s="64"/>
      <c r="F55" s="64"/>
    </row>
    <row r="56" spans="2:6" s="169" customFormat="1" ht="12.95" customHeight="1" x14ac:dyDescent="0.2">
      <c r="B56" s="220" t="s">
        <v>210</v>
      </c>
      <c r="C56" s="39">
        <v>49954754</v>
      </c>
      <c r="D56" s="174">
        <v>17352940640</v>
      </c>
      <c r="E56" s="64"/>
      <c r="F56" s="64"/>
    </row>
    <row r="57" spans="2:6" s="169" customFormat="1" ht="12.95" customHeight="1" x14ac:dyDescent="0.2">
      <c r="B57" s="220" t="s">
        <v>211</v>
      </c>
      <c r="C57" s="39">
        <v>51407763</v>
      </c>
      <c r="D57" s="174">
        <v>18216070463</v>
      </c>
      <c r="E57" s="64"/>
      <c r="F57" s="64"/>
    </row>
    <row r="58" spans="2:6" s="169" customFormat="1" ht="12.95" customHeight="1" x14ac:dyDescent="0.2">
      <c r="B58" s="220" t="s">
        <v>212</v>
      </c>
      <c r="C58" s="39">
        <v>58596063</v>
      </c>
      <c r="D58" s="174">
        <v>20702735237</v>
      </c>
      <c r="E58" s="64"/>
      <c r="F58" s="64"/>
    </row>
    <row r="59" spans="2:6" s="169" customFormat="1" ht="12.95" customHeight="1" x14ac:dyDescent="0.2">
      <c r="B59" s="220" t="s">
        <v>213</v>
      </c>
      <c r="C59" s="39">
        <v>64461455</v>
      </c>
      <c r="D59" s="174">
        <v>23809528906</v>
      </c>
      <c r="E59" s="64"/>
      <c r="F59" s="64"/>
    </row>
    <row r="60" spans="2:6" s="169" customFormat="1" ht="12.95" customHeight="1" x14ac:dyDescent="0.2">
      <c r="B60" s="220" t="s">
        <v>214</v>
      </c>
      <c r="C60" s="39">
        <v>76026807</v>
      </c>
      <c r="D60" s="174">
        <v>29165019070</v>
      </c>
      <c r="E60" s="64"/>
      <c r="F60" s="64"/>
    </row>
    <row r="61" spans="2:6" s="169" customFormat="1" ht="12.95" customHeight="1" x14ac:dyDescent="0.2">
      <c r="B61" s="220" t="s">
        <v>215</v>
      </c>
      <c r="C61" s="39">
        <v>76570323</v>
      </c>
      <c r="D61" s="174">
        <v>29559973924</v>
      </c>
      <c r="E61" s="64"/>
      <c r="F61" s="64"/>
    </row>
    <row r="62" spans="2:6" s="169" customFormat="1" ht="12.95" customHeight="1" x14ac:dyDescent="0.2">
      <c r="B62" s="220" t="s">
        <v>216</v>
      </c>
      <c r="C62" s="39">
        <v>65369496</v>
      </c>
      <c r="D62" s="174">
        <v>23394295225</v>
      </c>
      <c r="E62" s="64"/>
      <c r="F62" s="64"/>
    </row>
    <row r="63" spans="2:6" s="169" customFormat="1" ht="12.95" customHeight="1" x14ac:dyDescent="0.2">
      <c r="B63" s="220" t="s">
        <v>217</v>
      </c>
      <c r="C63" s="39">
        <v>60780115</v>
      </c>
      <c r="D63" s="174">
        <v>20628672712</v>
      </c>
      <c r="E63" s="64"/>
      <c r="F63" s="64"/>
    </row>
    <row r="64" spans="2:6" s="169" customFormat="1" ht="12.95" customHeight="1" x14ac:dyDescent="0.2">
      <c r="B64" s="220" t="s">
        <v>218</v>
      </c>
      <c r="C64" s="39">
        <v>54488066</v>
      </c>
      <c r="D64" s="174">
        <v>18697362771</v>
      </c>
      <c r="E64" s="64"/>
      <c r="F64" s="64"/>
    </row>
    <row r="65" spans="2:6" s="169" customFormat="1" ht="12.95" customHeight="1" x14ac:dyDescent="0.2">
      <c r="B65" s="221" t="s">
        <v>219</v>
      </c>
      <c r="C65" s="30">
        <v>57688601</v>
      </c>
      <c r="D65" s="175">
        <v>20031694859</v>
      </c>
      <c r="E65" s="138"/>
      <c r="F65" s="138"/>
    </row>
    <row r="66" spans="2:6" ht="12.95" customHeight="1" x14ac:dyDescent="0.2">
      <c r="B66" s="19"/>
      <c r="C66" s="7"/>
      <c r="D66" s="7"/>
      <c r="E66" s="33"/>
      <c r="F66" s="33"/>
    </row>
    <row r="67" spans="2:6" ht="12.95" customHeight="1" x14ac:dyDescent="0.2">
      <c r="B67" t="s">
        <v>198</v>
      </c>
    </row>
    <row r="68" spans="2:6" ht="12.95" customHeight="1" x14ac:dyDescent="0.2">
      <c r="B68" t="s">
        <v>6</v>
      </c>
    </row>
    <row r="70" spans="2:6" ht="12.95" customHeight="1" x14ac:dyDescent="0.2">
      <c r="C70" s="7"/>
      <c r="D70" s="7"/>
    </row>
    <row r="71" spans="2:6" ht="12.95" customHeight="1" x14ac:dyDescent="0.2">
      <c r="C71" s="7"/>
      <c r="D71" s="7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J22"/>
  <sheetViews>
    <sheetView showGridLines="0" zoomScaleNormal="100" workbookViewId="0">
      <selection activeCell="B2" sqref="B2"/>
    </sheetView>
  </sheetViews>
  <sheetFormatPr defaultColWidth="9.33203125" defaultRowHeight="12.95" customHeight="1" x14ac:dyDescent="0.2"/>
  <cols>
    <col min="1" max="1" width="2.83203125" style="68" customWidth="1"/>
    <col min="2" max="2" width="26" style="68" customWidth="1"/>
    <col min="3" max="3" width="20.1640625" style="68" customWidth="1"/>
    <col min="4" max="4" width="16.83203125" style="68" customWidth="1"/>
    <col min="5" max="5" width="14.33203125" style="68" customWidth="1"/>
    <col min="6" max="6" width="21" style="68" customWidth="1"/>
    <col min="7" max="7" width="16.5" style="68" customWidth="1"/>
    <col min="8" max="8" width="19.33203125" style="68" customWidth="1"/>
    <col min="9" max="9" width="17.5" style="152" bestFit="1" customWidth="1"/>
    <col min="10" max="10" width="24.6640625" style="68" customWidth="1"/>
    <col min="11" max="13" width="17.33203125" style="68" customWidth="1"/>
    <col min="14" max="16384" width="9.33203125" style="68"/>
  </cols>
  <sheetData>
    <row r="2" spans="2:10" ht="15.75" x14ac:dyDescent="0.2">
      <c r="B2" s="67" t="s">
        <v>199</v>
      </c>
    </row>
    <row r="5" spans="2:10" ht="12.95" customHeight="1" x14ac:dyDescent="0.2">
      <c r="B5" s="135" t="s">
        <v>132</v>
      </c>
    </row>
    <row r="6" spans="2:10" ht="33.75" x14ac:dyDescent="0.2">
      <c r="B6" s="4" t="s">
        <v>200</v>
      </c>
      <c r="C6" s="134" t="s">
        <v>137</v>
      </c>
      <c r="D6" s="134" t="s">
        <v>138</v>
      </c>
      <c r="E6" s="134" t="s">
        <v>139</v>
      </c>
      <c r="F6" s="134" t="s">
        <v>140</v>
      </c>
      <c r="G6" s="134" t="s">
        <v>142</v>
      </c>
      <c r="H6" s="134" t="s">
        <v>32</v>
      </c>
    </row>
    <row r="7" spans="2:10" ht="12.95" customHeight="1" x14ac:dyDescent="0.2">
      <c r="B7" s="68" t="s">
        <v>201</v>
      </c>
      <c r="C7" s="95">
        <v>112547773</v>
      </c>
      <c r="D7" s="95">
        <v>286366446</v>
      </c>
      <c r="E7" s="95">
        <v>2634704</v>
      </c>
      <c r="F7" s="95">
        <v>1128642</v>
      </c>
      <c r="G7" s="54"/>
      <c r="H7" s="95">
        <v>402677565</v>
      </c>
    </row>
    <row r="8" spans="2:10" ht="26.25" customHeight="1" x14ac:dyDescent="0.2">
      <c r="B8" s="136" t="s">
        <v>370</v>
      </c>
      <c r="C8" s="95">
        <v>746422</v>
      </c>
      <c r="D8" s="95">
        <v>260576813</v>
      </c>
      <c r="E8" s="95">
        <v>37506706</v>
      </c>
      <c r="F8" s="95">
        <v>19461</v>
      </c>
      <c r="G8" s="95">
        <v>792280</v>
      </c>
      <c r="H8" s="95">
        <v>299641682</v>
      </c>
    </row>
    <row r="9" spans="2:10" ht="12.95" customHeight="1" x14ac:dyDescent="0.2">
      <c r="B9" s="107" t="s">
        <v>32</v>
      </c>
      <c r="C9" s="108">
        <f t="shared" ref="C9:H9" si="0">SUM(C7:C8)</f>
        <v>113294195</v>
      </c>
      <c r="D9" s="108">
        <f t="shared" si="0"/>
        <v>546943259</v>
      </c>
      <c r="E9" s="108">
        <f t="shared" si="0"/>
        <v>40141410</v>
      </c>
      <c r="F9" s="108">
        <f t="shared" si="0"/>
        <v>1148103</v>
      </c>
      <c r="G9" s="108">
        <f t="shared" si="0"/>
        <v>792280</v>
      </c>
      <c r="H9" s="108">
        <f t="shared" si="0"/>
        <v>702319247</v>
      </c>
      <c r="J9" s="152"/>
    </row>
    <row r="10" spans="2:10" ht="12.95" customHeight="1" x14ac:dyDescent="0.2">
      <c r="C10" s="125"/>
      <c r="D10" s="125"/>
      <c r="E10" s="125"/>
      <c r="F10" s="125"/>
      <c r="G10" s="125"/>
      <c r="H10" s="137"/>
      <c r="J10" s="152"/>
    </row>
    <row r="11" spans="2:10" ht="12.95" customHeight="1" x14ac:dyDescent="0.2">
      <c r="C11" s="125"/>
      <c r="D11" s="125"/>
      <c r="E11" s="125"/>
      <c r="F11" s="125"/>
      <c r="G11" s="125"/>
      <c r="J11" s="152"/>
    </row>
    <row r="12" spans="2:10" ht="12.95" customHeight="1" x14ac:dyDescent="0.2">
      <c r="B12" s="239" t="s">
        <v>143</v>
      </c>
      <c r="C12" s="239"/>
      <c r="D12" s="239"/>
      <c r="E12" s="239"/>
      <c r="F12" s="239"/>
      <c r="G12" s="239"/>
      <c r="J12" s="152"/>
    </row>
    <row r="13" spans="2:10" ht="33.75" x14ac:dyDescent="0.2">
      <c r="B13" s="4" t="s">
        <v>200</v>
      </c>
      <c r="C13" s="134" t="s">
        <v>137</v>
      </c>
      <c r="D13" s="134" t="s">
        <v>138</v>
      </c>
      <c r="E13" s="134" t="s">
        <v>139</v>
      </c>
      <c r="F13" s="134" t="s">
        <v>140</v>
      </c>
      <c r="G13" s="134" t="s">
        <v>142</v>
      </c>
      <c r="H13" s="134" t="s">
        <v>32</v>
      </c>
      <c r="J13" s="152"/>
    </row>
    <row r="14" spans="2:10" ht="12.95" customHeight="1" x14ac:dyDescent="0.2">
      <c r="B14" s="68" t="s">
        <v>201</v>
      </c>
      <c r="C14" s="95">
        <v>121806636546</v>
      </c>
      <c r="D14" s="95">
        <v>55239758898</v>
      </c>
      <c r="E14" s="95">
        <v>1740855023</v>
      </c>
      <c r="F14" s="95">
        <v>2531958906</v>
      </c>
      <c r="G14" s="54"/>
      <c r="H14" s="95">
        <v>181319209373</v>
      </c>
      <c r="J14" s="152"/>
    </row>
    <row r="15" spans="2:10" ht="24.75" customHeight="1" x14ac:dyDescent="0.2">
      <c r="B15" s="136" t="s">
        <v>370</v>
      </c>
      <c r="C15" s="95">
        <v>837017300</v>
      </c>
      <c r="D15" s="95">
        <v>59256934272</v>
      </c>
      <c r="E15" s="95">
        <v>9530647329</v>
      </c>
      <c r="F15" s="95">
        <v>35875199</v>
      </c>
      <c r="G15" s="95">
        <v>309547442</v>
      </c>
      <c r="H15" s="95">
        <v>69970021542</v>
      </c>
      <c r="J15" s="152"/>
    </row>
    <row r="16" spans="2:10" ht="12.95" customHeight="1" x14ac:dyDescent="0.2">
      <c r="B16" s="107" t="s">
        <v>32</v>
      </c>
      <c r="C16" s="108">
        <f>SUM(C14:C15)</f>
        <v>122643653846</v>
      </c>
      <c r="D16" s="108">
        <f>SUM(D14:D15)</f>
        <v>114496693170</v>
      </c>
      <c r="E16" s="108">
        <f>SUM(E14:E15)</f>
        <v>11271502352</v>
      </c>
      <c r="F16" s="108">
        <f>SUM(F14:F15)</f>
        <v>2567834105</v>
      </c>
      <c r="G16" s="108">
        <f>SUM(G15)</f>
        <v>309547442</v>
      </c>
      <c r="H16" s="108">
        <f>SUM(H14:H15)</f>
        <v>251289230915</v>
      </c>
      <c r="J16" s="152"/>
    </row>
    <row r="17" spans="2:10" ht="12.95" customHeight="1" x14ac:dyDescent="0.2">
      <c r="C17" s="125"/>
      <c r="D17" s="125"/>
      <c r="E17" s="125"/>
      <c r="F17" s="125"/>
      <c r="G17" s="125"/>
      <c r="H17" s="137"/>
      <c r="J17" s="178"/>
    </row>
    <row r="18" spans="2:10" ht="12.95" customHeight="1" x14ac:dyDescent="0.2">
      <c r="C18" s="125"/>
      <c r="D18" s="125"/>
      <c r="E18" s="125"/>
      <c r="F18" s="125"/>
      <c r="G18" s="125"/>
      <c r="H18" s="96"/>
    </row>
    <row r="19" spans="2:10" ht="12.95" customHeight="1" x14ac:dyDescent="0.2">
      <c r="B19" s="68" t="s">
        <v>202</v>
      </c>
    </row>
    <row r="20" spans="2:10" ht="12.95" customHeight="1" x14ac:dyDescent="0.2">
      <c r="B20" s="68" t="s">
        <v>6</v>
      </c>
    </row>
    <row r="22" spans="2:10" ht="12.95" customHeight="1" x14ac:dyDescent="0.2">
      <c r="C22" s="133"/>
      <c r="D22" s="133"/>
      <c r="E22" s="133"/>
      <c r="F22" s="133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M75"/>
  <sheetViews>
    <sheetView showGridLines="0" zoomScaleNormal="100" workbookViewId="0">
      <selection activeCell="B2" sqref="B2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  <col min="8" max="8" width="24.1640625" customWidth="1"/>
  </cols>
  <sheetData>
    <row r="2" spans="2:8" ht="15.75" x14ac:dyDescent="0.25">
      <c r="B2" s="49" t="s">
        <v>203</v>
      </c>
    </row>
    <row r="5" spans="2:8" ht="33.75" x14ac:dyDescent="0.2">
      <c r="B5" s="9" t="s">
        <v>34</v>
      </c>
      <c r="C5" s="104" t="s">
        <v>204</v>
      </c>
      <c r="D5" s="104" t="s">
        <v>205</v>
      </c>
      <c r="E5" s="104" t="s">
        <v>206</v>
      </c>
      <c r="F5" s="104" t="s">
        <v>207</v>
      </c>
    </row>
    <row r="6" spans="2:8" ht="12.95" customHeight="1" x14ac:dyDescent="0.2">
      <c r="B6" s="220" t="s">
        <v>351</v>
      </c>
      <c r="C6" s="7">
        <v>30014982</v>
      </c>
      <c r="D6" s="7">
        <v>10709711514</v>
      </c>
      <c r="E6" s="7">
        <v>1083512</v>
      </c>
      <c r="F6" s="7">
        <v>618243765</v>
      </c>
      <c r="G6" s="7"/>
      <c r="H6" s="7"/>
    </row>
    <row r="7" spans="2:8" ht="12.95" customHeight="1" x14ac:dyDescent="0.2">
      <c r="B7" s="220" t="s">
        <v>352</v>
      </c>
      <c r="C7" s="72">
        <v>28519502</v>
      </c>
      <c r="D7" s="72">
        <v>10117059082</v>
      </c>
      <c r="E7" s="72">
        <v>922794</v>
      </c>
      <c r="F7" s="72">
        <v>528007961</v>
      </c>
    </row>
    <row r="8" spans="2:8" ht="12.95" customHeight="1" x14ac:dyDescent="0.2">
      <c r="B8" s="220" t="s">
        <v>353</v>
      </c>
      <c r="C8" s="7">
        <v>33668907</v>
      </c>
      <c r="D8" s="7">
        <v>12000973469</v>
      </c>
      <c r="E8" s="7">
        <v>1389896</v>
      </c>
      <c r="F8" s="7">
        <v>787148459</v>
      </c>
      <c r="G8" s="7"/>
    </row>
    <row r="9" spans="2:8" ht="12.95" customHeight="1" x14ac:dyDescent="0.2">
      <c r="B9" s="220" t="s">
        <v>354</v>
      </c>
      <c r="C9" s="72">
        <v>32870713</v>
      </c>
      <c r="D9" s="72">
        <v>12081590304</v>
      </c>
      <c r="E9" s="7">
        <v>2445084</v>
      </c>
      <c r="F9" s="7">
        <v>1313997401</v>
      </c>
    </row>
    <row r="10" spans="2:8" ht="12.95" customHeight="1" x14ac:dyDescent="0.2">
      <c r="B10" s="220" t="s">
        <v>355</v>
      </c>
      <c r="C10" s="72">
        <v>34919374</v>
      </c>
      <c r="D10" s="72">
        <v>12713805892</v>
      </c>
      <c r="E10" s="72">
        <v>4151513</v>
      </c>
      <c r="F10" s="72">
        <v>2414981001</v>
      </c>
    </row>
    <row r="11" spans="2:8" ht="12.95" customHeight="1" x14ac:dyDescent="0.2">
      <c r="B11" s="220" t="s">
        <v>356</v>
      </c>
      <c r="C11" s="72">
        <v>34187116</v>
      </c>
      <c r="D11" s="72">
        <v>12594666713</v>
      </c>
      <c r="E11" s="72">
        <v>6522250</v>
      </c>
      <c r="F11" s="72">
        <v>3797479716</v>
      </c>
    </row>
    <row r="12" spans="2:8" ht="12.95" customHeight="1" x14ac:dyDescent="0.2">
      <c r="B12" s="220" t="s">
        <v>357</v>
      </c>
      <c r="C12" s="7">
        <v>35164452</v>
      </c>
      <c r="D12" s="7">
        <v>13185004027</v>
      </c>
      <c r="E12" s="7">
        <v>13057349</v>
      </c>
      <c r="F12" s="7">
        <v>7546528379</v>
      </c>
    </row>
    <row r="13" spans="2:8" ht="12.95" customHeight="1" x14ac:dyDescent="0.2">
      <c r="B13" s="220" t="s">
        <v>358</v>
      </c>
      <c r="C13" s="7">
        <v>35035113</v>
      </c>
      <c r="D13" s="7">
        <v>13157775731</v>
      </c>
      <c r="E13" s="7">
        <v>13698383</v>
      </c>
      <c r="F13" s="7">
        <v>7945964838</v>
      </c>
    </row>
    <row r="14" spans="2:8" ht="12.95" customHeight="1" x14ac:dyDescent="0.2">
      <c r="B14" s="220" t="s">
        <v>359</v>
      </c>
      <c r="C14" s="72">
        <v>34761805</v>
      </c>
      <c r="D14" s="72">
        <v>12836023765</v>
      </c>
      <c r="E14" s="72">
        <v>6731803</v>
      </c>
      <c r="F14" s="72">
        <v>3750047605</v>
      </c>
    </row>
    <row r="15" spans="2:8" ht="12.95" customHeight="1" x14ac:dyDescent="0.2">
      <c r="B15" s="222" t="s">
        <v>360</v>
      </c>
      <c r="C15" s="39">
        <v>36168036</v>
      </c>
      <c r="D15" s="39">
        <v>13341712666</v>
      </c>
      <c r="E15" s="39">
        <v>2992073</v>
      </c>
      <c r="F15" s="39">
        <v>1546133091</v>
      </c>
    </row>
    <row r="16" spans="2:8" ht="12.95" customHeight="1" x14ac:dyDescent="0.2">
      <c r="B16" s="220" t="s">
        <v>361</v>
      </c>
      <c r="C16" s="7">
        <v>34719112</v>
      </c>
      <c r="D16" s="7">
        <v>12874154228</v>
      </c>
      <c r="E16" s="7">
        <v>1415383</v>
      </c>
      <c r="F16" s="7">
        <v>688682409</v>
      </c>
    </row>
    <row r="17" spans="2:9" ht="12.95" customHeight="1" x14ac:dyDescent="0.2">
      <c r="B17" s="223" t="s">
        <v>362</v>
      </c>
      <c r="C17" s="39">
        <v>36796977</v>
      </c>
      <c r="D17" s="39">
        <v>13720353038</v>
      </c>
      <c r="E17" s="39">
        <v>1533187</v>
      </c>
      <c r="F17" s="39">
        <v>756236735</v>
      </c>
      <c r="G17" s="7"/>
      <c r="H17" s="7"/>
    </row>
    <row r="18" spans="2:9" ht="12.95" customHeight="1" x14ac:dyDescent="0.2">
      <c r="B18" s="222" t="s">
        <v>267</v>
      </c>
      <c r="C18" s="7">
        <v>32561167</v>
      </c>
      <c r="D18" s="7">
        <v>11430961856</v>
      </c>
      <c r="E18" s="7">
        <v>1224529</v>
      </c>
      <c r="F18" s="7">
        <v>651874544</v>
      </c>
      <c r="G18" s="7"/>
      <c r="H18" s="7"/>
      <c r="I18" s="64"/>
    </row>
    <row r="19" spans="2:9" ht="12.95" customHeight="1" x14ac:dyDescent="0.2">
      <c r="B19" s="220" t="s">
        <v>268</v>
      </c>
      <c r="C19" s="7">
        <v>32301383</v>
      </c>
      <c r="D19" s="7">
        <v>11414718977</v>
      </c>
      <c r="E19" s="7">
        <v>1147861</v>
      </c>
      <c r="F19" s="7">
        <v>601782396</v>
      </c>
      <c r="G19" s="7"/>
      <c r="H19" s="7"/>
      <c r="I19" s="64"/>
    </row>
    <row r="20" spans="2:9" ht="12.95" customHeight="1" x14ac:dyDescent="0.2">
      <c r="B20" s="220" t="s">
        <v>269</v>
      </c>
      <c r="C20" s="72">
        <v>37089658</v>
      </c>
      <c r="D20" s="72">
        <v>13014399161</v>
      </c>
      <c r="E20" s="72">
        <v>1567059</v>
      </c>
      <c r="F20" s="72">
        <v>805219170</v>
      </c>
      <c r="G20" s="60"/>
      <c r="H20" s="60"/>
    </row>
    <row r="21" spans="2:9" ht="12.95" customHeight="1" x14ac:dyDescent="0.2">
      <c r="B21" s="220" t="s">
        <v>270</v>
      </c>
      <c r="C21" s="7">
        <v>36292440</v>
      </c>
      <c r="D21" s="7">
        <v>13191260421</v>
      </c>
      <c r="E21" s="7">
        <v>3174709</v>
      </c>
      <c r="F21" s="72">
        <v>1598408777</v>
      </c>
    </row>
    <row r="22" spans="2:9" ht="12.95" customHeight="1" x14ac:dyDescent="0.2">
      <c r="B22" s="220" t="s">
        <v>271</v>
      </c>
      <c r="C22" s="7">
        <v>37758857</v>
      </c>
      <c r="D22" s="7">
        <v>13580364900</v>
      </c>
      <c r="E22" s="7">
        <v>4340097</v>
      </c>
      <c r="F22" s="7">
        <v>2261956817</v>
      </c>
    </row>
    <row r="23" spans="2:9" ht="12.95" customHeight="1" x14ac:dyDescent="0.2">
      <c r="B23" s="220" t="s">
        <v>272</v>
      </c>
      <c r="C23" s="7">
        <v>38442491</v>
      </c>
      <c r="D23" s="7">
        <v>13761363081</v>
      </c>
      <c r="E23" s="7">
        <v>8159986</v>
      </c>
      <c r="F23" s="7">
        <v>4476990759</v>
      </c>
    </row>
    <row r="24" spans="2:9" ht="12.95" customHeight="1" x14ac:dyDescent="0.2">
      <c r="B24" s="220" t="s">
        <v>273</v>
      </c>
      <c r="C24" s="7">
        <v>39078819</v>
      </c>
      <c r="D24" s="7">
        <v>14088269414</v>
      </c>
      <c r="E24" s="7">
        <v>14060936</v>
      </c>
      <c r="F24" s="7">
        <v>7149142603</v>
      </c>
      <c r="G24" s="7"/>
    </row>
    <row r="25" spans="2:9" ht="12.95" customHeight="1" x14ac:dyDescent="0.2">
      <c r="B25" s="220" t="s">
        <v>274</v>
      </c>
      <c r="C25" s="7">
        <v>38148147</v>
      </c>
      <c r="D25" s="7">
        <v>14078608908</v>
      </c>
      <c r="E25" s="7">
        <v>15867753</v>
      </c>
      <c r="F25" s="7">
        <v>8359730082</v>
      </c>
      <c r="G25" s="7"/>
      <c r="H25" s="7"/>
    </row>
    <row r="26" spans="2:9" ht="12.95" customHeight="1" x14ac:dyDescent="0.2">
      <c r="B26" s="220" t="s">
        <v>275</v>
      </c>
      <c r="C26" s="7">
        <v>38494398</v>
      </c>
      <c r="D26" s="7">
        <v>14072427523</v>
      </c>
      <c r="E26" s="7">
        <v>7813620</v>
      </c>
      <c r="F26" s="7">
        <v>3961960473</v>
      </c>
    </row>
    <row r="27" spans="2:9" ht="12.95" customHeight="1" x14ac:dyDescent="0.2">
      <c r="B27" s="220" t="s">
        <v>276</v>
      </c>
      <c r="C27" s="7">
        <v>39583543</v>
      </c>
      <c r="D27" s="7">
        <v>14247219239</v>
      </c>
      <c r="E27" s="7">
        <v>3562141</v>
      </c>
      <c r="F27" s="7">
        <v>1659254244</v>
      </c>
    </row>
    <row r="28" spans="2:9" ht="12.95" customHeight="1" x14ac:dyDescent="0.2">
      <c r="B28" s="222" t="s">
        <v>277</v>
      </c>
      <c r="C28" s="39">
        <v>37837908</v>
      </c>
      <c r="D28" s="39">
        <v>13732018595</v>
      </c>
      <c r="E28" s="39">
        <v>1638492</v>
      </c>
      <c r="F28" s="39">
        <v>710916631</v>
      </c>
    </row>
    <row r="29" spans="2:9" ht="12.95" customHeight="1" x14ac:dyDescent="0.2">
      <c r="B29" s="223" t="s">
        <v>278</v>
      </c>
      <c r="C29" s="39">
        <v>41159410</v>
      </c>
      <c r="D29" s="39">
        <v>15325515357</v>
      </c>
      <c r="E29" s="39">
        <v>1929587</v>
      </c>
      <c r="F29" s="39">
        <v>828086145</v>
      </c>
      <c r="G29" s="7"/>
    </row>
    <row r="30" spans="2:9" ht="12.95" customHeight="1" x14ac:dyDescent="0.2">
      <c r="B30" s="220" t="s">
        <v>279</v>
      </c>
      <c r="C30" s="7">
        <v>36615959</v>
      </c>
      <c r="D30" s="7">
        <v>12787968816</v>
      </c>
      <c r="E30" s="7">
        <v>1511929</v>
      </c>
      <c r="F30" s="7">
        <v>701885312</v>
      </c>
      <c r="G30" s="7"/>
      <c r="H30" s="7"/>
    </row>
    <row r="31" spans="2:9" ht="12.95" customHeight="1" x14ac:dyDescent="0.2">
      <c r="B31" s="220" t="s">
        <v>280</v>
      </c>
      <c r="C31" s="37">
        <v>37254919</v>
      </c>
      <c r="D31" s="37">
        <v>12952745874</v>
      </c>
      <c r="E31" s="37">
        <v>1406610</v>
      </c>
      <c r="F31" s="37">
        <v>640393636</v>
      </c>
    </row>
    <row r="32" spans="2:9" ht="12.95" customHeight="1" x14ac:dyDescent="0.2">
      <c r="B32" s="220" t="s">
        <v>281</v>
      </c>
      <c r="C32" s="7">
        <v>34321493</v>
      </c>
      <c r="D32" s="7">
        <v>12683902324</v>
      </c>
      <c r="E32" s="7">
        <v>910210</v>
      </c>
      <c r="F32" s="7">
        <v>422510481</v>
      </c>
    </row>
    <row r="33" spans="2:13" ht="12.95" customHeight="1" x14ac:dyDescent="0.2">
      <c r="B33" s="220" t="s">
        <v>282</v>
      </c>
      <c r="C33" s="72">
        <v>27298465</v>
      </c>
      <c r="D33" s="72">
        <v>10305407524</v>
      </c>
      <c r="E33" s="72">
        <v>488223</v>
      </c>
      <c r="F33" s="7">
        <v>264509749</v>
      </c>
      <c r="G33" s="64"/>
      <c r="H33" s="64"/>
    </row>
    <row r="34" spans="2:13" ht="12.95" customHeight="1" x14ac:dyDescent="0.2">
      <c r="B34" s="220" t="s">
        <v>283</v>
      </c>
      <c r="C34" s="72">
        <v>37277321</v>
      </c>
      <c r="D34" s="72">
        <v>13287223415</v>
      </c>
      <c r="E34" s="7">
        <v>892036</v>
      </c>
      <c r="F34" s="7">
        <v>444303649</v>
      </c>
    </row>
    <row r="35" spans="2:13" ht="12.95" customHeight="1" x14ac:dyDescent="0.2">
      <c r="B35" s="220" t="s">
        <v>284</v>
      </c>
      <c r="C35" s="7">
        <v>41209961</v>
      </c>
      <c r="D35" s="7">
        <v>14645164496</v>
      </c>
      <c r="E35" s="7">
        <v>3034555</v>
      </c>
      <c r="F35" s="7">
        <v>1525289649</v>
      </c>
    </row>
    <row r="36" spans="2:13" ht="12.95" customHeight="1" x14ac:dyDescent="0.2">
      <c r="B36" s="220" t="s">
        <v>285</v>
      </c>
      <c r="C36" s="7">
        <v>42651302</v>
      </c>
      <c r="D36" s="7">
        <v>15267977450</v>
      </c>
      <c r="E36" s="7">
        <v>8359246</v>
      </c>
      <c r="F36" s="7">
        <v>4173388524</v>
      </c>
    </row>
    <row r="37" spans="2:13" ht="12.95" customHeight="1" x14ac:dyDescent="0.2">
      <c r="B37" s="220" t="s">
        <v>286</v>
      </c>
      <c r="C37" s="72">
        <v>40142967</v>
      </c>
      <c r="D37" s="72">
        <v>14362397361</v>
      </c>
      <c r="E37" s="72">
        <v>10175429</v>
      </c>
      <c r="F37" s="72">
        <v>4985377427</v>
      </c>
    </row>
    <row r="38" spans="2:13" ht="12.95" customHeight="1" x14ac:dyDescent="0.2">
      <c r="B38" s="220" t="s">
        <v>287</v>
      </c>
      <c r="C38" s="72">
        <v>41319439</v>
      </c>
      <c r="D38" s="72">
        <v>14494659494</v>
      </c>
      <c r="E38" s="72">
        <v>3222298</v>
      </c>
      <c r="F38" s="72">
        <v>1454718337</v>
      </c>
    </row>
    <row r="39" spans="2:13" ht="12.95" customHeight="1" x14ac:dyDescent="0.2">
      <c r="B39" s="220" t="s">
        <v>288</v>
      </c>
      <c r="C39" s="7">
        <v>41547859</v>
      </c>
      <c r="D39" s="7">
        <v>14614059699</v>
      </c>
      <c r="E39" s="7">
        <v>1620059</v>
      </c>
      <c r="F39" s="7">
        <v>700485949</v>
      </c>
    </row>
    <row r="40" spans="2:13" ht="12.95" customHeight="1" x14ac:dyDescent="0.2">
      <c r="B40" s="220" t="s">
        <v>289</v>
      </c>
      <c r="C40" s="7">
        <v>38756098</v>
      </c>
      <c r="D40" s="7">
        <v>13777009716</v>
      </c>
      <c r="E40" s="7">
        <v>1154037</v>
      </c>
      <c r="F40" s="7">
        <v>477615413</v>
      </c>
      <c r="H40" s="163"/>
      <c r="I40" s="163"/>
      <c r="J40" s="163"/>
    </row>
    <row r="41" spans="2:13" ht="12.95" customHeight="1" x14ac:dyDescent="0.2">
      <c r="B41" s="222" t="s">
        <v>290</v>
      </c>
      <c r="C41" s="39">
        <v>40827962</v>
      </c>
      <c r="D41" s="39">
        <v>14475413547</v>
      </c>
      <c r="E41" s="39">
        <v>1070527</v>
      </c>
      <c r="F41" s="39">
        <v>459983904</v>
      </c>
      <c r="H41" s="163"/>
      <c r="I41" s="164"/>
      <c r="J41" s="164"/>
    </row>
    <row r="42" spans="2:13" ht="12.95" customHeight="1" x14ac:dyDescent="0.2">
      <c r="B42" s="222" t="s">
        <v>291</v>
      </c>
      <c r="C42" s="7">
        <v>37483067</v>
      </c>
      <c r="D42" s="7">
        <v>12509036964</v>
      </c>
      <c r="E42" s="7">
        <v>973897</v>
      </c>
      <c r="F42" s="7">
        <v>401793949</v>
      </c>
      <c r="G42" s="56"/>
      <c r="H42" s="165"/>
      <c r="I42" s="166"/>
      <c r="J42" s="166"/>
    </row>
    <row r="43" spans="2:13" ht="12.95" customHeight="1" x14ac:dyDescent="0.2">
      <c r="B43" s="223" t="s">
        <v>37</v>
      </c>
      <c r="C43" s="7">
        <v>38252060</v>
      </c>
      <c r="D43" s="7">
        <v>12798571789</v>
      </c>
      <c r="E43" s="7">
        <v>976922</v>
      </c>
      <c r="F43" s="7">
        <v>405540867</v>
      </c>
      <c r="H43" s="163"/>
      <c r="I43" s="166"/>
      <c r="J43" s="166"/>
    </row>
    <row r="44" spans="2:13" ht="12.95" customHeight="1" x14ac:dyDescent="0.2">
      <c r="B44" s="220" t="s">
        <v>292</v>
      </c>
      <c r="C44" s="7">
        <v>43151426</v>
      </c>
      <c r="D44" s="7">
        <v>14801340215</v>
      </c>
      <c r="E44" s="7">
        <v>1268068</v>
      </c>
      <c r="F44" s="7">
        <v>555937729</v>
      </c>
      <c r="H44" s="163"/>
      <c r="I44" s="163"/>
      <c r="J44" s="163"/>
      <c r="M44" s="56"/>
    </row>
    <row r="45" spans="2:13" ht="12.95" customHeight="1" x14ac:dyDescent="0.2">
      <c r="B45" s="220" t="s">
        <v>293</v>
      </c>
      <c r="C45" s="72">
        <v>40958805</v>
      </c>
      <c r="D45" s="72">
        <v>14070307259</v>
      </c>
      <c r="E45" s="72">
        <v>1655726</v>
      </c>
      <c r="F45" s="72">
        <v>731304887</v>
      </c>
      <c r="H45" s="163"/>
      <c r="I45" s="166"/>
      <c r="J45" s="166"/>
      <c r="M45" s="56"/>
    </row>
    <row r="46" spans="2:13" ht="12.95" customHeight="1" x14ac:dyDescent="0.2">
      <c r="B46" s="220" t="s">
        <v>294</v>
      </c>
      <c r="C46" s="7">
        <v>45234616</v>
      </c>
      <c r="D46" s="7">
        <v>15585076683</v>
      </c>
      <c r="E46" s="7">
        <v>2558426</v>
      </c>
      <c r="F46" s="7">
        <v>1186789534</v>
      </c>
      <c r="H46" s="163"/>
      <c r="I46" s="163"/>
      <c r="J46" s="163"/>
    </row>
    <row r="47" spans="2:13" ht="12.95" customHeight="1" x14ac:dyDescent="0.2">
      <c r="B47" s="220" t="s">
        <v>295</v>
      </c>
      <c r="C47" s="7">
        <v>46202887</v>
      </c>
      <c r="D47" s="7">
        <v>15959926055</v>
      </c>
      <c r="E47" s="7">
        <v>5538925</v>
      </c>
      <c r="F47" s="7">
        <v>2697643850</v>
      </c>
      <c r="H47" s="163"/>
      <c r="I47" s="166"/>
      <c r="J47" s="166"/>
    </row>
    <row r="48" spans="2:13" ht="12.95" customHeight="1" x14ac:dyDescent="0.2">
      <c r="B48" s="220" t="s">
        <v>296</v>
      </c>
      <c r="C48" s="7">
        <v>47027706</v>
      </c>
      <c r="D48" s="7">
        <v>16756382366</v>
      </c>
      <c r="E48" s="7">
        <v>14575688</v>
      </c>
      <c r="F48" s="7">
        <v>7132385021</v>
      </c>
    </row>
    <row r="49" spans="2:7" ht="12.95" customHeight="1" x14ac:dyDescent="0.2">
      <c r="B49" s="220" t="s">
        <v>297</v>
      </c>
      <c r="C49" s="7">
        <v>44971646</v>
      </c>
      <c r="D49" s="7">
        <v>16094111918</v>
      </c>
      <c r="E49" s="7">
        <v>19015909</v>
      </c>
      <c r="F49" s="7">
        <v>9566637938</v>
      </c>
    </row>
    <row r="50" spans="2:7" ht="12.95" customHeight="1" x14ac:dyDescent="0.2">
      <c r="B50" s="220" t="s">
        <v>298</v>
      </c>
      <c r="C50" s="72">
        <v>45377851</v>
      </c>
      <c r="D50" s="72">
        <v>15864844532</v>
      </c>
      <c r="E50" s="72">
        <v>9632606</v>
      </c>
      <c r="F50" s="72">
        <v>4565452465</v>
      </c>
    </row>
    <row r="51" spans="2:7" ht="12.95" customHeight="1" x14ac:dyDescent="0.2">
      <c r="B51" s="220" t="s">
        <v>299</v>
      </c>
      <c r="C51" s="7">
        <v>46449605</v>
      </c>
      <c r="D51" s="7">
        <v>16017242687</v>
      </c>
      <c r="E51" s="7">
        <v>3915788</v>
      </c>
      <c r="F51" s="7">
        <v>1646228061</v>
      </c>
    </row>
    <row r="52" spans="2:7" ht="12.95" customHeight="1" x14ac:dyDescent="0.2">
      <c r="B52" s="220" t="s">
        <v>300</v>
      </c>
      <c r="C52" s="7">
        <v>43937507</v>
      </c>
      <c r="D52" s="7">
        <v>15404717357</v>
      </c>
      <c r="E52" s="7">
        <v>1914832</v>
      </c>
      <c r="F52" s="7">
        <v>723109373</v>
      </c>
    </row>
    <row r="53" spans="2:7" s="169" customFormat="1" ht="12.95" customHeight="1" x14ac:dyDescent="0.2">
      <c r="B53" s="223" t="s">
        <v>301</v>
      </c>
      <c r="C53" s="39">
        <v>48795955</v>
      </c>
      <c r="D53" s="39">
        <v>17207883171</v>
      </c>
      <c r="E53" s="39">
        <v>2145822</v>
      </c>
      <c r="F53" s="39">
        <v>831959711</v>
      </c>
    </row>
    <row r="54" spans="2:7" s="169" customFormat="1" ht="12.95" customHeight="1" x14ac:dyDescent="0.2">
      <c r="B54" s="19" t="s">
        <v>208</v>
      </c>
      <c r="C54" s="39">
        <v>41594616</v>
      </c>
      <c r="D54" s="39">
        <v>13931027153</v>
      </c>
      <c r="E54" s="39">
        <v>1877493</v>
      </c>
      <c r="F54" s="39">
        <v>712369390</v>
      </c>
    </row>
    <row r="55" spans="2:7" s="169" customFormat="1" ht="12.95" customHeight="1" x14ac:dyDescent="0.2">
      <c r="B55" s="19" t="s">
        <v>209</v>
      </c>
      <c r="C55" s="39">
        <v>41690929</v>
      </c>
      <c r="D55" s="39">
        <v>14301879208</v>
      </c>
      <c r="E55" s="39">
        <v>1812766</v>
      </c>
      <c r="F55" s="39">
        <v>695627864</v>
      </c>
    </row>
    <row r="56" spans="2:7" s="169" customFormat="1" ht="12.95" customHeight="1" x14ac:dyDescent="0.2">
      <c r="B56" s="19" t="s">
        <v>210</v>
      </c>
      <c r="C56" s="39">
        <v>47625629</v>
      </c>
      <c r="D56" s="39">
        <v>16461039914</v>
      </c>
      <c r="E56" s="39">
        <v>2329125</v>
      </c>
      <c r="F56" s="39">
        <v>900259439</v>
      </c>
      <c r="G56" s="7"/>
    </row>
    <row r="57" spans="2:7" s="169" customFormat="1" ht="12.95" customHeight="1" x14ac:dyDescent="0.2">
      <c r="B57" s="19" t="s">
        <v>211</v>
      </c>
      <c r="C57" s="39">
        <v>46949799</v>
      </c>
      <c r="D57" s="39">
        <v>16441027000</v>
      </c>
      <c r="E57" s="39">
        <v>4457964</v>
      </c>
      <c r="F57" s="39">
        <v>1783150591</v>
      </c>
    </row>
    <row r="58" spans="2:7" s="169" customFormat="1" ht="12.95" customHeight="1" x14ac:dyDescent="0.2">
      <c r="B58" s="19" t="s">
        <v>212</v>
      </c>
      <c r="C58" s="39">
        <v>52068606</v>
      </c>
      <c r="D58" s="39">
        <v>17980278820</v>
      </c>
      <c r="E58" s="39">
        <v>6527457</v>
      </c>
      <c r="F58" s="39">
        <v>2731390208</v>
      </c>
    </row>
    <row r="59" spans="2:7" s="169" customFormat="1" ht="12.95" customHeight="1" x14ac:dyDescent="0.2">
      <c r="B59" s="19" t="s">
        <v>213</v>
      </c>
      <c r="C59" s="39">
        <v>52060596</v>
      </c>
      <c r="D59" s="39">
        <v>18129078630</v>
      </c>
      <c r="E59" s="39">
        <v>12400859</v>
      </c>
      <c r="F59" s="39">
        <v>5689325842</v>
      </c>
    </row>
    <row r="60" spans="2:7" s="169" customFormat="1" ht="12.95" customHeight="1" x14ac:dyDescent="0.2">
      <c r="B60" s="50" t="s">
        <v>214</v>
      </c>
      <c r="C60" s="39">
        <v>53238017</v>
      </c>
      <c r="D60" s="39">
        <v>18919773291</v>
      </c>
      <c r="E60" s="39">
        <v>22788790</v>
      </c>
      <c r="F60" s="39">
        <v>10254275789</v>
      </c>
    </row>
    <row r="61" spans="2:7" s="169" customFormat="1" ht="12.95" customHeight="1" x14ac:dyDescent="0.2">
      <c r="B61" s="122" t="s">
        <v>215</v>
      </c>
      <c r="C61" s="39">
        <v>51458807</v>
      </c>
      <c r="D61" s="39">
        <v>18221391204</v>
      </c>
      <c r="E61" s="39">
        <v>25111516</v>
      </c>
      <c r="F61" s="39">
        <v>11347754010</v>
      </c>
    </row>
    <row r="62" spans="2:7" s="169" customFormat="1" ht="12.95" customHeight="1" x14ac:dyDescent="0.2">
      <c r="B62" s="19" t="s">
        <v>216</v>
      </c>
      <c r="C62" s="39">
        <v>52262039</v>
      </c>
      <c r="D62" s="39">
        <v>18042142262</v>
      </c>
      <c r="E62" s="39">
        <v>13107457</v>
      </c>
      <c r="F62" s="39">
        <v>5361777405</v>
      </c>
    </row>
    <row r="63" spans="2:7" s="169" customFormat="1" ht="12.95" customHeight="1" x14ac:dyDescent="0.2">
      <c r="B63" s="19" t="s">
        <v>217</v>
      </c>
      <c r="C63" s="39">
        <v>54690254</v>
      </c>
      <c r="D63" s="39">
        <v>18454824072</v>
      </c>
      <c r="E63" s="39">
        <v>6089861</v>
      </c>
      <c r="F63" s="39">
        <v>2183403802</v>
      </c>
    </row>
    <row r="64" spans="2:7" s="169" customFormat="1" ht="12.95" customHeight="1" x14ac:dyDescent="0.2">
      <c r="B64" s="19" t="s">
        <v>218</v>
      </c>
      <c r="C64" s="39">
        <v>51435227</v>
      </c>
      <c r="D64" s="39">
        <v>17677309000</v>
      </c>
      <c r="E64" s="39">
        <v>3052839</v>
      </c>
      <c r="F64" s="39">
        <v>1029089116</v>
      </c>
    </row>
    <row r="65" spans="2:8" s="169" customFormat="1" ht="12.95" customHeight="1" x14ac:dyDescent="0.2">
      <c r="B65" s="154" t="s">
        <v>219</v>
      </c>
      <c r="C65" s="30">
        <v>54501415</v>
      </c>
      <c r="D65" s="30">
        <v>18975885855</v>
      </c>
      <c r="E65" s="30">
        <v>3187186</v>
      </c>
      <c r="F65" s="30">
        <v>1065151050</v>
      </c>
    </row>
    <row r="66" spans="2:8" ht="12.95" customHeight="1" x14ac:dyDescent="0.2">
      <c r="C66" s="7"/>
      <c r="D66" s="7"/>
      <c r="E66" s="7"/>
      <c r="F66" s="7"/>
      <c r="G66" s="7"/>
      <c r="H66" s="7"/>
    </row>
    <row r="67" spans="2:8" ht="12.95" customHeight="1" x14ac:dyDescent="0.2">
      <c r="B67" t="s">
        <v>220</v>
      </c>
    </row>
    <row r="68" spans="2:8" ht="12.95" customHeight="1" x14ac:dyDescent="0.2">
      <c r="B68" t="s">
        <v>6</v>
      </c>
    </row>
    <row r="69" spans="2:8" ht="12.95" customHeight="1" x14ac:dyDescent="0.2">
      <c r="C69" s="33"/>
      <c r="D69" s="33"/>
      <c r="E69" s="33"/>
      <c r="F69" s="33"/>
    </row>
    <row r="70" spans="2:8" ht="12.95" customHeight="1" x14ac:dyDescent="0.2">
      <c r="C70" s="33"/>
      <c r="D70" s="33"/>
      <c r="E70" s="33"/>
      <c r="F70" s="33"/>
    </row>
    <row r="73" spans="2:8" ht="12.95" customHeight="1" x14ac:dyDescent="0.2">
      <c r="C73" s="7"/>
      <c r="D73" s="7"/>
      <c r="E73" s="7"/>
      <c r="F73" s="7"/>
      <c r="G73" s="7"/>
      <c r="H73" s="7"/>
    </row>
    <row r="74" spans="2:8" ht="12.95" customHeight="1" x14ac:dyDescent="0.2">
      <c r="C74" s="7"/>
      <c r="D74" s="7"/>
      <c r="E74" s="7"/>
      <c r="F74" s="7"/>
    </row>
    <row r="75" spans="2:8" ht="12.95" customHeight="1" x14ac:dyDescent="0.2">
      <c r="C75" s="60"/>
      <c r="D75" s="60"/>
      <c r="E75" s="60"/>
      <c r="F75" s="60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H54"/>
  <sheetViews>
    <sheetView showGridLines="0" zoomScale="140" zoomScaleNormal="140" workbookViewId="0">
      <selection activeCell="B2" sqref="B2"/>
    </sheetView>
  </sheetViews>
  <sheetFormatPr defaultColWidth="19.33203125" defaultRowHeight="12.95" customHeight="1" x14ac:dyDescent="0.2"/>
  <cols>
    <col min="1" max="1" width="2.83203125" style="85" customWidth="1"/>
    <col min="2" max="2" width="19.33203125" style="85"/>
    <col min="3" max="8" width="17.1640625" style="85" customWidth="1"/>
    <col min="9" max="16384" width="19.33203125" style="85"/>
  </cols>
  <sheetData>
    <row r="2" spans="2:8" ht="15.75" x14ac:dyDescent="0.25">
      <c r="B2" s="49" t="s">
        <v>221</v>
      </c>
    </row>
    <row r="5" spans="2:8" ht="30.75" customHeight="1" x14ac:dyDescent="0.2">
      <c r="B5" s="83" t="s">
        <v>34</v>
      </c>
      <c r="C5" s="102" t="s">
        <v>222</v>
      </c>
      <c r="D5" s="102" t="s">
        <v>371</v>
      </c>
      <c r="E5" s="102" t="s">
        <v>224</v>
      </c>
      <c r="F5" s="102" t="s">
        <v>372</v>
      </c>
      <c r="G5" s="102" t="s">
        <v>226</v>
      </c>
      <c r="H5" s="102" t="s">
        <v>227</v>
      </c>
    </row>
    <row r="6" spans="2:8" ht="12.95" customHeight="1" x14ac:dyDescent="0.2">
      <c r="B6" s="220" t="s">
        <v>208</v>
      </c>
      <c r="C6" s="173">
        <v>40072950</v>
      </c>
      <c r="D6" s="7">
        <v>12368998108</v>
      </c>
      <c r="E6" s="7">
        <v>1521666</v>
      </c>
      <c r="F6" s="7">
        <v>1562029045</v>
      </c>
      <c r="G6" s="7">
        <v>41594616</v>
      </c>
      <c r="H6" s="7">
        <v>13931027153</v>
      </c>
    </row>
    <row r="7" spans="2:8" ht="12.95" customHeight="1" x14ac:dyDescent="0.2">
      <c r="B7" s="220" t="s">
        <v>209</v>
      </c>
      <c r="C7" s="173">
        <v>40045150</v>
      </c>
      <c r="D7" s="7">
        <v>12586511765</v>
      </c>
      <c r="E7" s="7">
        <v>1645779</v>
      </c>
      <c r="F7" s="7">
        <v>1715367443</v>
      </c>
      <c r="G7" s="7">
        <v>41690929</v>
      </c>
      <c r="H7" s="7">
        <v>14301879208</v>
      </c>
    </row>
    <row r="8" spans="2:8" ht="12.95" customHeight="1" x14ac:dyDescent="0.2">
      <c r="B8" s="220" t="s">
        <v>210</v>
      </c>
      <c r="C8" s="173">
        <v>45662907</v>
      </c>
      <c r="D8" s="7">
        <v>14354119267</v>
      </c>
      <c r="E8" s="7">
        <v>1962722</v>
      </c>
      <c r="F8" s="7">
        <v>2106920647</v>
      </c>
      <c r="G8" s="7">
        <v>47625629</v>
      </c>
      <c r="H8" s="7">
        <v>16461039914</v>
      </c>
    </row>
    <row r="9" spans="2:8" ht="12.95" customHeight="1" x14ac:dyDescent="0.2">
      <c r="B9" s="220" t="s">
        <v>211</v>
      </c>
      <c r="C9" s="173">
        <v>45046411</v>
      </c>
      <c r="D9" s="7">
        <v>14359628398</v>
      </c>
      <c r="E9" s="7">
        <v>1903388</v>
      </c>
      <c r="F9" s="7">
        <v>2081398602</v>
      </c>
      <c r="G9" s="7">
        <v>46949799</v>
      </c>
      <c r="H9" s="7">
        <v>16441027000</v>
      </c>
    </row>
    <row r="10" spans="2:8" ht="12.95" customHeight="1" x14ac:dyDescent="0.2">
      <c r="B10" s="220" t="s">
        <v>212</v>
      </c>
      <c r="C10" s="173">
        <v>49917318</v>
      </c>
      <c r="D10" s="7">
        <v>15616617850</v>
      </c>
      <c r="E10" s="7">
        <v>2151288</v>
      </c>
      <c r="F10" s="7">
        <v>2363660970</v>
      </c>
      <c r="G10" s="7">
        <v>52068606</v>
      </c>
      <c r="H10" s="7">
        <v>17980278820</v>
      </c>
    </row>
    <row r="11" spans="2:8" ht="12.95" customHeight="1" x14ac:dyDescent="0.2">
      <c r="B11" s="220" t="s">
        <v>213</v>
      </c>
      <c r="C11" s="173">
        <v>49860793</v>
      </c>
      <c r="D11" s="7">
        <v>15582259931</v>
      </c>
      <c r="E11" s="7">
        <v>2199803</v>
      </c>
      <c r="F11" s="7">
        <v>2546818699</v>
      </c>
      <c r="G11" s="7">
        <v>52060596</v>
      </c>
      <c r="H11" s="7">
        <v>18129078630</v>
      </c>
    </row>
    <row r="12" spans="2:8" ht="12.95" customHeight="1" x14ac:dyDescent="0.2">
      <c r="B12" s="222" t="s">
        <v>214</v>
      </c>
      <c r="C12" s="173">
        <v>50976253</v>
      </c>
      <c r="D12" s="7">
        <v>16144724234</v>
      </c>
      <c r="E12" s="7">
        <v>2261764</v>
      </c>
      <c r="F12" s="7">
        <v>2775049057</v>
      </c>
      <c r="G12" s="7">
        <v>53238017</v>
      </c>
      <c r="H12" s="7">
        <v>18919773291</v>
      </c>
    </row>
    <row r="13" spans="2:8" ht="12.95" customHeight="1" x14ac:dyDescent="0.2">
      <c r="B13" s="223" t="s">
        <v>215</v>
      </c>
      <c r="C13" s="173">
        <v>49359559</v>
      </c>
      <c r="D13" s="7">
        <v>15521187864</v>
      </c>
      <c r="E13" s="7">
        <v>2099248</v>
      </c>
      <c r="F13" s="7">
        <v>2700203340</v>
      </c>
      <c r="G13" s="7">
        <v>51458807</v>
      </c>
      <c r="H13" s="7">
        <v>18221391204</v>
      </c>
    </row>
    <row r="14" spans="2:8" ht="12.95" customHeight="1" x14ac:dyDescent="0.2">
      <c r="B14" s="220" t="s">
        <v>216</v>
      </c>
      <c r="C14" s="173">
        <v>50075646</v>
      </c>
      <c r="D14" s="7">
        <v>15507006808</v>
      </c>
      <c r="E14" s="7">
        <v>2186393</v>
      </c>
      <c r="F14" s="7">
        <v>2535135454</v>
      </c>
      <c r="G14" s="7">
        <v>52262039</v>
      </c>
      <c r="H14" s="7">
        <v>18042142262</v>
      </c>
    </row>
    <row r="15" spans="2:8" ht="12.95" customHeight="1" x14ac:dyDescent="0.2">
      <c r="B15" s="220" t="s">
        <v>217</v>
      </c>
      <c r="C15" s="173">
        <v>52515176</v>
      </c>
      <c r="D15" s="7">
        <v>16020049015</v>
      </c>
      <c r="E15" s="7">
        <v>2175078</v>
      </c>
      <c r="F15" s="7">
        <v>2434775057</v>
      </c>
      <c r="G15" s="7">
        <v>54690254</v>
      </c>
      <c r="H15" s="7">
        <v>18454824072</v>
      </c>
    </row>
    <row r="16" spans="2:8" ht="12.95" customHeight="1" x14ac:dyDescent="0.2">
      <c r="B16" s="220" t="s">
        <v>218</v>
      </c>
      <c r="C16" s="173">
        <v>49593373</v>
      </c>
      <c r="D16" s="7">
        <v>15454593434</v>
      </c>
      <c r="E16" s="7">
        <v>1841854</v>
      </c>
      <c r="F16" s="7">
        <v>2222715566</v>
      </c>
      <c r="G16" s="7">
        <v>51435227</v>
      </c>
      <c r="H16" s="7">
        <v>17677309000</v>
      </c>
    </row>
    <row r="17" spans="2:8" ht="12.95" customHeight="1" x14ac:dyDescent="0.2">
      <c r="B17" s="221" t="s">
        <v>219</v>
      </c>
      <c r="C17" s="176">
        <v>52689773</v>
      </c>
      <c r="D17" s="30">
        <v>16750720319</v>
      </c>
      <c r="E17" s="30">
        <v>1811642</v>
      </c>
      <c r="F17" s="30">
        <v>2225165536</v>
      </c>
      <c r="G17" s="30">
        <v>54501415</v>
      </c>
      <c r="H17" s="30">
        <v>18975885855</v>
      </c>
    </row>
    <row r="18" spans="2:8" ht="12.95" customHeight="1" x14ac:dyDescent="0.2">
      <c r="B18" s="57" t="s">
        <v>32</v>
      </c>
      <c r="C18" s="58">
        <f>SUM(C6:C17)</f>
        <v>575815309</v>
      </c>
      <c r="D18" s="58">
        <f t="shared" ref="D18:F18" si="0">SUM(D6:D17)</f>
        <v>180266416993</v>
      </c>
      <c r="E18" s="58">
        <f t="shared" si="0"/>
        <v>23760625</v>
      </c>
      <c r="F18" s="58">
        <f t="shared" si="0"/>
        <v>27269239416</v>
      </c>
      <c r="G18" s="58">
        <f>SUM(G6:G17)</f>
        <v>599575934</v>
      </c>
      <c r="H18" s="58">
        <f>SUM(H6:H17)</f>
        <v>207535656409</v>
      </c>
    </row>
    <row r="19" spans="2:8" s="199" customFormat="1" ht="12.95" customHeight="1" x14ac:dyDescent="0.2">
      <c r="B19" s="214"/>
      <c r="C19" s="155"/>
      <c r="D19" s="155"/>
      <c r="E19" s="155"/>
      <c r="F19" s="155"/>
      <c r="G19" s="155"/>
      <c r="H19" s="155"/>
    </row>
    <row r="20" spans="2:8" ht="12.95" customHeight="1" x14ac:dyDescent="0.2">
      <c r="B20" s="85" t="s">
        <v>228</v>
      </c>
    </row>
    <row r="21" spans="2:8" ht="12.95" customHeight="1" x14ac:dyDescent="0.2">
      <c r="B21" s="85" t="s">
        <v>6</v>
      </c>
    </row>
    <row r="22" spans="2:8" ht="12.95" customHeight="1" x14ac:dyDescent="0.2">
      <c r="C22" s="38"/>
      <c r="D22" s="38"/>
      <c r="E22" s="38"/>
      <c r="F22" s="38"/>
      <c r="G22" s="146"/>
      <c r="H22" s="146"/>
    </row>
    <row r="25" spans="2:8" ht="12.95" customHeight="1" x14ac:dyDescent="0.2">
      <c r="C25" s="56"/>
      <c r="D25" s="56"/>
      <c r="E25" s="56"/>
      <c r="F25" s="56"/>
      <c r="G25" s="56"/>
      <c r="H25" s="56"/>
    </row>
    <row r="53" spans="3:6" ht="12.95" customHeight="1" x14ac:dyDescent="0.2">
      <c r="C53" s="88"/>
      <c r="D53" s="88"/>
      <c r="E53" s="88"/>
      <c r="F53" s="88"/>
    </row>
    <row r="54" spans="3:6" ht="12.95" customHeight="1" x14ac:dyDescent="0.2">
      <c r="C54" s="88"/>
      <c r="D54" s="88"/>
      <c r="E54" s="88"/>
      <c r="F54" s="88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H67"/>
  <sheetViews>
    <sheetView showGridLines="0" zoomScale="145" zoomScaleNormal="145" workbookViewId="0">
      <selection activeCell="B2" sqref="B2"/>
    </sheetView>
  </sheetViews>
  <sheetFormatPr defaultColWidth="19.33203125" defaultRowHeight="12.95" customHeight="1" x14ac:dyDescent="0.2"/>
  <cols>
    <col min="1" max="1" width="2.83203125" style="85" customWidth="1"/>
    <col min="2" max="2" width="12" style="85" customWidth="1"/>
    <col min="3" max="8" width="15.5" style="85" customWidth="1"/>
    <col min="9" max="16384" width="19.33203125" style="85"/>
  </cols>
  <sheetData>
    <row r="2" spans="2:8" ht="15.75" x14ac:dyDescent="0.25">
      <c r="B2" s="49" t="s">
        <v>229</v>
      </c>
    </row>
    <row r="5" spans="2:8" ht="45" x14ac:dyDescent="0.2">
      <c r="B5" s="83" t="s">
        <v>34</v>
      </c>
      <c r="C5" s="84" t="s">
        <v>222</v>
      </c>
      <c r="D5" s="84" t="s">
        <v>223</v>
      </c>
      <c r="E5" s="84" t="s">
        <v>224</v>
      </c>
      <c r="F5" s="84" t="s">
        <v>225</v>
      </c>
      <c r="G5" s="84" t="s">
        <v>226</v>
      </c>
      <c r="H5" s="84" t="s">
        <v>227</v>
      </c>
    </row>
    <row r="6" spans="2:8" ht="12.95" customHeight="1" x14ac:dyDescent="0.2">
      <c r="B6" s="220" t="s">
        <v>208</v>
      </c>
      <c r="C6" s="7">
        <v>1777404</v>
      </c>
      <c r="D6" s="7">
        <v>666439942</v>
      </c>
      <c r="E6" s="7">
        <v>100089</v>
      </c>
      <c r="F6" s="7">
        <v>45929448</v>
      </c>
      <c r="G6" s="7">
        <v>1877493</v>
      </c>
      <c r="H6" s="7">
        <v>712369390</v>
      </c>
    </row>
    <row r="7" spans="2:8" ht="12.95" customHeight="1" x14ac:dyDescent="0.2">
      <c r="B7" s="220" t="s">
        <v>209</v>
      </c>
      <c r="C7" s="7">
        <v>1695972</v>
      </c>
      <c r="D7" s="7">
        <v>643593649</v>
      </c>
      <c r="E7" s="7">
        <v>116794</v>
      </c>
      <c r="F7" s="7">
        <v>52034215</v>
      </c>
      <c r="G7" s="7">
        <v>1812766</v>
      </c>
      <c r="H7" s="7">
        <v>695627864</v>
      </c>
    </row>
    <row r="8" spans="2:8" ht="12.95" customHeight="1" x14ac:dyDescent="0.2">
      <c r="B8" s="220" t="s">
        <v>210</v>
      </c>
      <c r="C8" s="7">
        <v>2179291</v>
      </c>
      <c r="D8" s="7">
        <v>832343683</v>
      </c>
      <c r="E8" s="7">
        <v>149834</v>
      </c>
      <c r="F8" s="7">
        <v>67915756</v>
      </c>
      <c r="G8" s="7">
        <v>2329125</v>
      </c>
      <c r="H8" s="7">
        <v>900259439</v>
      </c>
    </row>
    <row r="9" spans="2:8" ht="12.95" customHeight="1" x14ac:dyDescent="0.2">
      <c r="B9" s="220" t="s">
        <v>211</v>
      </c>
      <c r="C9" s="7">
        <v>4266179</v>
      </c>
      <c r="D9" s="7">
        <v>1674124621</v>
      </c>
      <c r="E9" s="7">
        <v>191785</v>
      </c>
      <c r="F9" s="7">
        <v>109025970</v>
      </c>
      <c r="G9" s="7">
        <v>4457964</v>
      </c>
      <c r="H9" s="7">
        <v>1783150591</v>
      </c>
    </row>
    <row r="10" spans="2:8" ht="12.95" customHeight="1" x14ac:dyDescent="0.2">
      <c r="B10" s="220" t="s">
        <v>212</v>
      </c>
      <c r="C10" s="7">
        <v>6269377</v>
      </c>
      <c r="D10" s="7">
        <v>2557437800</v>
      </c>
      <c r="E10" s="7">
        <v>258080</v>
      </c>
      <c r="F10" s="7">
        <v>173952408</v>
      </c>
      <c r="G10" s="7">
        <v>6527457</v>
      </c>
      <c r="H10" s="7">
        <v>2731390208</v>
      </c>
    </row>
    <row r="11" spans="2:8" ht="12.95" customHeight="1" x14ac:dyDescent="0.2">
      <c r="B11" s="220" t="s">
        <v>213</v>
      </c>
      <c r="C11" s="7">
        <v>12033898</v>
      </c>
      <c r="D11" s="7">
        <v>5380572321</v>
      </c>
      <c r="E11" s="7">
        <v>366961</v>
      </c>
      <c r="F11" s="7">
        <v>308753521</v>
      </c>
      <c r="G11" s="7">
        <v>12400859</v>
      </c>
      <c r="H11" s="7">
        <v>5689325842</v>
      </c>
    </row>
    <row r="12" spans="2:8" ht="12.95" customHeight="1" x14ac:dyDescent="0.2">
      <c r="B12" s="222" t="s">
        <v>214</v>
      </c>
      <c r="C12" s="7">
        <v>22268319</v>
      </c>
      <c r="D12" s="7">
        <v>9777775040</v>
      </c>
      <c r="E12" s="7">
        <v>520471</v>
      </c>
      <c r="F12" s="7">
        <v>476500749</v>
      </c>
      <c r="G12" s="7">
        <v>22788790</v>
      </c>
      <c r="H12" s="7">
        <v>10254275789</v>
      </c>
    </row>
    <row r="13" spans="2:8" ht="12.95" customHeight="1" x14ac:dyDescent="0.2">
      <c r="B13" s="223" t="s">
        <v>215</v>
      </c>
      <c r="C13" s="7">
        <v>24558384</v>
      </c>
      <c r="D13" s="7">
        <v>10821463711</v>
      </c>
      <c r="E13" s="7">
        <v>553132</v>
      </c>
      <c r="F13" s="7">
        <v>526290299</v>
      </c>
      <c r="G13" s="7">
        <v>25111516</v>
      </c>
      <c r="H13" s="7">
        <v>11347754010</v>
      </c>
    </row>
    <row r="14" spans="2:8" ht="12.95" customHeight="1" x14ac:dyDescent="0.2">
      <c r="B14" s="220" t="s">
        <v>216</v>
      </c>
      <c r="C14" s="7">
        <v>12701539</v>
      </c>
      <c r="D14" s="7">
        <v>5078699042</v>
      </c>
      <c r="E14" s="7">
        <v>405918</v>
      </c>
      <c r="F14" s="7">
        <v>283078363</v>
      </c>
      <c r="G14" s="7">
        <v>13107457</v>
      </c>
      <c r="H14" s="7">
        <v>5361777405</v>
      </c>
    </row>
    <row r="15" spans="2:8" ht="12.95" customHeight="1" x14ac:dyDescent="0.2">
      <c r="B15" s="220" t="s">
        <v>217</v>
      </c>
      <c r="C15" s="7">
        <v>5832203</v>
      </c>
      <c r="D15" s="7">
        <v>2036249674</v>
      </c>
      <c r="E15" s="7">
        <v>257658</v>
      </c>
      <c r="F15" s="7">
        <v>147154128</v>
      </c>
      <c r="G15" s="7">
        <v>6089861</v>
      </c>
      <c r="H15" s="7">
        <v>2183403802</v>
      </c>
    </row>
    <row r="16" spans="2:8" ht="12.95" customHeight="1" x14ac:dyDescent="0.2">
      <c r="B16" s="220" t="s">
        <v>218</v>
      </c>
      <c r="C16" s="7">
        <v>2883969</v>
      </c>
      <c r="D16" s="7">
        <v>949953008</v>
      </c>
      <c r="E16" s="7">
        <v>168870</v>
      </c>
      <c r="F16" s="7">
        <v>79136108</v>
      </c>
      <c r="G16" s="7">
        <v>3052839</v>
      </c>
      <c r="H16" s="7">
        <v>1029089116</v>
      </c>
    </row>
    <row r="17" spans="2:8" ht="12.95" customHeight="1" x14ac:dyDescent="0.2">
      <c r="B17" s="221" t="s">
        <v>219</v>
      </c>
      <c r="C17" s="30">
        <v>3021991</v>
      </c>
      <c r="D17" s="30">
        <v>980280102</v>
      </c>
      <c r="E17" s="30">
        <v>165195</v>
      </c>
      <c r="F17" s="30">
        <v>84870948</v>
      </c>
      <c r="G17" s="30">
        <v>3187186</v>
      </c>
      <c r="H17" s="30">
        <v>1065151050</v>
      </c>
    </row>
    <row r="18" spans="2:8" ht="12.95" customHeight="1" x14ac:dyDescent="0.2">
      <c r="B18" s="57" t="s">
        <v>32</v>
      </c>
      <c r="C18" s="58">
        <f>SUM(C6:C17)</f>
        <v>99488526</v>
      </c>
      <c r="D18" s="58">
        <f t="shared" ref="D18:F18" si="0">SUM(D6:D17)</f>
        <v>41398932593</v>
      </c>
      <c r="E18" s="58">
        <f t="shared" si="0"/>
        <v>3254787</v>
      </c>
      <c r="F18" s="58">
        <f t="shared" si="0"/>
        <v>2354641913</v>
      </c>
      <c r="G18" s="58">
        <f>SUM(G6:G17)</f>
        <v>102743313</v>
      </c>
      <c r="H18" s="58">
        <f>SUM(H6:H17)</f>
        <v>43753574506</v>
      </c>
    </row>
    <row r="19" spans="2:8" s="199" customFormat="1" ht="12.95" customHeight="1" x14ac:dyDescent="0.2">
      <c r="B19" s="214"/>
      <c r="C19" s="155"/>
      <c r="D19" s="155"/>
      <c r="E19" s="155"/>
      <c r="F19" s="155"/>
      <c r="G19" s="155"/>
      <c r="H19" s="155"/>
    </row>
    <row r="20" spans="2:8" ht="12.95" customHeight="1" x14ac:dyDescent="0.2">
      <c r="B20" s="129" t="s">
        <v>230</v>
      </c>
    </row>
    <row r="21" spans="2:8" ht="12.95" customHeight="1" x14ac:dyDescent="0.2">
      <c r="B21" s="85" t="s">
        <v>6</v>
      </c>
    </row>
    <row r="22" spans="2:8" ht="12.95" customHeight="1" x14ac:dyDescent="0.2">
      <c r="G22" s="7"/>
      <c r="H22" s="7"/>
    </row>
    <row r="23" spans="2:8" ht="12.95" customHeight="1" x14ac:dyDescent="0.2">
      <c r="G23" s="7"/>
    </row>
    <row r="24" spans="2:8" ht="12.95" customHeight="1" x14ac:dyDescent="0.2">
      <c r="G24" s="33"/>
      <c r="H24" s="33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78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26.1640625" customWidth="1"/>
    <col min="5" max="5" width="13" customWidth="1"/>
  </cols>
  <sheetData>
    <row r="2" spans="2:6" ht="15.75" x14ac:dyDescent="0.25">
      <c r="B2" s="1" t="s">
        <v>33</v>
      </c>
    </row>
    <row r="5" spans="2:6" ht="22.5" x14ac:dyDescent="0.2">
      <c r="B5" s="9" t="s">
        <v>34</v>
      </c>
      <c r="C5" s="31" t="s">
        <v>35</v>
      </c>
      <c r="D5" s="215" t="s">
        <v>36</v>
      </c>
      <c r="E5" s="97" t="s">
        <v>32</v>
      </c>
    </row>
    <row r="6" spans="2:6" ht="12.95" customHeight="1" x14ac:dyDescent="0.2">
      <c r="B6" s="216" t="s">
        <v>267</v>
      </c>
      <c r="C6" s="7">
        <v>4585</v>
      </c>
      <c r="D6" s="95">
        <v>915</v>
      </c>
      <c r="E6" s="17">
        <v>5500</v>
      </c>
      <c r="F6" s="17"/>
    </row>
    <row r="7" spans="2:6" ht="12.95" customHeight="1" x14ac:dyDescent="0.2">
      <c r="B7" s="216" t="s">
        <v>268</v>
      </c>
      <c r="C7" s="7">
        <v>4600</v>
      </c>
      <c r="D7" s="7">
        <v>930</v>
      </c>
      <c r="E7" s="17">
        <v>5530</v>
      </c>
      <c r="F7" s="17"/>
    </row>
    <row r="8" spans="2:6" ht="12.95" customHeight="1" x14ac:dyDescent="0.2">
      <c r="B8" s="216" t="s">
        <v>269</v>
      </c>
      <c r="C8" s="7">
        <v>5035</v>
      </c>
      <c r="D8" s="7">
        <v>935</v>
      </c>
      <c r="E8" s="17">
        <v>5970</v>
      </c>
      <c r="F8" s="17"/>
    </row>
    <row r="9" spans="2:6" ht="12.95" customHeight="1" x14ac:dyDescent="0.2">
      <c r="B9" s="216" t="s">
        <v>270</v>
      </c>
      <c r="C9" s="7">
        <v>5456</v>
      </c>
      <c r="D9" s="7">
        <v>964</v>
      </c>
      <c r="E9" s="17">
        <v>6420</v>
      </c>
      <c r="F9" s="17"/>
    </row>
    <row r="10" spans="2:6" ht="12.95" customHeight="1" x14ac:dyDescent="0.2">
      <c r="B10" s="216" t="s">
        <v>271</v>
      </c>
      <c r="C10" s="7">
        <v>5672</v>
      </c>
      <c r="D10" s="7">
        <v>980</v>
      </c>
      <c r="E10" s="17">
        <v>6652</v>
      </c>
      <c r="F10" s="17"/>
    </row>
    <row r="11" spans="2:6" ht="12.95" customHeight="1" x14ac:dyDescent="0.2">
      <c r="B11" s="216" t="s">
        <v>272</v>
      </c>
      <c r="C11" s="7">
        <v>5777</v>
      </c>
      <c r="D11" s="7">
        <v>989</v>
      </c>
      <c r="E11" s="17">
        <v>6766</v>
      </c>
      <c r="F11" s="17"/>
    </row>
    <row r="12" spans="2:6" ht="12.95" customHeight="1" x14ac:dyDescent="0.2">
      <c r="B12" s="216" t="s">
        <v>273</v>
      </c>
      <c r="C12" s="7">
        <v>5866</v>
      </c>
      <c r="D12" s="7">
        <v>1011</v>
      </c>
      <c r="E12" s="17">
        <v>6877</v>
      </c>
      <c r="F12" s="17"/>
    </row>
    <row r="13" spans="2:6" ht="12.95" customHeight="1" x14ac:dyDescent="0.2">
      <c r="B13" s="216" t="s">
        <v>274</v>
      </c>
      <c r="C13" s="7">
        <v>5870</v>
      </c>
      <c r="D13" s="7">
        <v>1026</v>
      </c>
      <c r="E13" s="17">
        <v>6896</v>
      </c>
      <c r="F13" s="17"/>
    </row>
    <row r="14" spans="2:6" ht="12.95" customHeight="1" x14ac:dyDescent="0.2">
      <c r="B14" s="216" t="s">
        <v>275</v>
      </c>
      <c r="C14" s="7">
        <v>5751</v>
      </c>
      <c r="D14" s="7">
        <v>1062</v>
      </c>
      <c r="E14" s="17">
        <v>6813</v>
      </c>
      <c r="F14" s="17"/>
    </row>
    <row r="15" spans="2:6" ht="12.95" customHeight="1" x14ac:dyDescent="0.2">
      <c r="B15" s="216" t="s">
        <v>276</v>
      </c>
      <c r="C15" s="7">
        <v>5061</v>
      </c>
      <c r="D15" s="7">
        <v>1088</v>
      </c>
      <c r="E15" s="17">
        <v>6149</v>
      </c>
      <c r="F15" s="17"/>
    </row>
    <row r="16" spans="2:6" ht="12.95" customHeight="1" x14ac:dyDescent="0.2">
      <c r="B16" s="216" t="s">
        <v>277</v>
      </c>
      <c r="C16" s="7">
        <v>4467</v>
      </c>
      <c r="D16" s="7">
        <v>1096</v>
      </c>
      <c r="E16" s="17">
        <v>5563</v>
      </c>
      <c r="F16" s="17"/>
    </row>
    <row r="17" spans="2:8" ht="12.95" customHeight="1" x14ac:dyDescent="0.2">
      <c r="B17" s="217" t="s">
        <v>278</v>
      </c>
      <c r="C17" s="7">
        <v>4349</v>
      </c>
      <c r="D17" s="7">
        <v>1097</v>
      </c>
      <c r="E17" s="17">
        <v>5446</v>
      </c>
      <c r="F17" s="155"/>
    </row>
    <row r="18" spans="2:8" s="2" customFormat="1" ht="12.95" customHeight="1" x14ac:dyDescent="0.2">
      <c r="B18" s="216" t="s">
        <v>279</v>
      </c>
      <c r="C18" s="7">
        <v>4266</v>
      </c>
      <c r="D18" s="7">
        <v>1094</v>
      </c>
      <c r="E18" s="17">
        <v>5360</v>
      </c>
    </row>
    <row r="19" spans="2:8" s="2" customFormat="1" ht="12.95" customHeight="1" x14ac:dyDescent="0.2">
      <c r="B19" s="216" t="s">
        <v>280</v>
      </c>
      <c r="C19" s="7">
        <v>4387</v>
      </c>
      <c r="D19" s="7">
        <v>1092</v>
      </c>
      <c r="E19" s="17">
        <v>5479</v>
      </c>
      <c r="F19" s="7"/>
    </row>
    <row r="20" spans="2:8" ht="12.95" customHeight="1" x14ac:dyDescent="0.2">
      <c r="B20" s="216" t="s">
        <v>281</v>
      </c>
      <c r="C20" s="7">
        <v>4164</v>
      </c>
      <c r="D20" s="7">
        <v>1094</v>
      </c>
      <c r="E20" s="17">
        <v>5258</v>
      </c>
      <c r="F20" s="7"/>
    </row>
    <row r="21" spans="2:8" ht="12.95" customHeight="1" x14ac:dyDescent="0.2">
      <c r="B21" s="216" t="s">
        <v>282</v>
      </c>
      <c r="C21" s="7">
        <v>3982</v>
      </c>
      <c r="D21" s="7">
        <v>1092</v>
      </c>
      <c r="E21" s="17">
        <v>5074</v>
      </c>
      <c r="F21" s="7"/>
    </row>
    <row r="22" spans="2:8" ht="12.95" customHeight="1" x14ac:dyDescent="0.2">
      <c r="B22" s="216" t="s">
        <v>283</v>
      </c>
      <c r="C22" s="7">
        <v>4027</v>
      </c>
      <c r="D22" s="7">
        <v>1081</v>
      </c>
      <c r="E22" s="17">
        <v>5108</v>
      </c>
      <c r="F22" s="7"/>
    </row>
    <row r="23" spans="2:8" ht="12.95" customHeight="1" x14ac:dyDescent="0.2">
      <c r="B23" s="216" t="s">
        <v>284</v>
      </c>
      <c r="C23" s="7">
        <v>5078</v>
      </c>
      <c r="D23" s="7">
        <v>1085</v>
      </c>
      <c r="E23" s="17">
        <v>6163</v>
      </c>
      <c r="F23" s="7"/>
    </row>
    <row r="24" spans="2:8" ht="12.95" customHeight="1" x14ac:dyDescent="0.2">
      <c r="B24" s="218" t="s">
        <v>285</v>
      </c>
      <c r="C24" s="7">
        <v>5634</v>
      </c>
      <c r="D24" s="7">
        <v>1110</v>
      </c>
      <c r="E24" s="17">
        <v>6744</v>
      </c>
      <c r="F24" s="7"/>
    </row>
    <row r="25" spans="2:8" ht="12.95" customHeight="1" x14ac:dyDescent="0.2">
      <c r="B25" s="216" t="s">
        <v>286</v>
      </c>
      <c r="C25" s="7">
        <v>5620</v>
      </c>
      <c r="D25" s="7">
        <v>1106</v>
      </c>
      <c r="E25" s="17">
        <v>6726</v>
      </c>
      <c r="F25" s="7"/>
    </row>
    <row r="26" spans="2:8" ht="12.95" customHeight="1" x14ac:dyDescent="0.2">
      <c r="B26" s="218" t="s">
        <v>287</v>
      </c>
      <c r="C26" s="7">
        <v>4925</v>
      </c>
      <c r="D26" s="7">
        <v>1089</v>
      </c>
      <c r="E26" s="17">
        <v>6014</v>
      </c>
      <c r="F26" s="7"/>
    </row>
    <row r="27" spans="2:8" ht="12.95" customHeight="1" x14ac:dyDescent="0.2">
      <c r="B27" s="216" t="s">
        <v>288</v>
      </c>
      <c r="C27" s="7">
        <v>4002</v>
      </c>
      <c r="D27" s="7">
        <v>1089</v>
      </c>
      <c r="E27" s="17">
        <v>5091</v>
      </c>
      <c r="F27" s="7"/>
    </row>
    <row r="28" spans="2:8" ht="12.95" customHeight="1" x14ac:dyDescent="0.2">
      <c r="B28" s="216" t="s">
        <v>289</v>
      </c>
      <c r="C28" s="7">
        <v>3831</v>
      </c>
      <c r="D28" s="7">
        <v>1102</v>
      </c>
      <c r="E28" s="17">
        <v>4933</v>
      </c>
      <c r="F28" s="7"/>
      <c r="H28" s="33"/>
    </row>
    <row r="29" spans="2:8" ht="12.95" customHeight="1" x14ac:dyDescent="0.2">
      <c r="B29" s="218" t="s">
        <v>290</v>
      </c>
      <c r="C29" s="39">
        <v>3782</v>
      </c>
      <c r="D29" s="39">
        <v>1112</v>
      </c>
      <c r="E29" s="155">
        <v>4894</v>
      </c>
      <c r="F29" s="7"/>
    </row>
    <row r="30" spans="2:8" ht="12.95" customHeight="1" x14ac:dyDescent="0.2">
      <c r="B30" s="216" t="s">
        <v>291</v>
      </c>
      <c r="C30" s="39">
        <v>3536</v>
      </c>
      <c r="D30" s="39">
        <v>1113</v>
      </c>
      <c r="E30" s="155">
        <v>4649</v>
      </c>
      <c r="F30" s="7"/>
      <c r="H30" s="33"/>
    </row>
    <row r="31" spans="2:8" ht="12.95" customHeight="1" x14ac:dyDescent="0.2">
      <c r="B31" s="216" t="s">
        <v>37</v>
      </c>
      <c r="C31" s="39">
        <v>3506</v>
      </c>
      <c r="D31" s="39">
        <v>1141</v>
      </c>
      <c r="E31" s="155">
        <v>4647</v>
      </c>
      <c r="F31" s="7"/>
    </row>
    <row r="32" spans="2:8" ht="12.95" customHeight="1" x14ac:dyDescent="0.2">
      <c r="B32" s="216" t="s">
        <v>292</v>
      </c>
      <c r="C32" s="39">
        <v>3568</v>
      </c>
      <c r="D32" s="39">
        <v>1143</v>
      </c>
      <c r="E32" s="155">
        <v>4711</v>
      </c>
      <c r="F32" s="7"/>
      <c r="H32" s="64"/>
    </row>
    <row r="33" spans="2:5" ht="12.95" customHeight="1" x14ac:dyDescent="0.2">
      <c r="B33" s="216" t="s">
        <v>293</v>
      </c>
      <c r="C33" s="39">
        <v>3990</v>
      </c>
      <c r="D33" s="39">
        <v>1142</v>
      </c>
      <c r="E33" s="155">
        <v>5132</v>
      </c>
    </row>
    <row r="34" spans="2:5" ht="12.95" customHeight="1" x14ac:dyDescent="0.2">
      <c r="B34" s="216" t="s">
        <v>294</v>
      </c>
      <c r="C34" s="39">
        <v>4827</v>
      </c>
      <c r="D34" s="39">
        <v>1156</v>
      </c>
      <c r="E34" s="155">
        <v>5983</v>
      </c>
    </row>
    <row r="35" spans="2:5" ht="12.95" customHeight="1" x14ac:dyDescent="0.2">
      <c r="B35" s="216" t="s">
        <v>295</v>
      </c>
      <c r="C35" s="39">
        <v>5246</v>
      </c>
      <c r="D35" s="39">
        <v>1153</v>
      </c>
      <c r="E35" s="155">
        <v>6399</v>
      </c>
    </row>
    <row r="36" spans="2:5" ht="12.95" customHeight="1" x14ac:dyDescent="0.2">
      <c r="B36" s="218" t="s">
        <v>296</v>
      </c>
      <c r="C36" s="39">
        <v>5325</v>
      </c>
      <c r="D36" s="39">
        <v>1152</v>
      </c>
      <c r="E36" s="155">
        <v>6477</v>
      </c>
    </row>
    <row r="37" spans="2:5" ht="12.95" customHeight="1" x14ac:dyDescent="0.2">
      <c r="B37" s="216" t="s">
        <v>297</v>
      </c>
      <c r="C37" s="39">
        <v>5338</v>
      </c>
      <c r="D37" s="39">
        <v>1154</v>
      </c>
      <c r="E37" s="155">
        <v>6492</v>
      </c>
    </row>
    <row r="38" spans="2:5" ht="12.95" customHeight="1" x14ac:dyDescent="0.2">
      <c r="B38" s="218" t="s">
        <v>298</v>
      </c>
      <c r="C38" s="39">
        <v>5114</v>
      </c>
      <c r="D38" s="39">
        <v>1155</v>
      </c>
      <c r="E38" s="155">
        <v>6269</v>
      </c>
    </row>
    <row r="39" spans="2:5" ht="12.95" customHeight="1" x14ac:dyDescent="0.2">
      <c r="B39" s="216" t="s">
        <v>299</v>
      </c>
      <c r="C39" s="39">
        <v>4357</v>
      </c>
      <c r="D39" s="39">
        <v>1151</v>
      </c>
      <c r="E39" s="155">
        <v>5508</v>
      </c>
    </row>
    <row r="40" spans="2:5" ht="12.95" customHeight="1" x14ac:dyDescent="0.2">
      <c r="B40" s="216" t="s">
        <v>300</v>
      </c>
      <c r="C40" s="39">
        <v>3628</v>
      </c>
      <c r="D40" s="39">
        <v>1145</v>
      </c>
      <c r="E40" s="155">
        <v>4773</v>
      </c>
    </row>
    <row r="41" spans="2:5" s="169" customFormat="1" ht="12.95" customHeight="1" x14ac:dyDescent="0.2">
      <c r="B41" s="218" t="s">
        <v>301</v>
      </c>
      <c r="C41" s="39">
        <v>3544</v>
      </c>
      <c r="D41" s="39">
        <v>1148</v>
      </c>
      <c r="E41" s="155">
        <v>4692</v>
      </c>
    </row>
    <row r="42" spans="2:5" s="169" customFormat="1" ht="12.95" customHeight="1" x14ac:dyDescent="0.2">
      <c r="B42" s="216" t="s">
        <v>208</v>
      </c>
      <c r="C42" s="39">
        <v>3544</v>
      </c>
      <c r="D42" s="39">
        <v>1150</v>
      </c>
      <c r="E42" s="155">
        <v>4694</v>
      </c>
    </row>
    <row r="43" spans="2:5" s="169" customFormat="1" ht="12.95" customHeight="1" x14ac:dyDescent="0.2">
      <c r="B43" s="218" t="s">
        <v>209</v>
      </c>
      <c r="C43" s="39">
        <v>3546</v>
      </c>
      <c r="D43" s="39">
        <v>1151</v>
      </c>
      <c r="E43" s="155">
        <v>4697</v>
      </c>
    </row>
    <row r="44" spans="2:5" s="169" customFormat="1" ht="12.95" customHeight="1" x14ac:dyDescent="0.2">
      <c r="B44" s="216" t="s">
        <v>210</v>
      </c>
      <c r="C44" s="39">
        <v>3886</v>
      </c>
      <c r="D44" s="39">
        <v>1163</v>
      </c>
      <c r="E44" s="155">
        <v>5049</v>
      </c>
    </row>
    <row r="45" spans="2:5" s="169" customFormat="1" ht="12.95" customHeight="1" x14ac:dyDescent="0.2">
      <c r="B45" s="218" t="s">
        <v>211</v>
      </c>
      <c r="C45" s="39">
        <v>4618</v>
      </c>
      <c r="D45" s="39">
        <v>1217</v>
      </c>
      <c r="E45" s="155">
        <v>5835</v>
      </c>
    </row>
    <row r="46" spans="2:5" s="169" customFormat="1" ht="12.95" customHeight="1" x14ac:dyDescent="0.2">
      <c r="B46" s="216" t="s">
        <v>212</v>
      </c>
      <c r="C46" s="39">
        <v>4889</v>
      </c>
      <c r="D46" s="39">
        <v>1402</v>
      </c>
      <c r="E46" s="155">
        <v>6291</v>
      </c>
    </row>
    <row r="47" spans="2:5" s="169" customFormat="1" ht="12.95" customHeight="1" x14ac:dyDescent="0.2">
      <c r="B47" s="216" t="s">
        <v>213</v>
      </c>
      <c r="C47" s="39">
        <v>4841</v>
      </c>
      <c r="D47" s="39">
        <v>1515</v>
      </c>
      <c r="E47" s="155">
        <v>6356</v>
      </c>
    </row>
    <row r="48" spans="2:5" s="169" customFormat="1" ht="12.95" customHeight="1" x14ac:dyDescent="0.2">
      <c r="B48" s="218" t="s">
        <v>214</v>
      </c>
      <c r="C48" s="39">
        <v>4890</v>
      </c>
      <c r="D48" s="39">
        <v>1523</v>
      </c>
      <c r="E48" s="155">
        <v>6413</v>
      </c>
    </row>
    <row r="49" spans="2:6" s="169" customFormat="1" ht="12.95" customHeight="1" x14ac:dyDescent="0.2">
      <c r="B49" s="216" t="s">
        <v>215</v>
      </c>
      <c r="C49" s="39">
        <v>4845</v>
      </c>
      <c r="D49" s="39">
        <v>1551</v>
      </c>
      <c r="E49" s="155">
        <v>6396</v>
      </c>
    </row>
    <row r="50" spans="2:6" s="169" customFormat="1" ht="12.95" customHeight="1" x14ac:dyDescent="0.2">
      <c r="B50" s="218" t="s">
        <v>216</v>
      </c>
      <c r="C50" s="39">
        <v>4678</v>
      </c>
      <c r="D50" s="39">
        <v>1571</v>
      </c>
      <c r="E50" s="155">
        <v>6249</v>
      </c>
    </row>
    <row r="51" spans="2:6" s="169" customFormat="1" ht="12.95" customHeight="1" x14ac:dyDescent="0.2">
      <c r="B51" s="216" t="s">
        <v>217</v>
      </c>
      <c r="C51" s="39">
        <v>3825</v>
      </c>
      <c r="D51" s="39">
        <v>1584</v>
      </c>
      <c r="E51" s="155">
        <v>5409</v>
      </c>
    </row>
    <row r="52" spans="2:6" s="169" customFormat="1" ht="12.95" customHeight="1" x14ac:dyDescent="0.2">
      <c r="B52" s="218" t="s">
        <v>218</v>
      </c>
      <c r="C52" s="39">
        <v>3046</v>
      </c>
      <c r="D52" s="39">
        <v>1596</v>
      </c>
      <c r="E52" s="155">
        <v>4642</v>
      </c>
    </row>
    <row r="53" spans="2:6" s="169" customFormat="1" ht="12.95" customHeight="1" x14ac:dyDescent="0.2">
      <c r="B53" s="219" t="s">
        <v>219</v>
      </c>
      <c r="C53" s="30">
        <v>2744</v>
      </c>
      <c r="D53" s="30">
        <v>1440</v>
      </c>
      <c r="E53" s="77">
        <v>4184</v>
      </c>
      <c r="F53" s="33"/>
    </row>
    <row r="55" spans="2:6" ht="12.95" customHeight="1" x14ac:dyDescent="0.2">
      <c r="B55" s="153" t="s">
        <v>38</v>
      </c>
    </row>
    <row r="56" spans="2:6" ht="12.95" customHeight="1" x14ac:dyDescent="0.2">
      <c r="B56" s="153" t="s">
        <v>6</v>
      </c>
    </row>
    <row r="58" spans="2:6" ht="12.95" customHeight="1" x14ac:dyDescent="0.2">
      <c r="D58" s="33"/>
    </row>
    <row r="77" spans="3:4" ht="12.95" customHeight="1" x14ac:dyDescent="0.2">
      <c r="C77" s="88"/>
      <c r="D77" s="88"/>
    </row>
    <row r="78" spans="3:4" ht="12.95" customHeight="1" x14ac:dyDescent="0.2">
      <c r="C78" s="88"/>
      <c r="D78" s="88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M74"/>
  <sheetViews>
    <sheetView showGridLines="0" zoomScale="115" zoomScaleNormal="115" workbookViewId="0">
      <selection activeCell="B54" sqref="B54"/>
    </sheetView>
  </sheetViews>
  <sheetFormatPr defaultRowHeight="12.95" customHeight="1" x14ac:dyDescent="0.2"/>
  <cols>
    <col min="1" max="1" width="2.83203125" customWidth="1"/>
    <col min="2" max="2" width="11.83203125" customWidth="1"/>
    <col min="3" max="3" width="20.16406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1:7" ht="15.75" x14ac:dyDescent="0.25">
      <c r="B2" s="1" t="s">
        <v>231</v>
      </c>
    </row>
    <row r="5" spans="1:7" ht="33.75" x14ac:dyDescent="0.2">
      <c r="B5" s="9" t="s">
        <v>34</v>
      </c>
      <c r="C5" s="61" t="s">
        <v>232</v>
      </c>
      <c r="D5" s="61" t="s">
        <v>233</v>
      </c>
      <c r="E5" s="61" t="s">
        <v>234</v>
      </c>
      <c r="F5" s="61" t="s">
        <v>235</v>
      </c>
    </row>
    <row r="6" spans="1:7" ht="12.95" customHeight="1" x14ac:dyDescent="0.2">
      <c r="B6" s="220" t="s">
        <v>351</v>
      </c>
      <c r="C6" s="7">
        <v>15269787</v>
      </c>
      <c r="D6" s="7">
        <v>14746494</v>
      </c>
      <c r="E6" s="7">
        <v>8168175334</v>
      </c>
      <c r="F6" s="7">
        <v>2542574875</v>
      </c>
      <c r="G6" s="7"/>
    </row>
    <row r="7" spans="1:7" ht="12.95" customHeight="1" x14ac:dyDescent="0.2">
      <c r="B7" s="220" t="s">
        <v>352</v>
      </c>
      <c r="C7" s="7">
        <v>14434439</v>
      </c>
      <c r="D7" s="7">
        <v>14085063</v>
      </c>
      <c r="E7" s="7">
        <v>7725941801</v>
      </c>
      <c r="F7" s="7">
        <v>2391117281</v>
      </c>
    </row>
    <row r="8" spans="1:7" ht="12.95" customHeight="1" x14ac:dyDescent="0.2">
      <c r="B8" s="220" t="s">
        <v>353</v>
      </c>
      <c r="C8" s="7">
        <v>16943502</v>
      </c>
      <c r="D8" s="7">
        <v>16725405</v>
      </c>
      <c r="E8" s="7">
        <v>9086640838</v>
      </c>
      <c r="F8" s="7">
        <v>2914332631</v>
      </c>
    </row>
    <row r="9" spans="1:7" ht="12.95" customHeight="1" x14ac:dyDescent="0.2">
      <c r="B9" s="220" t="s">
        <v>354</v>
      </c>
      <c r="C9" s="7">
        <v>16541957</v>
      </c>
      <c r="D9" s="7">
        <v>16328756</v>
      </c>
      <c r="E9" s="7">
        <v>9115284060</v>
      </c>
      <c r="F9" s="7">
        <v>2966306244</v>
      </c>
      <c r="G9" s="7"/>
    </row>
    <row r="10" spans="1:7" ht="12.95" customHeight="1" x14ac:dyDescent="0.2">
      <c r="B10" s="220" t="s">
        <v>355</v>
      </c>
      <c r="C10" s="7">
        <v>17527795</v>
      </c>
      <c r="D10" s="7">
        <v>17391572</v>
      </c>
      <c r="E10" s="7">
        <v>9527954881</v>
      </c>
      <c r="F10" s="7">
        <v>3185636011</v>
      </c>
    </row>
    <row r="11" spans="1:7" ht="12.95" customHeight="1" x14ac:dyDescent="0.2">
      <c r="B11" s="220" t="s">
        <v>356</v>
      </c>
      <c r="C11" s="7">
        <v>16779347</v>
      </c>
      <c r="D11" s="7">
        <v>17407769</v>
      </c>
      <c r="E11" s="7">
        <v>9280524587</v>
      </c>
      <c r="F11" s="7">
        <v>3314142126</v>
      </c>
    </row>
    <row r="12" spans="1:7" ht="12.95" customHeight="1" x14ac:dyDescent="0.2">
      <c r="B12" s="220" t="s">
        <v>357</v>
      </c>
      <c r="C12" s="7">
        <v>17169773</v>
      </c>
      <c r="D12" s="7">
        <v>17994677</v>
      </c>
      <c r="E12" s="7">
        <v>9696345600</v>
      </c>
      <c r="F12" s="7">
        <v>3488598427</v>
      </c>
    </row>
    <row r="13" spans="1:7" ht="12.95" customHeight="1" x14ac:dyDescent="0.2">
      <c r="A13" s="38"/>
      <c r="B13" s="222" t="s">
        <v>358</v>
      </c>
      <c r="C13" s="7">
        <v>16833937</v>
      </c>
      <c r="D13" s="7">
        <v>18201176</v>
      </c>
      <c r="E13" s="7">
        <v>9614295639</v>
      </c>
      <c r="F13" s="7">
        <v>3543480093</v>
      </c>
    </row>
    <row r="14" spans="1:7" ht="12.95" customHeight="1" x14ac:dyDescent="0.2">
      <c r="B14" s="220" t="s">
        <v>359</v>
      </c>
      <c r="C14" s="7">
        <v>17004701</v>
      </c>
      <c r="D14" s="7">
        <v>17757090</v>
      </c>
      <c r="E14" s="7">
        <v>9431237907</v>
      </c>
      <c r="F14" s="7">
        <v>3404262357</v>
      </c>
    </row>
    <row r="15" spans="1:7" ht="12.95" customHeight="1" x14ac:dyDescent="0.2">
      <c r="B15" s="220" t="s">
        <v>360</v>
      </c>
      <c r="C15" s="72">
        <v>17727154</v>
      </c>
      <c r="D15" s="72">
        <v>18440881</v>
      </c>
      <c r="E15" s="72">
        <v>9805876605</v>
      </c>
      <c r="F15" s="7">
        <v>3535796062</v>
      </c>
    </row>
    <row r="16" spans="1:7" ht="12.95" customHeight="1" x14ac:dyDescent="0.2">
      <c r="B16" s="220" t="s">
        <v>361</v>
      </c>
      <c r="C16" s="7">
        <v>16951297</v>
      </c>
      <c r="D16" s="7">
        <v>17767815</v>
      </c>
      <c r="E16" s="7">
        <v>9454012098</v>
      </c>
      <c r="F16" s="7">
        <v>3420077230</v>
      </c>
    </row>
    <row r="17" spans="2:8" ht="12.95" customHeight="1" x14ac:dyDescent="0.2">
      <c r="B17" s="223" t="s">
        <v>362</v>
      </c>
      <c r="C17" s="39">
        <v>18034852</v>
      </c>
      <c r="D17" s="39">
        <v>18762135</v>
      </c>
      <c r="E17" s="39">
        <v>10187270578</v>
      </c>
      <c r="F17" s="39">
        <v>3533090860</v>
      </c>
      <c r="G17" s="7"/>
    </row>
    <row r="18" spans="2:8" ht="12.95" customHeight="1" x14ac:dyDescent="0.2">
      <c r="B18" s="220" t="s">
        <v>267</v>
      </c>
      <c r="C18" s="7">
        <v>15859474</v>
      </c>
      <c r="D18" s="7">
        <v>16701454</v>
      </c>
      <c r="E18" s="7">
        <v>8594592220</v>
      </c>
      <c r="F18" s="7">
        <v>2836141446</v>
      </c>
      <c r="G18" s="7"/>
      <c r="H18" s="7"/>
    </row>
    <row r="19" spans="2:8" ht="12.95" customHeight="1" x14ac:dyDescent="0.2">
      <c r="B19" s="220" t="s">
        <v>268</v>
      </c>
      <c r="C19" s="7">
        <v>15886515</v>
      </c>
      <c r="D19" s="7">
        <v>16414451</v>
      </c>
      <c r="E19" s="7">
        <v>8647096820</v>
      </c>
      <c r="F19" s="7">
        <v>2767304477</v>
      </c>
    </row>
    <row r="20" spans="2:8" ht="12.95" customHeight="1" x14ac:dyDescent="0.2">
      <c r="B20" s="220" t="s">
        <v>269</v>
      </c>
      <c r="C20" s="7">
        <v>18128340</v>
      </c>
      <c r="D20" s="7">
        <v>18948886</v>
      </c>
      <c r="E20" s="7">
        <v>9736761363</v>
      </c>
      <c r="F20" s="7">
        <v>3229660568</v>
      </c>
    </row>
    <row r="21" spans="2:8" ht="12.95" customHeight="1" x14ac:dyDescent="0.2">
      <c r="B21" s="220" t="s">
        <v>270</v>
      </c>
      <c r="C21" s="7">
        <v>17594693</v>
      </c>
      <c r="D21" s="7">
        <v>18696736</v>
      </c>
      <c r="E21" s="7">
        <v>9877345789</v>
      </c>
      <c r="F21" s="7">
        <v>3313084092</v>
      </c>
      <c r="G21" s="7"/>
      <c r="H21" s="7"/>
    </row>
    <row r="22" spans="2:8" ht="12.95" customHeight="1" x14ac:dyDescent="0.2">
      <c r="B22" s="220" t="s">
        <v>271</v>
      </c>
      <c r="C22" s="7">
        <v>18256540</v>
      </c>
      <c r="D22" s="7">
        <v>19502317</v>
      </c>
      <c r="E22" s="7">
        <v>10182036882</v>
      </c>
      <c r="F22" s="7">
        <v>3398328018</v>
      </c>
      <c r="G22" s="64"/>
      <c r="H22" s="64"/>
    </row>
    <row r="23" spans="2:8" ht="12.95" customHeight="1" x14ac:dyDescent="0.2">
      <c r="B23" s="220" t="s">
        <v>272</v>
      </c>
      <c r="C23" s="7">
        <v>18058925</v>
      </c>
      <c r="D23" s="7">
        <v>20383566</v>
      </c>
      <c r="E23" s="7">
        <v>10176486842</v>
      </c>
      <c r="F23" s="7">
        <v>3584876239</v>
      </c>
      <c r="G23" s="33"/>
    </row>
    <row r="24" spans="2:8" ht="12.95" customHeight="1" x14ac:dyDescent="0.2">
      <c r="B24" s="220" t="s">
        <v>273</v>
      </c>
      <c r="C24" s="7">
        <v>18147205</v>
      </c>
      <c r="D24" s="7">
        <v>20931614</v>
      </c>
      <c r="E24" s="7">
        <v>10407918601</v>
      </c>
      <c r="F24" s="7">
        <v>3680350813</v>
      </c>
    </row>
    <row r="25" spans="2:8" ht="12.95" customHeight="1" x14ac:dyDescent="0.2">
      <c r="B25" s="222" t="s">
        <v>274</v>
      </c>
      <c r="C25" s="7">
        <v>17610689</v>
      </c>
      <c r="D25" s="7">
        <v>20537458</v>
      </c>
      <c r="E25" s="7">
        <v>10419305536</v>
      </c>
      <c r="F25" s="7">
        <v>3659303372</v>
      </c>
    </row>
    <row r="26" spans="2:8" ht="12.95" customHeight="1" x14ac:dyDescent="0.2">
      <c r="B26" s="220" t="s">
        <v>275</v>
      </c>
      <c r="C26" s="7">
        <v>17873620</v>
      </c>
      <c r="D26" s="7">
        <v>20620778</v>
      </c>
      <c r="E26" s="7">
        <v>10368012809</v>
      </c>
      <c r="F26" s="7">
        <v>3704414714</v>
      </c>
    </row>
    <row r="27" spans="2:8" ht="12.95" customHeight="1" x14ac:dyDescent="0.2">
      <c r="B27" s="220" t="s">
        <v>276</v>
      </c>
      <c r="C27" s="7">
        <v>17993701</v>
      </c>
      <c r="D27" s="7">
        <v>21589842</v>
      </c>
      <c r="E27" s="7">
        <v>10426377072</v>
      </c>
      <c r="F27" s="7">
        <v>3820842167</v>
      </c>
    </row>
    <row r="28" spans="2:8" ht="12.95" customHeight="1" x14ac:dyDescent="0.2">
      <c r="B28" s="220" t="s">
        <v>277</v>
      </c>
      <c r="C28" s="7">
        <v>17177401</v>
      </c>
      <c r="D28" s="7">
        <v>20660507</v>
      </c>
      <c r="E28" s="7">
        <v>9939836838</v>
      </c>
      <c r="F28" s="7">
        <v>3792181757</v>
      </c>
    </row>
    <row r="29" spans="2:8" ht="12.95" customHeight="1" x14ac:dyDescent="0.2">
      <c r="B29" s="223" t="s">
        <v>278</v>
      </c>
      <c r="C29" s="39">
        <v>18462499</v>
      </c>
      <c r="D29" s="39">
        <v>22696911</v>
      </c>
      <c r="E29" s="39">
        <v>10995454054</v>
      </c>
      <c r="F29" s="39">
        <v>4330061303</v>
      </c>
    </row>
    <row r="30" spans="2:8" ht="12.95" customHeight="1" x14ac:dyDescent="0.2">
      <c r="B30" s="220" t="s">
        <v>279</v>
      </c>
      <c r="C30" s="37">
        <v>16536618</v>
      </c>
      <c r="D30" s="37">
        <v>20079341</v>
      </c>
      <c r="E30" s="37">
        <v>9392971071</v>
      </c>
      <c r="F30" s="37">
        <v>3394997745</v>
      </c>
      <c r="G30" s="7"/>
      <c r="H30" s="7"/>
    </row>
    <row r="31" spans="2:8" ht="12.95" customHeight="1" x14ac:dyDescent="0.2">
      <c r="B31" s="220" t="s">
        <v>280</v>
      </c>
      <c r="C31" s="37">
        <v>17061211</v>
      </c>
      <c r="D31" s="37">
        <v>20193708</v>
      </c>
      <c r="E31" s="37">
        <v>9596343289</v>
      </c>
      <c r="F31" s="37">
        <v>3356402585</v>
      </c>
    </row>
    <row r="32" spans="2:8" ht="12.95" customHeight="1" x14ac:dyDescent="0.2">
      <c r="B32" s="220" t="s">
        <v>281</v>
      </c>
      <c r="C32" s="7">
        <v>15146520</v>
      </c>
      <c r="D32" s="7">
        <v>19174973</v>
      </c>
      <c r="E32" s="7">
        <v>9270311681</v>
      </c>
      <c r="F32" s="7">
        <v>3413590643</v>
      </c>
      <c r="G32" s="7"/>
    </row>
    <row r="33" spans="2:13" ht="12.95" customHeight="1" x14ac:dyDescent="0.2">
      <c r="B33" s="220" t="s">
        <v>282</v>
      </c>
      <c r="C33" s="7">
        <v>11282592</v>
      </c>
      <c r="D33" s="7">
        <v>16015873</v>
      </c>
      <c r="E33" s="7">
        <v>7241288338</v>
      </c>
      <c r="F33" s="7">
        <v>3064119186</v>
      </c>
      <c r="G33" s="7"/>
      <c r="H33" s="7"/>
    </row>
    <row r="34" spans="2:13" ht="12.95" customHeight="1" x14ac:dyDescent="0.2">
      <c r="B34" s="220" t="s">
        <v>283</v>
      </c>
      <c r="C34" s="7">
        <v>15991851</v>
      </c>
      <c r="D34" s="7">
        <v>21285470</v>
      </c>
      <c r="E34" s="7">
        <v>9384051642</v>
      </c>
      <c r="F34" s="7">
        <v>3903171773</v>
      </c>
    </row>
    <row r="35" spans="2:13" ht="12.95" customHeight="1" x14ac:dyDescent="0.2">
      <c r="B35" s="220" t="s">
        <v>284</v>
      </c>
      <c r="C35" s="7">
        <v>17959865</v>
      </c>
      <c r="D35" s="7">
        <v>23250096</v>
      </c>
      <c r="E35" s="7">
        <v>10410842157</v>
      </c>
      <c r="F35" s="7">
        <v>4234322339</v>
      </c>
      <c r="G35" s="60"/>
    </row>
    <row r="36" spans="2:13" ht="12.95" customHeight="1" x14ac:dyDescent="0.2">
      <c r="B36" s="220" t="s">
        <v>285</v>
      </c>
      <c r="C36" s="7">
        <v>18678386</v>
      </c>
      <c r="D36" s="7">
        <v>23972916</v>
      </c>
      <c r="E36" s="7">
        <v>10984235161</v>
      </c>
      <c r="F36" s="7">
        <v>4283742289</v>
      </c>
    </row>
    <row r="37" spans="2:13" ht="12.95" customHeight="1" x14ac:dyDescent="0.2">
      <c r="B37" s="220" t="s">
        <v>286</v>
      </c>
      <c r="C37" s="7">
        <v>17628207</v>
      </c>
      <c r="D37" s="7">
        <v>22514760</v>
      </c>
      <c r="E37" s="7">
        <v>10303895284</v>
      </c>
      <c r="F37" s="7">
        <v>4058502077</v>
      </c>
    </row>
    <row r="38" spans="2:13" ht="12.95" customHeight="1" x14ac:dyDescent="0.2">
      <c r="B38" s="220" t="s">
        <v>287</v>
      </c>
      <c r="C38" s="7">
        <v>18441383</v>
      </c>
      <c r="D38" s="7">
        <v>22878056</v>
      </c>
      <c r="E38" s="7">
        <v>10524852031</v>
      </c>
      <c r="F38" s="7">
        <v>3969807463</v>
      </c>
    </row>
    <row r="39" spans="2:13" ht="12.95" customHeight="1" x14ac:dyDescent="0.2">
      <c r="B39" s="220" t="s">
        <v>288</v>
      </c>
      <c r="C39" s="7">
        <v>18716907</v>
      </c>
      <c r="D39" s="7">
        <v>22830952</v>
      </c>
      <c r="E39" s="7">
        <v>10643592973</v>
      </c>
      <c r="F39" s="7">
        <v>3970466726</v>
      </c>
    </row>
    <row r="40" spans="2:13" ht="12.95" customHeight="1" x14ac:dyDescent="0.2">
      <c r="B40" s="220" t="s">
        <v>289</v>
      </c>
      <c r="C40" s="7">
        <v>17554113</v>
      </c>
      <c r="D40" s="7">
        <v>21201985</v>
      </c>
      <c r="E40" s="7">
        <v>10037266927</v>
      </c>
      <c r="F40" s="7">
        <v>3739742789</v>
      </c>
    </row>
    <row r="41" spans="2:13" ht="12.95" customHeight="1" x14ac:dyDescent="0.2">
      <c r="B41" s="222" t="s">
        <v>290</v>
      </c>
      <c r="C41" s="39">
        <v>18222642</v>
      </c>
      <c r="D41" s="39">
        <v>22605320</v>
      </c>
      <c r="E41" s="39">
        <v>10421426619</v>
      </c>
      <c r="F41" s="39">
        <v>4053986928</v>
      </c>
      <c r="G41" s="7"/>
      <c r="H41" s="7"/>
      <c r="I41" s="7"/>
      <c r="J41" s="7"/>
      <c r="K41" s="7"/>
      <c r="L41" s="7"/>
      <c r="M41" s="7"/>
    </row>
    <row r="42" spans="2:13" ht="12.95" customHeight="1" x14ac:dyDescent="0.2">
      <c r="B42" s="220" t="s">
        <v>291</v>
      </c>
      <c r="C42" s="161">
        <v>16695396</v>
      </c>
      <c r="D42" s="161">
        <v>20787671</v>
      </c>
      <c r="E42" s="161">
        <v>8971205316</v>
      </c>
      <c r="F42" s="161">
        <v>3537831648</v>
      </c>
    </row>
    <row r="43" spans="2:13" ht="12.95" customHeight="1" x14ac:dyDescent="0.2">
      <c r="B43" s="222" t="s">
        <v>37</v>
      </c>
      <c r="C43" s="161">
        <v>17215434</v>
      </c>
      <c r="D43" s="161">
        <v>21036626</v>
      </c>
      <c r="E43" s="161">
        <v>9329792847</v>
      </c>
      <c r="F43" s="161">
        <v>3468778942</v>
      </c>
    </row>
    <row r="44" spans="2:13" ht="12.95" customHeight="1" x14ac:dyDescent="0.2">
      <c r="B44" s="220" t="s">
        <v>292</v>
      </c>
      <c r="C44" s="161">
        <v>19660128</v>
      </c>
      <c r="D44" s="161">
        <v>23491298</v>
      </c>
      <c r="E44" s="161">
        <v>10796161581</v>
      </c>
      <c r="F44" s="161">
        <v>4005178634</v>
      </c>
    </row>
    <row r="45" spans="2:13" ht="12.95" customHeight="1" x14ac:dyDescent="0.2">
      <c r="B45" s="220" t="s">
        <v>293</v>
      </c>
      <c r="C45" s="161">
        <v>18829496</v>
      </c>
      <c r="D45" s="161">
        <v>22129309</v>
      </c>
      <c r="E45" s="161">
        <v>10220606120</v>
      </c>
      <c r="F45" s="161">
        <v>3849701139</v>
      </c>
    </row>
    <row r="46" spans="2:13" ht="12.95" customHeight="1" x14ac:dyDescent="0.2">
      <c r="B46" s="220" t="s">
        <v>294</v>
      </c>
      <c r="C46" s="161">
        <v>20915250</v>
      </c>
      <c r="D46" s="161">
        <v>24319366</v>
      </c>
      <c r="E46" s="161">
        <v>11293997525</v>
      </c>
      <c r="F46" s="161">
        <v>4291079158</v>
      </c>
    </row>
    <row r="47" spans="2:13" ht="12.95" customHeight="1" x14ac:dyDescent="0.2">
      <c r="B47" s="223" t="s">
        <v>295</v>
      </c>
      <c r="C47" s="161">
        <v>20954759</v>
      </c>
      <c r="D47" s="161">
        <v>25248128</v>
      </c>
      <c r="E47" s="161">
        <v>11394793340</v>
      </c>
      <c r="F47" s="161">
        <v>4565132715</v>
      </c>
    </row>
    <row r="48" spans="2:13" ht="12.95" customHeight="1" x14ac:dyDescent="0.2">
      <c r="B48" s="220" t="s">
        <v>296</v>
      </c>
      <c r="C48" s="161">
        <v>21258234</v>
      </c>
      <c r="D48" s="161">
        <v>25769472</v>
      </c>
      <c r="E48" s="161">
        <v>12032451909</v>
      </c>
      <c r="F48" s="161">
        <v>4723930457</v>
      </c>
    </row>
    <row r="49" spans="2:9" ht="12.95" customHeight="1" x14ac:dyDescent="0.2">
      <c r="B49" s="220" t="s">
        <v>297</v>
      </c>
      <c r="C49" s="161">
        <v>20039712</v>
      </c>
      <c r="D49" s="161">
        <v>24931934</v>
      </c>
      <c r="E49" s="161">
        <v>11444823105</v>
      </c>
      <c r="F49" s="161">
        <v>4649288813</v>
      </c>
    </row>
    <row r="50" spans="2:9" ht="12.95" customHeight="1" x14ac:dyDescent="0.2">
      <c r="B50" s="220" t="s">
        <v>298</v>
      </c>
      <c r="C50" s="162">
        <v>20165878</v>
      </c>
      <c r="D50" s="162">
        <v>25211973</v>
      </c>
      <c r="E50" s="162">
        <v>11381075855</v>
      </c>
      <c r="F50" s="162">
        <v>4483768677</v>
      </c>
    </row>
    <row r="51" spans="2:9" ht="12.95" customHeight="1" x14ac:dyDescent="0.2">
      <c r="B51" s="220" t="s">
        <v>299</v>
      </c>
      <c r="C51" s="161">
        <v>20475674</v>
      </c>
      <c r="D51" s="161">
        <v>25973931</v>
      </c>
      <c r="E51" s="161">
        <v>11383106608</v>
      </c>
      <c r="F51" s="161">
        <v>4634136079</v>
      </c>
    </row>
    <row r="52" spans="2:9" ht="12.95" customHeight="1" x14ac:dyDescent="0.2">
      <c r="B52" s="220" t="s">
        <v>300</v>
      </c>
      <c r="C52" s="161">
        <v>19359814</v>
      </c>
      <c r="D52" s="161">
        <v>24577693</v>
      </c>
      <c r="E52" s="161">
        <v>10958620637</v>
      </c>
      <c r="F52" s="161">
        <v>4446096720</v>
      </c>
    </row>
    <row r="53" spans="2:9" ht="12.95" customHeight="1" x14ac:dyDescent="0.2">
      <c r="B53" s="223" t="s">
        <v>301</v>
      </c>
      <c r="C53" s="177">
        <v>21276969</v>
      </c>
      <c r="D53" s="177">
        <v>27518986</v>
      </c>
      <c r="E53" s="177">
        <v>12114808822</v>
      </c>
      <c r="F53" s="177">
        <v>5093074349</v>
      </c>
    </row>
    <row r="54" spans="2:9" ht="12.95" customHeight="1" x14ac:dyDescent="0.2">
      <c r="B54" s="19" t="s">
        <v>208</v>
      </c>
      <c r="C54" s="7">
        <v>23019589</v>
      </c>
      <c r="D54" s="7">
        <v>18575027</v>
      </c>
      <c r="E54" s="7">
        <v>9905976138</v>
      </c>
      <c r="F54" s="7">
        <v>4025051015</v>
      </c>
      <c r="G54" s="7"/>
      <c r="H54" s="7"/>
      <c r="I54" s="7"/>
    </row>
    <row r="55" spans="2:9" ht="12.95" customHeight="1" x14ac:dyDescent="0.2">
      <c r="B55" s="19" t="s">
        <v>209</v>
      </c>
      <c r="C55" s="7">
        <v>22920117</v>
      </c>
      <c r="D55" s="7">
        <v>18770812</v>
      </c>
      <c r="E55" s="7">
        <v>10285433685</v>
      </c>
      <c r="F55" s="7">
        <v>4016445523</v>
      </c>
      <c r="G55" s="7"/>
      <c r="H55" s="7"/>
      <c r="I55" s="7"/>
    </row>
    <row r="56" spans="2:9" ht="12.95" customHeight="1" x14ac:dyDescent="0.2">
      <c r="B56" s="19" t="s">
        <v>210</v>
      </c>
      <c r="C56" s="72">
        <v>26311140</v>
      </c>
      <c r="D56" s="72">
        <v>21314489</v>
      </c>
      <c r="E56" s="72">
        <v>11740308667</v>
      </c>
      <c r="F56" s="72">
        <v>4720731247</v>
      </c>
      <c r="G56" s="7"/>
      <c r="H56" s="7"/>
      <c r="I56" s="7"/>
    </row>
    <row r="57" spans="2:9" ht="12.95" customHeight="1" x14ac:dyDescent="0.2">
      <c r="B57" s="122" t="s">
        <v>211</v>
      </c>
      <c r="C57" s="7">
        <v>26060368</v>
      </c>
      <c r="D57" s="7">
        <v>20889431</v>
      </c>
      <c r="E57" s="7">
        <v>11635906887</v>
      </c>
      <c r="F57" s="7">
        <v>4805120113</v>
      </c>
      <c r="G57" s="7"/>
      <c r="H57" s="7"/>
      <c r="I57" s="7"/>
    </row>
    <row r="58" spans="2:9" ht="12.95" customHeight="1" x14ac:dyDescent="0.2">
      <c r="B58" s="19" t="s">
        <v>212</v>
      </c>
      <c r="C58" s="7">
        <v>29151419</v>
      </c>
      <c r="D58" s="7">
        <v>22917187</v>
      </c>
      <c r="E58" s="7">
        <v>12608356850</v>
      </c>
      <c r="F58" s="7">
        <v>5371921970</v>
      </c>
      <c r="G58" s="7"/>
      <c r="H58" s="7"/>
      <c r="I58" s="7"/>
    </row>
    <row r="59" spans="2:9" ht="12.95" customHeight="1" x14ac:dyDescent="0.2">
      <c r="B59" s="19" t="s">
        <v>213</v>
      </c>
      <c r="C59" s="72">
        <v>29352086</v>
      </c>
      <c r="D59" s="72">
        <v>22708510</v>
      </c>
      <c r="E59" s="72">
        <v>12580021193</v>
      </c>
      <c r="F59" s="72">
        <v>5549057437</v>
      </c>
      <c r="G59" s="7"/>
      <c r="H59" s="7"/>
      <c r="I59" s="7"/>
    </row>
    <row r="60" spans="2:9" ht="12.95" customHeight="1" x14ac:dyDescent="0.2">
      <c r="B60" s="19" t="s">
        <v>214</v>
      </c>
      <c r="C60" s="7">
        <v>30140055</v>
      </c>
      <c r="D60" s="7">
        <v>23097962</v>
      </c>
      <c r="E60" s="7">
        <v>13089520864</v>
      </c>
      <c r="F60" s="7">
        <v>5830252427</v>
      </c>
      <c r="G60" s="7"/>
      <c r="H60" s="7"/>
      <c r="I60" s="7"/>
    </row>
    <row r="61" spans="2:9" ht="12.95" customHeight="1" x14ac:dyDescent="0.2">
      <c r="B61" s="19" t="s">
        <v>215</v>
      </c>
      <c r="C61" s="7">
        <v>29187288</v>
      </c>
      <c r="D61" s="7">
        <v>22271519</v>
      </c>
      <c r="E61" s="7">
        <v>12528390621</v>
      </c>
      <c r="F61" s="7">
        <v>5693000583</v>
      </c>
      <c r="G61" s="7"/>
      <c r="H61" s="7"/>
      <c r="I61" s="7"/>
    </row>
    <row r="62" spans="2:9" ht="12.95" customHeight="1" x14ac:dyDescent="0.2">
      <c r="B62" s="122" t="s">
        <v>216</v>
      </c>
      <c r="C62" s="7">
        <v>29592290</v>
      </c>
      <c r="D62" s="7">
        <v>22669749</v>
      </c>
      <c r="E62" s="7">
        <v>12467371374</v>
      </c>
      <c r="F62" s="7">
        <v>5574770888</v>
      </c>
      <c r="G62" s="7"/>
      <c r="H62" s="7"/>
      <c r="I62" s="7"/>
    </row>
    <row r="63" spans="2:9" ht="12.95" customHeight="1" x14ac:dyDescent="0.2">
      <c r="B63" s="19" t="s">
        <v>217</v>
      </c>
      <c r="C63" s="7">
        <v>30855382</v>
      </c>
      <c r="D63" s="7">
        <v>23834872</v>
      </c>
      <c r="E63" s="7">
        <v>12716215568</v>
      </c>
      <c r="F63" s="7">
        <v>5738608504</v>
      </c>
      <c r="G63" s="7"/>
      <c r="H63" s="7"/>
      <c r="I63" s="7"/>
    </row>
    <row r="64" spans="2:9" ht="12.95" customHeight="1" x14ac:dyDescent="0.2">
      <c r="B64" s="19" t="s">
        <v>218</v>
      </c>
      <c r="C64" s="7">
        <v>29014323</v>
      </c>
      <c r="D64" s="7">
        <v>22420904</v>
      </c>
      <c r="E64" s="7">
        <v>12114073274</v>
      </c>
      <c r="F64" s="7">
        <v>5563235726</v>
      </c>
      <c r="G64" s="7"/>
      <c r="H64" s="7"/>
      <c r="I64" s="7"/>
    </row>
    <row r="65" spans="2:9" ht="12.95" customHeight="1" x14ac:dyDescent="0.2">
      <c r="B65" s="154" t="s">
        <v>219</v>
      </c>
      <c r="C65" s="30">
        <v>31805867</v>
      </c>
      <c r="D65" s="30">
        <v>22695548</v>
      </c>
      <c r="E65" s="30">
        <v>12377157353</v>
      </c>
      <c r="F65" s="30">
        <v>6598728502</v>
      </c>
      <c r="G65" s="7"/>
      <c r="H65" s="7"/>
      <c r="I65" s="7"/>
    </row>
    <row r="66" spans="2:9" ht="12.95" customHeight="1" x14ac:dyDescent="0.2">
      <c r="C66" s="7"/>
      <c r="D66" s="7"/>
      <c r="E66" s="7"/>
      <c r="F66" s="7"/>
      <c r="G66" s="7"/>
      <c r="H66" s="7"/>
      <c r="I66" s="7"/>
    </row>
    <row r="67" spans="2:9" ht="12.95" customHeight="1" x14ac:dyDescent="0.2">
      <c r="B67" t="s">
        <v>236</v>
      </c>
    </row>
    <row r="68" spans="2:9" ht="12.95" customHeight="1" x14ac:dyDescent="0.2">
      <c r="B68" t="s">
        <v>6</v>
      </c>
      <c r="C68" s="7"/>
      <c r="D68" s="7"/>
      <c r="E68" s="7"/>
      <c r="F68" s="7"/>
    </row>
    <row r="69" spans="2:9" ht="12.95" customHeight="1" x14ac:dyDescent="0.2">
      <c r="C69" s="7"/>
      <c r="D69" s="7"/>
      <c r="E69" s="7"/>
      <c r="F69" s="7"/>
    </row>
    <row r="70" spans="2:9" ht="12.95" customHeight="1" x14ac:dyDescent="0.2">
      <c r="D70" s="7"/>
      <c r="F70" s="7"/>
    </row>
    <row r="72" spans="2:9" ht="12.95" customHeight="1" x14ac:dyDescent="0.2">
      <c r="D72" s="53"/>
      <c r="E72" s="53"/>
      <c r="F72" s="53"/>
    </row>
    <row r="73" spans="2:9" ht="12.95" customHeight="1" x14ac:dyDescent="0.2">
      <c r="D73" s="200"/>
      <c r="E73" s="53"/>
      <c r="F73" s="200"/>
    </row>
    <row r="74" spans="2:9" ht="12.95" customHeight="1" x14ac:dyDescent="0.2">
      <c r="D74" s="33"/>
      <c r="E74" s="33"/>
      <c r="F74" s="33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G79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6" ht="15.75" x14ac:dyDescent="0.25">
      <c r="B2" s="1" t="s">
        <v>237</v>
      </c>
    </row>
    <row r="5" spans="2:6" ht="33.75" x14ac:dyDescent="0.2">
      <c r="B5" s="102" t="s">
        <v>34</v>
      </c>
      <c r="C5" s="102" t="s">
        <v>128</v>
      </c>
      <c r="D5" s="102" t="s">
        <v>129</v>
      </c>
      <c r="E5" s="102" t="s">
        <v>130</v>
      </c>
      <c r="F5" s="102" t="s">
        <v>32</v>
      </c>
    </row>
    <row r="6" spans="2:6" ht="12.95" customHeight="1" x14ac:dyDescent="0.2">
      <c r="B6" s="220" t="s">
        <v>351</v>
      </c>
      <c r="C6" s="7">
        <v>21396290</v>
      </c>
      <c r="D6" s="7">
        <v>8314259</v>
      </c>
      <c r="E6" s="7">
        <v>305732</v>
      </c>
      <c r="F6" s="39">
        <v>30016281</v>
      </c>
    </row>
    <row r="7" spans="2:6" ht="12.95" customHeight="1" x14ac:dyDescent="0.2">
      <c r="B7" s="220" t="s">
        <v>352</v>
      </c>
      <c r="C7" s="72">
        <v>20491901</v>
      </c>
      <c r="D7" s="72">
        <v>7749190</v>
      </c>
      <c r="E7" s="72">
        <v>278411</v>
      </c>
      <c r="F7" s="39">
        <v>28519502</v>
      </c>
    </row>
    <row r="8" spans="2:6" ht="12.95" customHeight="1" x14ac:dyDescent="0.2">
      <c r="B8" s="220" t="s">
        <v>353</v>
      </c>
      <c r="C8" s="7">
        <v>24296065</v>
      </c>
      <c r="D8" s="7">
        <v>9056018</v>
      </c>
      <c r="E8" s="7">
        <v>316824</v>
      </c>
      <c r="F8" s="39">
        <v>33668907</v>
      </c>
    </row>
    <row r="9" spans="2:6" ht="12.95" customHeight="1" x14ac:dyDescent="0.2">
      <c r="B9" s="220" t="s">
        <v>354</v>
      </c>
      <c r="C9" s="7">
        <v>23700086</v>
      </c>
      <c r="D9" s="7">
        <v>8856107</v>
      </c>
      <c r="E9" s="7">
        <v>314520</v>
      </c>
      <c r="F9" s="39">
        <v>32870713</v>
      </c>
    </row>
    <row r="10" spans="2:6" ht="12.95" customHeight="1" x14ac:dyDescent="0.2">
      <c r="B10" s="220" t="s">
        <v>355</v>
      </c>
      <c r="C10" s="7">
        <v>25302064</v>
      </c>
      <c r="D10" s="7">
        <v>9282489</v>
      </c>
      <c r="E10" s="7">
        <v>334814</v>
      </c>
      <c r="F10" s="39">
        <v>34919367</v>
      </c>
    </row>
    <row r="11" spans="2:6" ht="12.95" customHeight="1" x14ac:dyDescent="0.2">
      <c r="B11" s="220" t="s">
        <v>356</v>
      </c>
      <c r="C11" s="7">
        <v>24948705</v>
      </c>
      <c r="D11" s="7">
        <v>8910680</v>
      </c>
      <c r="E11" s="7">
        <v>327731</v>
      </c>
      <c r="F11" s="39">
        <v>34187116</v>
      </c>
    </row>
    <row r="12" spans="2:6" ht="12.95" customHeight="1" x14ac:dyDescent="0.2">
      <c r="B12" s="220" t="s">
        <v>357</v>
      </c>
      <c r="C12" s="7">
        <v>25594455</v>
      </c>
      <c r="D12" s="7">
        <v>9224908</v>
      </c>
      <c r="E12" s="7">
        <v>345087</v>
      </c>
      <c r="F12" s="39">
        <v>35164450</v>
      </c>
    </row>
    <row r="13" spans="2:6" ht="12.95" customHeight="1" x14ac:dyDescent="0.2">
      <c r="B13" s="220" t="s">
        <v>358</v>
      </c>
      <c r="C13" s="7">
        <v>25571707</v>
      </c>
      <c r="D13" s="7">
        <v>9136840</v>
      </c>
      <c r="E13" s="7">
        <v>326566</v>
      </c>
      <c r="F13" s="39">
        <v>35035113</v>
      </c>
    </row>
    <row r="14" spans="2:6" ht="12.95" customHeight="1" x14ac:dyDescent="0.2">
      <c r="B14" s="222" t="s">
        <v>359</v>
      </c>
      <c r="C14" s="72">
        <v>25329990</v>
      </c>
      <c r="D14" s="72">
        <v>9093823</v>
      </c>
      <c r="E14" s="72">
        <v>337978</v>
      </c>
      <c r="F14" s="39">
        <v>34761791</v>
      </c>
    </row>
    <row r="15" spans="2:6" ht="12.95" customHeight="1" x14ac:dyDescent="0.2">
      <c r="B15" s="220" t="s">
        <v>360</v>
      </c>
      <c r="C15" s="7">
        <v>26139693</v>
      </c>
      <c r="D15" s="7">
        <v>9657377</v>
      </c>
      <c r="E15" s="7">
        <v>370965</v>
      </c>
      <c r="F15" s="39">
        <v>36168035</v>
      </c>
    </row>
    <row r="16" spans="2:6" ht="12.95" customHeight="1" x14ac:dyDescent="0.2">
      <c r="B16" s="220" t="s">
        <v>361</v>
      </c>
      <c r="C16" s="7">
        <v>25358722</v>
      </c>
      <c r="D16" s="7">
        <v>9011008</v>
      </c>
      <c r="E16" s="7">
        <v>349382</v>
      </c>
      <c r="F16" s="39">
        <v>34719112</v>
      </c>
    </row>
    <row r="17" spans="2:6" ht="12.95" customHeight="1" x14ac:dyDescent="0.2">
      <c r="B17" s="223" t="s">
        <v>362</v>
      </c>
      <c r="C17" s="39">
        <v>27366263</v>
      </c>
      <c r="D17" s="39">
        <v>9079602</v>
      </c>
      <c r="E17" s="39">
        <v>351122</v>
      </c>
      <c r="F17" s="39">
        <v>36796987</v>
      </c>
    </row>
    <row r="18" spans="2:6" ht="12.95" customHeight="1" x14ac:dyDescent="0.2">
      <c r="B18" s="220" t="s">
        <v>267</v>
      </c>
      <c r="C18" s="7">
        <v>24146356</v>
      </c>
      <c r="D18" s="7">
        <v>8064158</v>
      </c>
      <c r="E18" s="7">
        <v>350414</v>
      </c>
      <c r="F18" s="39">
        <v>32560928</v>
      </c>
    </row>
    <row r="19" spans="2:6" ht="12.95" customHeight="1" x14ac:dyDescent="0.2">
      <c r="B19" s="220" t="s">
        <v>268</v>
      </c>
      <c r="C19" s="7">
        <v>23738333</v>
      </c>
      <c r="D19" s="7">
        <v>8215912</v>
      </c>
      <c r="E19" s="7">
        <v>346721</v>
      </c>
      <c r="F19" s="39">
        <v>32300966</v>
      </c>
    </row>
    <row r="20" spans="2:6" ht="12.95" customHeight="1" x14ac:dyDescent="0.2">
      <c r="B20" s="220" t="s">
        <v>269</v>
      </c>
      <c r="C20" s="7">
        <v>27590008</v>
      </c>
      <c r="D20" s="7">
        <v>9105578</v>
      </c>
      <c r="E20" s="7">
        <v>381640</v>
      </c>
      <c r="F20" s="39">
        <v>37077226</v>
      </c>
    </row>
    <row r="21" spans="2:6" ht="12.95" customHeight="1" x14ac:dyDescent="0.2">
      <c r="B21" s="220" t="s">
        <v>270</v>
      </c>
      <c r="C21" s="7">
        <v>26971169</v>
      </c>
      <c r="D21" s="7">
        <v>8915705</v>
      </c>
      <c r="E21" s="7">
        <v>404555</v>
      </c>
      <c r="F21" s="39">
        <v>36291429</v>
      </c>
    </row>
    <row r="22" spans="2:6" ht="12.95" customHeight="1" x14ac:dyDescent="0.2">
      <c r="B22" s="220" t="s">
        <v>271</v>
      </c>
      <c r="C22" s="7">
        <v>28133460</v>
      </c>
      <c r="D22" s="7">
        <v>9207026</v>
      </c>
      <c r="E22" s="7">
        <v>418371</v>
      </c>
      <c r="F22" s="39">
        <v>37758857</v>
      </c>
    </row>
    <row r="23" spans="2:6" ht="12.95" customHeight="1" x14ac:dyDescent="0.2">
      <c r="B23" s="220" t="s">
        <v>272</v>
      </c>
      <c r="C23" s="7">
        <v>29138551</v>
      </c>
      <c r="D23" s="7">
        <v>8897073</v>
      </c>
      <c r="E23" s="7">
        <v>406867</v>
      </c>
      <c r="F23" s="39">
        <v>38442491</v>
      </c>
    </row>
    <row r="24" spans="2:6" ht="12.95" customHeight="1" x14ac:dyDescent="0.2">
      <c r="B24" s="220" t="s">
        <v>273</v>
      </c>
      <c r="C24" s="7">
        <v>29867201</v>
      </c>
      <c r="D24" s="7">
        <v>8744389</v>
      </c>
      <c r="E24" s="7">
        <v>467229</v>
      </c>
      <c r="F24" s="39">
        <v>39078819</v>
      </c>
    </row>
    <row r="25" spans="2:6" ht="12.95" customHeight="1" x14ac:dyDescent="0.2">
      <c r="B25" s="222" t="s">
        <v>274</v>
      </c>
      <c r="C25" s="7">
        <v>28755040</v>
      </c>
      <c r="D25" s="7">
        <v>8960968</v>
      </c>
      <c r="E25" s="7">
        <v>432139</v>
      </c>
      <c r="F25" s="39">
        <v>38148147</v>
      </c>
    </row>
    <row r="26" spans="2:6" ht="12.95" customHeight="1" x14ac:dyDescent="0.2">
      <c r="B26" s="220" t="s">
        <v>275</v>
      </c>
      <c r="C26" s="7">
        <v>29050955</v>
      </c>
      <c r="D26" s="7">
        <v>8985078</v>
      </c>
      <c r="E26" s="7">
        <v>458365</v>
      </c>
      <c r="F26" s="39">
        <v>38494398</v>
      </c>
    </row>
    <row r="27" spans="2:6" ht="12.95" customHeight="1" x14ac:dyDescent="0.2">
      <c r="B27" s="220" t="s">
        <v>276</v>
      </c>
      <c r="C27" s="7">
        <v>29778371</v>
      </c>
      <c r="D27" s="7">
        <v>9328480</v>
      </c>
      <c r="E27" s="7">
        <v>476692</v>
      </c>
      <c r="F27" s="39">
        <v>39583543</v>
      </c>
    </row>
    <row r="28" spans="2:6" ht="12.95" customHeight="1" x14ac:dyDescent="0.2">
      <c r="B28" s="220" t="s">
        <v>277</v>
      </c>
      <c r="C28" s="7">
        <v>28702400</v>
      </c>
      <c r="D28" s="7">
        <v>8686035</v>
      </c>
      <c r="E28" s="7">
        <v>449473</v>
      </c>
      <c r="F28" s="39">
        <v>37837908</v>
      </c>
    </row>
    <row r="29" spans="2:6" ht="12.95" customHeight="1" x14ac:dyDescent="0.2">
      <c r="B29" s="223" t="s">
        <v>278</v>
      </c>
      <c r="C29" s="39">
        <v>31322325</v>
      </c>
      <c r="D29" s="39">
        <v>9376124</v>
      </c>
      <c r="E29" s="39">
        <v>460961</v>
      </c>
      <c r="F29" s="39">
        <v>41159410</v>
      </c>
    </row>
    <row r="30" spans="2:6" ht="12.95" customHeight="1" x14ac:dyDescent="0.2">
      <c r="B30" s="220" t="s">
        <v>279</v>
      </c>
      <c r="C30" s="37">
        <v>27832713</v>
      </c>
      <c r="D30" s="37">
        <v>8332368</v>
      </c>
      <c r="E30" s="37">
        <v>450878</v>
      </c>
      <c r="F30" s="39">
        <v>36615959</v>
      </c>
    </row>
    <row r="31" spans="2:6" ht="12.95" customHeight="1" x14ac:dyDescent="0.2">
      <c r="B31" s="220" t="s">
        <v>280</v>
      </c>
      <c r="C31" s="72">
        <v>28324162</v>
      </c>
      <c r="D31" s="72">
        <v>8482987</v>
      </c>
      <c r="E31" s="72">
        <v>447770</v>
      </c>
      <c r="F31" s="39">
        <v>37254919</v>
      </c>
    </row>
    <row r="32" spans="2:6" ht="12.95" customHeight="1" x14ac:dyDescent="0.2">
      <c r="B32" s="220" t="s">
        <v>281</v>
      </c>
      <c r="C32" s="7">
        <v>27028800</v>
      </c>
      <c r="D32" s="7">
        <v>6881927</v>
      </c>
      <c r="E32" s="7">
        <v>410766</v>
      </c>
      <c r="F32" s="39">
        <v>34321493</v>
      </c>
    </row>
    <row r="33" spans="2:6" ht="12.95" customHeight="1" x14ac:dyDescent="0.2">
      <c r="B33" s="220" t="s">
        <v>282</v>
      </c>
      <c r="C33" s="7">
        <v>21988750</v>
      </c>
      <c r="D33" s="7">
        <v>4973853</v>
      </c>
      <c r="E33" s="7">
        <v>335862</v>
      </c>
      <c r="F33" s="39">
        <v>27298465</v>
      </c>
    </row>
    <row r="34" spans="2:6" ht="12.95" customHeight="1" x14ac:dyDescent="0.2">
      <c r="B34" s="220" t="s">
        <v>283</v>
      </c>
      <c r="C34" s="7">
        <v>29693146</v>
      </c>
      <c r="D34" s="7">
        <v>7174272</v>
      </c>
      <c r="E34" s="7">
        <v>409903</v>
      </c>
      <c r="F34" s="39">
        <v>37277321</v>
      </c>
    </row>
    <row r="35" spans="2:6" ht="12.95" customHeight="1" x14ac:dyDescent="0.2">
      <c r="B35" s="220" t="s">
        <v>284</v>
      </c>
      <c r="C35" s="7">
        <v>32350132</v>
      </c>
      <c r="D35" s="7">
        <v>8407235</v>
      </c>
      <c r="E35" s="7">
        <v>452594</v>
      </c>
      <c r="F35" s="39">
        <v>41209961</v>
      </c>
    </row>
    <row r="36" spans="2:6" ht="12.95" customHeight="1" x14ac:dyDescent="0.2">
      <c r="B36" s="220" t="s">
        <v>285</v>
      </c>
      <c r="C36" s="72">
        <v>33663077</v>
      </c>
      <c r="D36" s="72">
        <v>8474647</v>
      </c>
      <c r="E36" s="72">
        <v>513578</v>
      </c>
      <c r="F36" s="39">
        <v>42651302</v>
      </c>
    </row>
    <row r="37" spans="2:6" ht="12.95" customHeight="1" x14ac:dyDescent="0.2">
      <c r="B37" s="220" t="s">
        <v>286</v>
      </c>
      <c r="C37" s="7">
        <v>31706352</v>
      </c>
      <c r="D37" s="7">
        <v>7950573</v>
      </c>
      <c r="E37" s="7">
        <v>486042</v>
      </c>
      <c r="F37" s="39">
        <v>40142967</v>
      </c>
    </row>
    <row r="38" spans="2:6" ht="12.95" customHeight="1" x14ac:dyDescent="0.2">
      <c r="B38" s="220" t="s">
        <v>287</v>
      </c>
      <c r="C38" s="7">
        <v>32599708</v>
      </c>
      <c r="D38" s="7">
        <v>8196347</v>
      </c>
      <c r="E38" s="7">
        <v>523384</v>
      </c>
      <c r="F38" s="39">
        <v>41319439</v>
      </c>
    </row>
    <row r="39" spans="2:6" ht="12.95" customHeight="1" x14ac:dyDescent="0.2">
      <c r="B39" s="220" t="s">
        <v>288</v>
      </c>
      <c r="C39" s="72">
        <v>32809206</v>
      </c>
      <c r="D39" s="72">
        <v>8206682</v>
      </c>
      <c r="E39" s="7">
        <v>531971</v>
      </c>
      <c r="F39" s="39">
        <v>41547859</v>
      </c>
    </row>
    <row r="40" spans="2:6" ht="12.95" customHeight="1" x14ac:dyDescent="0.2">
      <c r="B40" s="220" t="s">
        <v>289</v>
      </c>
      <c r="C40" s="7">
        <v>30900514</v>
      </c>
      <c r="D40" s="7">
        <v>7356371</v>
      </c>
      <c r="E40" s="7">
        <v>499213</v>
      </c>
      <c r="F40" s="39">
        <v>38756098</v>
      </c>
    </row>
    <row r="41" spans="2:6" ht="12.95" customHeight="1" x14ac:dyDescent="0.2">
      <c r="B41" s="222" t="s">
        <v>290</v>
      </c>
      <c r="C41" s="39">
        <v>33392978</v>
      </c>
      <c r="D41" s="39">
        <v>6952764</v>
      </c>
      <c r="E41" s="39">
        <v>482220</v>
      </c>
      <c r="F41" s="39">
        <v>40827962</v>
      </c>
    </row>
    <row r="42" spans="2:6" ht="12.95" customHeight="1" x14ac:dyDescent="0.2">
      <c r="B42" s="220" t="s">
        <v>291</v>
      </c>
      <c r="C42" s="7">
        <v>30772056</v>
      </c>
      <c r="D42" s="7">
        <v>6263389</v>
      </c>
      <c r="E42" s="7">
        <v>447622</v>
      </c>
      <c r="F42" s="39">
        <v>37483067</v>
      </c>
    </row>
    <row r="43" spans="2:6" ht="12.95" customHeight="1" x14ac:dyDescent="0.2">
      <c r="B43" s="220" t="s">
        <v>37</v>
      </c>
      <c r="C43" s="7">
        <v>31115190</v>
      </c>
      <c r="D43" s="7">
        <v>6682115</v>
      </c>
      <c r="E43" s="7">
        <v>454755</v>
      </c>
      <c r="F43" s="39">
        <v>38252060</v>
      </c>
    </row>
    <row r="44" spans="2:6" ht="12.95" customHeight="1" x14ac:dyDescent="0.2">
      <c r="B44" s="220" t="s">
        <v>292</v>
      </c>
      <c r="C44" s="72">
        <v>34601367</v>
      </c>
      <c r="D44" s="72">
        <v>8025336</v>
      </c>
      <c r="E44" s="72">
        <v>524723</v>
      </c>
      <c r="F44" s="39">
        <v>43151426</v>
      </c>
    </row>
    <row r="45" spans="2:6" ht="12.95" customHeight="1" x14ac:dyDescent="0.2">
      <c r="B45" s="223" t="s">
        <v>293</v>
      </c>
      <c r="C45" s="7">
        <v>32984704</v>
      </c>
      <c r="D45" s="7">
        <v>7476350</v>
      </c>
      <c r="E45" s="7">
        <v>497751</v>
      </c>
      <c r="F45" s="39">
        <v>40958805</v>
      </c>
    </row>
    <row r="46" spans="2:6" ht="12.95" customHeight="1" x14ac:dyDescent="0.2">
      <c r="B46" s="220" t="s">
        <v>294</v>
      </c>
      <c r="C46" s="7">
        <v>36306414</v>
      </c>
      <c r="D46" s="7">
        <v>8414533</v>
      </c>
      <c r="E46" s="7">
        <v>513669</v>
      </c>
      <c r="F46" s="39">
        <v>45234616</v>
      </c>
    </row>
    <row r="47" spans="2:6" ht="12.95" customHeight="1" x14ac:dyDescent="0.2">
      <c r="B47" s="220" t="s">
        <v>295</v>
      </c>
      <c r="C47" s="7">
        <v>37241317</v>
      </c>
      <c r="D47" s="7">
        <v>8451137</v>
      </c>
      <c r="E47" s="7">
        <v>510433</v>
      </c>
      <c r="F47" s="39">
        <v>46202887</v>
      </c>
    </row>
    <row r="48" spans="2:6" ht="12.95" customHeight="1" x14ac:dyDescent="0.2">
      <c r="B48" s="220" t="s">
        <v>296</v>
      </c>
      <c r="C48" s="7">
        <v>37904786</v>
      </c>
      <c r="D48" s="7">
        <v>8557835</v>
      </c>
      <c r="E48" s="7">
        <v>565085</v>
      </c>
      <c r="F48" s="39">
        <v>47027706</v>
      </c>
    </row>
    <row r="49" spans="2:6" ht="12.95" customHeight="1" x14ac:dyDescent="0.2">
      <c r="B49" s="220" t="s">
        <v>297</v>
      </c>
      <c r="C49" s="7">
        <v>36321222</v>
      </c>
      <c r="D49" s="7">
        <v>8108194</v>
      </c>
      <c r="E49" s="7">
        <v>542230</v>
      </c>
      <c r="F49" s="39">
        <v>44971646</v>
      </c>
    </row>
    <row r="50" spans="2:6" ht="12.95" customHeight="1" x14ac:dyDescent="0.2">
      <c r="B50" s="220" t="s">
        <v>298</v>
      </c>
      <c r="C50" s="7">
        <v>36559420</v>
      </c>
      <c r="D50" s="7">
        <v>8254372</v>
      </c>
      <c r="E50" s="7">
        <v>564059</v>
      </c>
      <c r="F50" s="39">
        <v>45377851</v>
      </c>
    </row>
    <row r="51" spans="2:6" ht="12.95" customHeight="1" x14ac:dyDescent="0.2">
      <c r="B51" s="220" t="s">
        <v>299</v>
      </c>
      <c r="C51" s="7">
        <v>37644541</v>
      </c>
      <c r="D51" s="7">
        <v>8253416</v>
      </c>
      <c r="E51" s="7">
        <v>551648</v>
      </c>
      <c r="F51" s="39">
        <v>46449605</v>
      </c>
    </row>
    <row r="52" spans="2:6" ht="12.95" customHeight="1" x14ac:dyDescent="0.2">
      <c r="B52" s="220" t="s">
        <v>300</v>
      </c>
      <c r="C52" s="7">
        <v>35687517</v>
      </c>
      <c r="D52" s="7">
        <v>7721530</v>
      </c>
      <c r="E52" s="7">
        <v>528460</v>
      </c>
      <c r="F52" s="39">
        <v>43937507</v>
      </c>
    </row>
    <row r="53" spans="2:6" ht="12.95" customHeight="1" x14ac:dyDescent="0.2">
      <c r="B53" s="223" t="s">
        <v>301</v>
      </c>
      <c r="C53" s="39">
        <v>39670305</v>
      </c>
      <c r="D53" s="39">
        <v>8580700</v>
      </c>
      <c r="E53" s="39">
        <v>544950</v>
      </c>
      <c r="F53" s="39">
        <v>48795955</v>
      </c>
    </row>
    <row r="54" spans="2:6" ht="12.95" customHeight="1" x14ac:dyDescent="0.2">
      <c r="B54" s="19" t="s">
        <v>208</v>
      </c>
      <c r="C54" s="7">
        <v>33911657</v>
      </c>
      <c r="D54" s="7">
        <v>7164398</v>
      </c>
      <c r="E54" s="7">
        <v>508235</v>
      </c>
      <c r="F54" s="7">
        <v>41584290</v>
      </c>
    </row>
    <row r="55" spans="2:6" ht="12.95" customHeight="1" x14ac:dyDescent="0.2">
      <c r="B55" s="19" t="s">
        <v>209</v>
      </c>
      <c r="C55" s="7">
        <v>33723666</v>
      </c>
      <c r="D55" s="7">
        <v>7393536</v>
      </c>
      <c r="E55" s="7">
        <v>515246</v>
      </c>
      <c r="F55" s="7">
        <v>41632448</v>
      </c>
    </row>
    <row r="56" spans="2:6" ht="12.95" customHeight="1" x14ac:dyDescent="0.2">
      <c r="B56" s="19" t="s">
        <v>210</v>
      </c>
      <c r="C56" s="72">
        <v>38738806</v>
      </c>
      <c r="D56" s="72">
        <v>8242489</v>
      </c>
      <c r="E56" s="72">
        <v>578589</v>
      </c>
      <c r="F56" s="72">
        <v>47559884</v>
      </c>
    </row>
    <row r="57" spans="2:6" ht="12.95" customHeight="1" x14ac:dyDescent="0.2">
      <c r="B57" s="122" t="s">
        <v>211</v>
      </c>
      <c r="C57" s="7">
        <v>38144793</v>
      </c>
      <c r="D57" s="7">
        <v>8183995</v>
      </c>
      <c r="E57" s="7">
        <v>555779</v>
      </c>
      <c r="F57" s="7">
        <v>46884567</v>
      </c>
    </row>
    <row r="58" spans="2:6" ht="12.95" customHeight="1" x14ac:dyDescent="0.2">
      <c r="B58" s="19" t="s">
        <v>212</v>
      </c>
      <c r="C58" s="7">
        <v>42447365</v>
      </c>
      <c r="D58" s="7">
        <v>8971558</v>
      </c>
      <c r="E58" s="7">
        <v>578171</v>
      </c>
      <c r="F58" s="7">
        <v>51997094</v>
      </c>
    </row>
    <row r="59" spans="2:6" ht="12.95" customHeight="1" x14ac:dyDescent="0.2">
      <c r="B59" s="19" t="s">
        <v>213</v>
      </c>
      <c r="C59" s="72">
        <v>42845676</v>
      </c>
      <c r="D59" s="72">
        <v>8566197</v>
      </c>
      <c r="E59" s="72">
        <v>577539</v>
      </c>
      <c r="F59" s="72">
        <v>51989412</v>
      </c>
    </row>
    <row r="60" spans="2:6" ht="12.95" customHeight="1" x14ac:dyDescent="0.2">
      <c r="B60" s="19" t="s">
        <v>214</v>
      </c>
      <c r="C60" s="7">
        <v>44070724</v>
      </c>
      <c r="D60" s="7">
        <v>8476793</v>
      </c>
      <c r="E60" s="7">
        <v>614380</v>
      </c>
      <c r="F60" s="7">
        <v>53161897</v>
      </c>
    </row>
    <row r="61" spans="2:6" ht="12.95" customHeight="1" x14ac:dyDescent="0.2">
      <c r="B61" s="19" t="s">
        <v>215</v>
      </c>
      <c r="C61" s="7">
        <v>42555469</v>
      </c>
      <c r="D61" s="7">
        <v>8220483</v>
      </c>
      <c r="E61" s="7">
        <v>601655</v>
      </c>
      <c r="F61" s="7">
        <v>51377607</v>
      </c>
    </row>
    <row r="62" spans="2:6" ht="12.95" customHeight="1" x14ac:dyDescent="0.2">
      <c r="B62" s="122" t="s">
        <v>216</v>
      </c>
      <c r="C62" s="7">
        <v>43359200</v>
      </c>
      <c r="D62" s="7">
        <v>8197034</v>
      </c>
      <c r="E62" s="7">
        <v>619734</v>
      </c>
      <c r="F62" s="7">
        <v>52175968</v>
      </c>
    </row>
    <row r="63" spans="2:6" ht="12.95" customHeight="1" x14ac:dyDescent="0.2">
      <c r="B63" s="19" t="s">
        <v>217</v>
      </c>
      <c r="C63" s="7">
        <v>45262675</v>
      </c>
      <c r="D63" s="7">
        <v>8713424</v>
      </c>
      <c r="E63" s="7">
        <v>620250</v>
      </c>
      <c r="F63" s="7">
        <v>54596349</v>
      </c>
    </row>
    <row r="64" spans="2:6" ht="12.95" customHeight="1" x14ac:dyDescent="0.2">
      <c r="B64" s="19" t="s">
        <v>218</v>
      </c>
      <c r="C64" s="7">
        <v>42829207</v>
      </c>
      <c r="D64" s="7">
        <v>7921054</v>
      </c>
      <c r="E64" s="7">
        <v>589309</v>
      </c>
      <c r="F64" s="7">
        <v>51339570</v>
      </c>
    </row>
    <row r="65" spans="2:7" ht="12.95" customHeight="1" x14ac:dyDescent="0.2">
      <c r="B65" s="154" t="s">
        <v>219</v>
      </c>
      <c r="C65" s="30">
        <v>45938072</v>
      </c>
      <c r="D65" s="30">
        <v>7769294</v>
      </c>
      <c r="E65" s="30">
        <v>692635</v>
      </c>
      <c r="F65" s="30">
        <v>54400001</v>
      </c>
      <c r="G65" s="7"/>
    </row>
    <row r="66" spans="2:7" ht="12.95" customHeight="1" x14ac:dyDescent="0.2">
      <c r="B66" s="172"/>
      <c r="C66" s="7"/>
      <c r="D66" s="7"/>
      <c r="E66" s="7"/>
      <c r="F66" s="7"/>
    </row>
    <row r="67" spans="2:7" ht="12.95" customHeight="1" x14ac:dyDescent="0.2">
      <c r="B67" s="172" t="s">
        <v>236</v>
      </c>
      <c r="C67" s="172"/>
      <c r="D67" s="172"/>
      <c r="E67" s="172"/>
      <c r="F67" s="172"/>
    </row>
    <row r="68" spans="2:7" ht="12.95" customHeight="1" x14ac:dyDescent="0.2">
      <c r="B68" s="172" t="s">
        <v>6</v>
      </c>
      <c r="C68" s="172"/>
      <c r="D68" s="172"/>
      <c r="E68" s="172"/>
      <c r="F68" s="172"/>
    </row>
    <row r="69" spans="2:7" ht="12.95" customHeight="1" x14ac:dyDescent="0.2">
      <c r="C69" s="33"/>
      <c r="D69" s="33"/>
      <c r="E69" s="33"/>
      <c r="F69" s="33"/>
    </row>
    <row r="70" spans="2:7" ht="12.95" customHeight="1" x14ac:dyDescent="0.2">
      <c r="C70" s="7"/>
      <c r="D70" s="7"/>
      <c r="E70" s="7"/>
      <c r="F70" s="7"/>
    </row>
    <row r="74" spans="2:7" ht="12.95" customHeight="1" x14ac:dyDescent="0.2">
      <c r="C74" s="7"/>
      <c r="D74" s="7"/>
      <c r="E74" s="7"/>
      <c r="F74" s="7"/>
    </row>
    <row r="76" spans="2:7" ht="12.95" customHeight="1" x14ac:dyDescent="0.2">
      <c r="D76" s="195"/>
      <c r="E76" s="195"/>
      <c r="F76" s="195"/>
      <c r="G76" s="195"/>
    </row>
    <row r="79" spans="2:7" ht="12.95" customHeight="1" x14ac:dyDescent="0.2">
      <c r="C79" s="64"/>
      <c r="D79" s="64"/>
      <c r="E79" s="64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77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9" ht="15.75" x14ac:dyDescent="0.25">
      <c r="B2" s="1" t="s">
        <v>238</v>
      </c>
    </row>
    <row r="5" spans="2:9" ht="33.75" x14ac:dyDescent="0.2">
      <c r="B5" s="9" t="s">
        <v>34</v>
      </c>
      <c r="C5" s="102" t="s">
        <v>128</v>
      </c>
      <c r="D5" s="102" t="s">
        <v>129</v>
      </c>
      <c r="E5" s="102" t="s">
        <v>130</v>
      </c>
      <c r="F5" s="102" t="s">
        <v>32</v>
      </c>
    </row>
    <row r="6" spans="2:9" ht="12.95" customHeight="1" x14ac:dyDescent="0.2">
      <c r="B6" s="220" t="s">
        <v>351</v>
      </c>
      <c r="C6" s="7">
        <v>3970761857</v>
      </c>
      <c r="D6" s="7">
        <v>6150362166</v>
      </c>
      <c r="E6" s="7">
        <v>589626186</v>
      </c>
      <c r="F6" s="7">
        <v>10710750209</v>
      </c>
      <c r="H6" s="71"/>
      <c r="I6" s="71"/>
    </row>
    <row r="7" spans="2:9" ht="12.95" customHeight="1" x14ac:dyDescent="0.2">
      <c r="B7" s="220" t="s">
        <v>352</v>
      </c>
      <c r="C7" s="72">
        <v>3733864233</v>
      </c>
      <c r="D7" s="72">
        <v>5839573308</v>
      </c>
      <c r="E7" s="72">
        <v>543621541</v>
      </c>
      <c r="F7" s="7">
        <v>10117059082</v>
      </c>
      <c r="H7" s="71"/>
      <c r="I7" s="71"/>
    </row>
    <row r="8" spans="2:9" ht="12.95" customHeight="1" x14ac:dyDescent="0.2">
      <c r="B8" s="220" t="s">
        <v>353</v>
      </c>
      <c r="C8" s="7">
        <v>4601099257</v>
      </c>
      <c r="D8" s="7">
        <v>6763550284</v>
      </c>
      <c r="E8" s="7">
        <v>636323928</v>
      </c>
      <c r="F8" s="7">
        <v>12000973469</v>
      </c>
      <c r="H8" s="71"/>
      <c r="I8" s="71"/>
    </row>
    <row r="9" spans="2:9" ht="12.95" customHeight="1" x14ac:dyDescent="0.2">
      <c r="B9" s="220" t="s">
        <v>354</v>
      </c>
      <c r="C9" s="7">
        <v>4656855796</v>
      </c>
      <c r="D9" s="7">
        <v>6758416318</v>
      </c>
      <c r="E9" s="7">
        <v>666318190</v>
      </c>
      <c r="F9" s="7">
        <v>12081590304</v>
      </c>
      <c r="H9" s="71"/>
      <c r="I9" s="71"/>
    </row>
    <row r="10" spans="2:9" ht="12.95" customHeight="1" x14ac:dyDescent="0.2">
      <c r="B10" s="220" t="s">
        <v>355</v>
      </c>
      <c r="C10" s="7">
        <v>4939643042</v>
      </c>
      <c r="D10" s="7">
        <v>7046946339</v>
      </c>
      <c r="E10" s="7">
        <v>727001511</v>
      </c>
      <c r="F10" s="7">
        <v>12713590892</v>
      </c>
      <c r="H10" s="71"/>
      <c r="I10" s="71"/>
    </row>
    <row r="11" spans="2:9" ht="12.95" customHeight="1" x14ac:dyDescent="0.2">
      <c r="B11" s="220" t="s">
        <v>356</v>
      </c>
      <c r="C11" s="7">
        <v>4893590961</v>
      </c>
      <c r="D11" s="7">
        <v>6958546377</v>
      </c>
      <c r="E11" s="7">
        <v>742529375</v>
      </c>
      <c r="F11" s="7">
        <v>12594666713</v>
      </c>
      <c r="H11" s="71"/>
      <c r="I11" s="71"/>
    </row>
    <row r="12" spans="2:9" ht="12.95" customHeight="1" x14ac:dyDescent="0.2">
      <c r="B12" s="220" t="s">
        <v>357</v>
      </c>
      <c r="C12" s="72">
        <v>4972659540</v>
      </c>
      <c r="D12" s="72">
        <v>7371645378</v>
      </c>
      <c r="E12" s="72">
        <v>840639109</v>
      </c>
      <c r="F12" s="7">
        <v>13184944027</v>
      </c>
      <c r="H12" s="71"/>
      <c r="I12" s="71"/>
    </row>
    <row r="13" spans="2:9" ht="12.95" customHeight="1" x14ac:dyDescent="0.2">
      <c r="B13" s="220" t="s">
        <v>358</v>
      </c>
      <c r="C13" s="7">
        <v>4926174170</v>
      </c>
      <c r="D13" s="7">
        <v>7398539225</v>
      </c>
      <c r="E13" s="7">
        <v>833062337</v>
      </c>
      <c r="F13" s="7">
        <v>13157775732</v>
      </c>
      <c r="H13" s="71"/>
      <c r="I13" s="71"/>
    </row>
    <row r="14" spans="2:9" ht="12.95" customHeight="1" x14ac:dyDescent="0.2">
      <c r="B14" s="222" t="s">
        <v>359</v>
      </c>
      <c r="C14" s="7">
        <v>4951898400</v>
      </c>
      <c r="D14" s="7">
        <v>7103767194</v>
      </c>
      <c r="E14" s="7">
        <v>779834670</v>
      </c>
      <c r="F14" s="7">
        <v>12835500264</v>
      </c>
      <c r="H14" s="71"/>
      <c r="I14" s="71"/>
    </row>
    <row r="15" spans="2:9" ht="12.95" customHeight="1" x14ac:dyDescent="0.2">
      <c r="B15" s="220" t="s">
        <v>360</v>
      </c>
      <c r="C15" s="7">
        <v>5105376765</v>
      </c>
      <c r="D15" s="7">
        <v>7425052401</v>
      </c>
      <c r="E15" s="7">
        <v>811243501</v>
      </c>
      <c r="F15" s="7">
        <v>13341672667</v>
      </c>
    </row>
    <row r="16" spans="2:9" ht="12.95" customHeight="1" x14ac:dyDescent="0.2">
      <c r="B16" s="220" t="s">
        <v>361</v>
      </c>
      <c r="C16" s="7">
        <v>5091284082</v>
      </c>
      <c r="D16" s="7">
        <v>7038340122</v>
      </c>
      <c r="E16" s="7">
        <v>744465124</v>
      </c>
      <c r="F16" s="7">
        <v>12874089328</v>
      </c>
    </row>
    <row r="17" spans="2:6" ht="12.95" customHeight="1" x14ac:dyDescent="0.2">
      <c r="B17" s="223" t="s">
        <v>362</v>
      </c>
      <c r="C17" s="39">
        <v>5567481107</v>
      </c>
      <c r="D17" s="39">
        <v>7376065076</v>
      </c>
      <c r="E17" s="39">
        <v>776815255</v>
      </c>
      <c r="F17" s="7">
        <v>13720361438</v>
      </c>
    </row>
    <row r="18" spans="2:6" ht="12.95" customHeight="1" x14ac:dyDescent="0.2">
      <c r="B18" s="220" t="s">
        <v>267</v>
      </c>
      <c r="C18" s="7">
        <v>4442907364</v>
      </c>
      <c r="D18" s="7">
        <v>6275899917</v>
      </c>
      <c r="E18" s="7">
        <v>711926385</v>
      </c>
      <c r="F18" s="7">
        <v>11430733666</v>
      </c>
    </row>
    <row r="19" spans="2:6" ht="12.95" customHeight="1" x14ac:dyDescent="0.2">
      <c r="B19" s="220" t="s">
        <v>268</v>
      </c>
      <c r="C19" s="7">
        <v>4320140350</v>
      </c>
      <c r="D19" s="7">
        <v>6362058436</v>
      </c>
      <c r="E19" s="7">
        <v>732202511</v>
      </c>
      <c r="F19" s="7">
        <v>11414401297</v>
      </c>
    </row>
    <row r="20" spans="2:6" ht="12.95" customHeight="1" x14ac:dyDescent="0.2">
      <c r="B20" s="220" t="s">
        <v>269</v>
      </c>
      <c r="C20" s="7">
        <v>5140700342</v>
      </c>
      <c r="D20" s="7">
        <v>7015376109</v>
      </c>
      <c r="E20" s="7">
        <v>810345480</v>
      </c>
      <c r="F20" s="7">
        <v>12966421931</v>
      </c>
    </row>
    <row r="21" spans="2:6" ht="12.95" customHeight="1" x14ac:dyDescent="0.2">
      <c r="B21" s="220" t="s">
        <v>270</v>
      </c>
      <c r="C21" s="7">
        <v>5200880169</v>
      </c>
      <c r="D21" s="7">
        <v>7071002942</v>
      </c>
      <c r="E21" s="7">
        <v>918546770</v>
      </c>
      <c r="F21" s="7">
        <v>13190429881</v>
      </c>
    </row>
    <row r="22" spans="2:6" ht="12.95" customHeight="1" x14ac:dyDescent="0.2">
      <c r="B22" s="220" t="s">
        <v>271</v>
      </c>
      <c r="C22" s="7">
        <v>5335825539</v>
      </c>
      <c r="D22" s="7">
        <v>7273046006</v>
      </c>
      <c r="E22" s="7">
        <v>971493355</v>
      </c>
      <c r="F22" s="7">
        <v>13580364900</v>
      </c>
    </row>
    <row r="23" spans="2:6" ht="12.95" customHeight="1" x14ac:dyDescent="0.2">
      <c r="B23" s="220" t="s">
        <v>272</v>
      </c>
      <c r="C23" s="7">
        <v>5574421491</v>
      </c>
      <c r="D23" s="7">
        <v>7149231768</v>
      </c>
      <c r="E23" s="7">
        <v>1037709822</v>
      </c>
      <c r="F23" s="7">
        <v>13761363081</v>
      </c>
    </row>
    <row r="24" spans="2:6" ht="12.95" customHeight="1" x14ac:dyDescent="0.2">
      <c r="B24" s="220" t="s">
        <v>273</v>
      </c>
      <c r="C24" s="7">
        <v>5630367051</v>
      </c>
      <c r="D24" s="7">
        <v>7178062210</v>
      </c>
      <c r="E24" s="7">
        <v>1279840153</v>
      </c>
      <c r="F24" s="7">
        <v>14088269414</v>
      </c>
    </row>
    <row r="25" spans="2:6" ht="12.95" customHeight="1" x14ac:dyDescent="0.2">
      <c r="B25" s="222" t="s">
        <v>274</v>
      </c>
      <c r="C25" s="7">
        <v>5380446332</v>
      </c>
      <c r="D25" s="7">
        <v>7462486991</v>
      </c>
      <c r="E25" s="7">
        <v>1235675585</v>
      </c>
      <c r="F25" s="7">
        <v>14078608908</v>
      </c>
    </row>
    <row r="26" spans="2:6" ht="12.95" customHeight="1" x14ac:dyDescent="0.2">
      <c r="B26" s="220" t="s">
        <v>275</v>
      </c>
      <c r="C26" s="7">
        <v>5554968525</v>
      </c>
      <c r="D26" s="7">
        <v>7308487837</v>
      </c>
      <c r="E26" s="7">
        <v>1208971161</v>
      </c>
      <c r="F26" s="7">
        <v>14072427523</v>
      </c>
    </row>
    <row r="27" spans="2:6" ht="12.95" customHeight="1" x14ac:dyDescent="0.2">
      <c r="B27" s="220" t="s">
        <v>276</v>
      </c>
      <c r="C27" s="7">
        <v>5618367099</v>
      </c>
      <c r="D27" s="7">
        <v>7443204522</v>
      </c>
      <c r="E27" s="7">
        <v>1185647618</v>
      </c>
      <c r="F27" s="7">
        <v>14247219239</v>
      </c>
    </row>
    <row r="28" spans="2:6" ht="12.95" customHeight="1" x14ac:dyDescent="0.2">
      <c r="B28" s="220" t="s">
        <v>277</v>
      </c>
      <c r="C28" s="7">
        <v>5576230333</v>
      </c>
      <c r="D28" s="7">
        <v>7062691220</v>
      </c>
      <c r="E28" s="7">
        <v>1093097042</v>
      </c>
      <c r="F28" s="7">
        <v>13732018595</v>
      </c>
    </row>
    <row r="29" spans="2:6" ht="12.95" customHeight="1" x14ac:dyDescent="0.2">
      <c r="B29" s="223" t="s">
        <v>278</v>
      </c>
      <c r="C29" s="39">
        <v>6259150208</v>
      </c>
      <c r="D29" s="39">
        <v>7883134692</v>
      </c>
      <c r="E29" s="39">
        <v>1183230457</v>
      </c>
      <c r="F29" s="7">
        <v>15325515357</v>
      </c>
    </row>
    <row r="30" spans="2:6" ht="12.95" customHeight="1" x14ac:dyDescent="0.2">
      <c r="B30" s="220" t="s">
        <v>279</v>
      </c>
      <c r="C30" s="37">
        <v>5018727938</v>
      </c>
      <c r="D30" s="37">
        <v>6699897228</v>
      </c>
      <c r="E30" s="37">
        <v>1069343650</v>
      </c>
      <c r="F30" s="7">
        <v>12787968816</v>
      </c>
    </row>
    <row r="31" spans="2:6" ht="12.95" customHeight="1" x14ac:dyDescent="0.2">
      <c r="B31" s="220" t="s">
        <v>280</v>
      </c>
      <c r="C31" s="72">
        <v>5004372294</v>
      </c>
      <c r="D31" s="72">
        <v>6851937184</v>
      </c>
      <c r="E31" s="72">
        <v>1096436396</v>
      </c>
      <c r="F31" s="7">
        <v>12952745874</v>
      </c>
    </row>
    <row r="32" spans="2:6" ht="12.95" customHeight="1" x14ac:dyDescent="0.2">
      <c r="B32" s="220" t="s">
        <v>281</v>
      </c>
      <c r="C32" s="7">
        <v>5025958668</v>
      </c>
      <c r="D32" s="7">
        <v>6617821862</v>
      </c>
      <c r="E32" s="7">
        <v>1040121794</v>
      </c>
      <c r="F32" s="7">
        <v>12683902324</v>
      </c>
    </row>
    <row r="33" spans="2:6" ht="12.95" customHeight="1" x14ac:dyDescent="0.2">
      <c r="B33" s="220" t="s">
        <v>282</v>
      </c>
      <c r="C33" s="7">
        <v>4153664385</v>
      </c>
      <c r="D33" s="7">
        <v>5330943234</v>
      </c>
      <c r="E33" s="7">
        <v>820799905</v>
      </c>
      <c r="F33" s="7">
        <v>10305407524</v>
      </c>
    </row>
    <row r="34" spans="2:6" ht="12.95" customHeight="1" x14ac:dyDescent="0.2">
      <c r="B34" s="220" t="s">
        <v>283</v>
      </c>
      <c r="C34" s="7">
        <v>5643947112</v>
      </c>
      <c r="D34" s="7">
        <v>6578274915</v>
      </c>
      <c r="E34" s="7">
        <v>1065001388</v>
      </c>
      <c r="F34" s="7">
        <v>13287223415</v>
      </c>
    </row>
    <row r="35" spans="2:6" ht="12.95" customHeight="1" x14ac:dyDescent="0.2">
      <c r="B35" s="220" t="s">
        <v>284</v>
      </c>
      <c r="C35" s="7">
        <v>6075241804</v>
      </c>
      <c r="D35" s="7">
        <v>7326012542</v>
      </c>
      <c r="E35" s="7">
        <v>1243910150</v>
      </c>
      <c r="F35" s="7">
        <v>14645164496</v>
      </c>
    </row>
    <row r="36" spans="2:6" ht="12.95" customHeight="1" x14ac:dyDescent="0.2">
      <c r="B36" s="220" t="s">
        <v>285</v>
      </c>
      <c r="C36" s="72">
        <v>6159193196</v>
      </c>
      <c r="D36" s="72">
        <v>7631600828</v>
      </c>
      <c r="E36" s="72">
        <v>1477183426</v>
      </c>
      <c r="F36" s="7">
        <v>15267977450</v>
      </c>
    </row>
    <row r="37" spans="2:6" ht="12.95" customHeight="1" x14ac:dyDescent="0.2">
      <c r="B37" s="220" t="s">
        <v>286</v>
      </c>
      <c r="C37" s="7">
        <v>5768657876</v>
      </c>
      <c r="D37" s="7">
        <v>7176491381</v>
      </c>
      <c r="E37" s="7">
        <v>1417248104</v>
      </c>
      <c r="F37" s="7">
        <v>14362397361</v>
      </c>
    </row>
    <row r="38" spans="2:6" ht="12.95" customHeight="1" x14ac:dyDescent="0.2">
      <c r="B38" s="220" t="s">
        <v>287</v>
      </c>
      <c r="C38" s="7">
        <v>5876724832</v>
      </c>
      <c r="D38" s="7">
        <v>7195986179</v>
      </c>
      <c r="E38" s="7">
        <v>1421948483</v>
      </c>
      <c r="F38" s="7">
        <v>14494659494</v>
      </c>
    </row>
    <row r="39" spans="2:6" ht="12.95" customHeight="1" x14ac:dyDescent="0.2">
      <c r="B39" s="220" t="s">
        <v>288</v>
      </c>
      <c r="C39" s="72">
        <v>5974550525</v>
      </c>
      <c r="D39" s="72">
        <v>7253249955</v>
      </c>
      <c r="E39" s="7">
        <v>1386259219</v>
      </c>
      <c r="F39" s="7">
        <v>14614059699</v>
      </c>
    </row>
    <row r="40" spans="2:6" ht="12.95" customHeight="1" x14ac:dyDescent="0.2">
      <c r="B40" s="220" t="s">
        <v>289</v>
      </c>
      <c r="C40" s="7">
        <v>5781314069</v>
      </c>
      <c r="D40" s="7">
        <v>6723548470</v>
      </c>
      <c r="E40" s="7">
        <v>1272147177</v>
      </c>
      <c r="F40" s="7">
        <v>13777009716</v>
      </c>
    </row>
    <row r="41" spans="2:6" ht="12.95" customHeight="1" x14ac:dyDescent="0.2">
      <c r="B41" s="222" t="s">
        <v>290</v>
      </c>
      <c r="C41" s="39">
        <v>6250512362</v>
      </c>
      <c r="D41" s="39">
        <v>7003078018</v>
      </c>
      <c r="E41" s="39">
        <v>1221823167</v>
      </c>
      <c r="F41" s="7">
        <v>14475413547</v>
      </c>
    </row>
    <row r="42" spans="2:6" ht="12.95" customHeight="1" x14ac:dyDescent="0.2">
      <c r="B42" s="220" t="s">
        <v>291</v>
      </c>
      <c r="C42" s="7">
        <v>5410519053</v>
      </c>
      <c r="D42" s="7">
        <v>6023599673</v>
      </c>
      <c r="E42" s="7">
        <v>1074918238</v>
      </c>
      <c r="F42" s="7">
        <v>12509036964</v>
      </c>
    </row>
    <row r="43" spans="2:6" ht="12.95" customHeight="1" x14ac:dyDescent="0.2">
      <c r="B43" s="220" t="s">
        <v>37</v>
      </c>
      <c r="C43" s="7">
        <v>5345877666</v>
      </c>
      <c r="D43" s="7">
        <v>6324507274</v>
      </c>
      <c r="E43" s="7">
        <v>1128186849</v>
      </c>
      <c r="F43" s="7">
        <v>12798571789</v>
      </c>
    </row>
    <row r="44" spans="2:6" ht="12.95" customHeight="1" x14ac:dyDescent="0.2">
      <c r="B44" s="220" t="s">
        <v>292</v>
      </c>
      <c r="C44" s="72">
        <v>6127361404</v>
      </c>
      <c r="D44" s="72">
        <v>7303648583</v>
      </c>
      <c r="E44" s="72">
        <v>1370330228</v>
      </c>
      <c r="F44" s="7">
        <v>14801340215</v>
      </c>
    </row>
    <row r="45" spans="2:6" ht="12.95" customHeight="1" x14ac:dyDescent="0.2">
      <c r="B45" s="223" t="s">
        <v>293</v>
      </c>
      <c r="C45" s="7">
        <v>5898688311</v>
      </c>
      <c r="D45" s="7">
        <v>6842989019</v>
      </c>
      <c r="E45" s="7">
        <v>1328629929</v>
      </c>
      <c r="F45" s="7">
        <v>14070307259</v>
      </c>
    </row>
    <row r="46" spans="2:6" ht="12.95" customHeight="1" x14ac:dyDescent="0.2">
      <c r="B46" s="220" t="s">
        <v>294</v>
      </c>
      <c r="C46" s="7">
        <v>6590727130</v>
      </c>
      <c r="D46" s="7">
        <v>7551912483</v>
      </c>
      <c r="E46" s="7">
        <v>1442437070</v>
      </c>
      <c r="F46" s="7">
        <v>15585076683</v>
      </c>
    </row>
    <row r="47" spans="2:6" ht="12.95" customHeight="1" x14ac:dyDescent="0.2">
      <c r="B47" s="220" t="s">
        <v>295</v>
      </c>
      <c r="C47" s="7">
        <v>6897085395</v>
      </c>
      <c r="D47" s="7">
        <v>7548750032</v>
      </c>
      <c r="E47" s="7">
        <v>1514090628</v>
      </c>
      <c r="F47" s="7">
        <v>15959926055</v>
      </c>
    </row>
    <row r="48" spans="2:6" ht="12.95" customHeight="1" x14ac:dyDescent="0.2">
      <c r="B48" s="220" t="s">
        <v>296</v>
      </c>
      <c r="C48" s="7">
        <v>6994050641</v>
      </c>
      <c r="D48" s="7">
        <v>7972693318</v>
      </c>
      <c r="E48" s="7">
        <v>1789638407</v>
      </c>
      <c r="F48" s="7">
        <v>16756382366</v>
      </c>
    </row>
    <row r="49" spans="2:6" ht="12.95" customHeight="1" x14ac:dyDescent="0.2">
      <c r="B49" s="220" t="s">
        <v>297</v>
      </c>
      <c r="C49" s="7">
        <v>6736761317</v>
      </c>
      <c r="D49" s="7">
        <v>7558196003</v>
      </c>
      <c r="E49" s="7">
        <v>1799154598</v>
      </c>
      <c r="F49" s="7">
        <v>16094111918</v>
      </c>
    </row>
    <row r="50" spans="2:6" ht="12.95" customHeight="1" x14ac:dyDescent="0.2">
      <c r="B50" s="220" t="s">
        <v>298</v>
      </c>
      <c r="C50" s="7">
        <v>6646259816</v>
      </c>
      <c r="D50" s="7">
        <v>7463560938</v>
      </c>
      <c r="E50" s="7">
        <v>1755023778</v>
      </c>
      <c r="F50" s="7">
        <v>15864844532</v>
      </c>
    </row>
    <row r="51" spans="2:6" ht="12.95" customHeight="1" x14ac:dyDescent="0.2">
      <c r="B51" s="220" t="s">
        <v>299</v>
      </c>
      <c r="C51" s="7">
        <v>6948346608</v>
      </c>
      <c r="D51" s="7">
        <v>7438604068</v>
      </c>
      <c r="E51" s="7">
        <v>1630292011</v>
      </c>
      <c r="F51" s="7">
        <v>16017242687</v>
      </c>
    </row>
    <row r="52" spans="2:6" ht="12.95" customHeight="1" x14ac:dyDescent="0.2">
      <c r="B52" s="220" t="s">
        <v>300</v>
      </c>
      <c r="C52" s="7">
        <v>6756908190</v>
      </c>
      <c r="D52" s="7">
        <v>7115619573</v>
      </c>
      <c r="E52" s="7">
        <v>1532189594</v>
      </c>
      <c r="F52" s="7">
        <v>15404717357</v>
      </c>
    </row>
    <row r="53" spans="2:6" ht="12.95" customHeight="1" x14ac:dyDescent="0.2">
      <c r="B53" s="223" t="s">
        <v>301</v>
      </c>
      <c r="C53" s="39">
        <v>7566925545</v>
      </c>
      <c r="D53" s="39">
        <v>8012797510</v>
      </c>
      <c r="E53" s="39">
        <v>1628160116</v>
      </c>
      <c r="F53" s="39">
        <v>17207883171</v>
      </c>
    </row>
    <row r="54" spans="2:6" ht="12.95" customHeight="1" x14ac:dyDescent="0.2">
      <c r="B54" s="19" t="s">
        <v>208</v>
      </c>
      <c r="C54" s="7">
        <v>6028551137</v>
      </c>
      <c r="D54" s="7">
        <v>6476306945</v>
      </c>
      <c r="E54" s="7">
        <v>1418768654</v>
      </c>
      <c r="F54" s="7">
        <v>13923626736</v>
      </c>
    </row>
    <row r="55" spans="2:6" ht="12.95" customHeight="1" x14ac:dyDescent="0.2">
      <c r="B55" s="19" t="s">
        <v>209</v>
      </c>
      <c r="C55" s="7">
        <v>6013029217</v>
      </c>
      <c r="D55" s="7">
        <v>6769336453</v>
      </c>
      <c r="E55" s="7">
        <v>1497329802</v>
      </c>
      <c r="F55" s="7">
        <v>14279695472</v>
      </c>
    </row>
    <row r="56" spans="2:6" ht="12.95" customHeight="1" x14ac:dyDescent="0.2">
      <c r="B56" s="19" t="s">
        <v>210</v>
      </c>
      <c r="C56" s="72">
        <v>7105543515</v>
      </c>
      <c r="D56" s="72">
        <v>7617102193</v>
      </c>
      <c r="E56" s="72">
        <v>1713373679</v>
      </c>
      <c r="F56" s="72">
        <v>16436019387</v>
      </c>
    </row>
    <row r="57" spans="2:6" ht="12.95" customHeight="1" x14ac:dyDescent="0.2">
      <c r="B57" s="122" t="s">
        <v>211</v>
      </c>
      <c r="C57" s="7">
        <v>7202716677</v>
      </c>
      <c r="D57" s="7">
        <v>7531369292</v>
      </c>
      <c r="E57" s="7">
        <v>1681528809</v>
      </c>
      <c r="F57" s="7">
        <v>16415614778</v>
      </c>
    </row>
    <row r="58" spans="2:6" ht="12.95" customHeight="1" x14ac:dyDescent="0.2">
      <c r="B58" s="19" t="s">
        <v>212</v>
      </c>
      <c r="C58" s="7">
        <v>7982292918</v>
      </c>
      <c r="D58" s="7">
        <v>8131025687</v>
      </c>
      <c r="E58" s="7">
        <v>1838533248</v>
      </c>
      <c r="F58" s="7">
        <v>17951851853</v>
      </c>
    </row>
    <row r="59" spans="2:6" ht="12.95" customHeight="1" x14ac:dyDescent="0.2">
      <c r="B59" s="19" t="s">
        <v>213</v>
      </c>
      <c r="C59" s="72">
        <v>8194672742</v>
      </c>
      <c r="D59" s="72">
        <v>7976814119</v>
      </c>
      <c r="E59" s="72">
        <v>1927143581</v>
      </c>
      <c r="F59" s="72">
        <v>18098630442</v>
      </c>
    </row>
    <row r="60" spans="2:6" ht="12.95" customHeight="1" x14ac:dyDescent="0.2">
      <c r="B60" s="19" t="s">
        <v>214</v>
      </c>
      <c r="C60" s="7">
        <v>8538502936</v>
      </c>
      <c r="D60" s="7">
        <v>8197689324</v>
      </c>
      <c r="E60" s="7">
        <v>2149353997</v>
      </c>
      <c r="F60" s="7">
        <v>18885546257</v>
      </c>
    </row>
    <row r="61" spans="2:6" ht="12.95" customHeight="1" x14ac:dyDescent="0.2">
      <c r="B61" s="19" t="s">
        <v>215</v>
      </c>
      <c r="C61" s="7">
        <v>8189166735</v>
      </c>
      <c r="D61" s="7">
        <v>7837263456</v>
      </c>
      <c r="E61" s="7">
        <v>2158915753</v>
      </c>
      <c r="F61" s="7">
        <v>18185345944</v>
      </c>
    </row>
    <row r="62" spans="2:6" ht="12.95" customHeight="1" x14ac:dyDescent="0.2">
      <c r="B62" s="122" t="s">
        <v>216</v>
      </c>
      <c r="C62" s="7">
        <v>8239593368</v>
      </c>
      <c r="D62" s="7">
        <v>7690107124</v>
      </c>
      <c r="E62" s="7">
        <v>2075897900</v>
      </c>
      <c r="F62" s="7">
        <v>18005598392</v>
      </c>
    </row>
    <row r="63" spans="2:6" ht="12.95" customHeight="1" x14ac:dyDescent="0.2">
      <c r="B63" s="19" t="s">
        <v>217</v>
      </c>
      <c r="C63" s="7">
        <v>8534972706</v>
      </c>
      <c r="D63" s="7">
        <v>7860058827</v>
      </c>
      <c r="E63" s="7">
        <v>2022625312</v>
      </c>
      <c r="F63" s="7">
        <v>18417656845</v>
      </c>
    </row>
    <row r="64" spans="2:6" ht="12.95" customHeight="1" x14ac:dyDescent="0.2">
      <c r="B64" s="19" t="s">
        <v>218</v>
      </c>
      <c r="C64" s="7">
        <v>8456298234</v>
      </c>
      <c r="D64" s="7">
        <v>7280318265</v>
      </c>
      <c r="E64" s="7">
        <v>1903081396</v>
      </c>
      <c r="F64" s="7">
        <v>17639697895</v>
      </c>
    </row>
    <row r="65" spans="2:6" ht="12.95" customHeight="1" x14ac:dyDescent="0.2">
      <c r="B65" s="154" t="s">
        <v>219</v>
      </c>
      <c r="C65" s="30">
        <v>9102641710</v>
      </c>
      <c r="D65" s="30">
        <v>7225881899</v>
      </c>
      <c r="E65" s="30">
        <v>2606758039</v>
      </c>
      <c r="F65" s="30">
        <v>18935281648</v>
      </c>
    </row>
    <row r="66" spans="2:6" ht="12.95" customHeight="1" x14ac:dyDescent="0.2">
      <c r="B66" s="172"/>
      <c r="C66" s="7"/>
      <c r="D66" s="7"/>
      <c r="E66" s="7"/>
      <c r="F66" s="7"/>
    </row>
    <row r="67" spans="2:6" ht="12.95" customHeight="1" x14ac:dyDescent="0.2">
      <c r="B67" s="172" t="s">
        <v>236</v>
      </c>
      <c r="C67" s="172"/>
      <c r="D67" s="172"/>
      <c r="E67" s="172"/>
      <c r="F67" s="172"/>
    </row>
    <row r="68" spans="2:6" ht="12.95" customHeight="1" x14ac:dyDescent="0.2">
      <c r="B68" s="172" t="s">
        <v>6</v>
      </c>
      <c r="C68" s="172"/>
      <c r="D68" s="172"/>
      <c r="E68" s="172"/>
      <c r="F68" s="172"/>
    </row>
    <row r="69" spans="2:6" ht="12.95" customHeight="1" x14ac:dyDescent="0.2">
      <c r="C69" s="33"/>
      <c r="D69" s="33"/>
      <c r="E69" s="33"/>
    </row>
    <row r="70" spans="2:6" ht="12.95" customHeight="1" x14ac:dyDescent="0.2">
      <c r="C70" s="7"/>
      <c r="D70" s="7"/>
      <c r="E70" s="7"/>
      <c r="F70" s="7"/>
    </row>
    <row r="74" spans="2:6" ht="12.95" customHeight="1" x14ac:dyDescent="0.2">
      <c r="C74" s="7"/>
      <c r="D74" s="7"/>
      <c r="E74" s="7"/>
      <c r="F74" s="7"/>
    </row>
    <row r="75" spans="2:6" ht="12.95" customHeight="1" x14ac:dyDescent="0.2">
      <c r="D75" s="195"/>
      <c r="E75" s="195"/>
      <c r="F75" s="195"/>
    </row>
    <row r="77" spans="2:6" ht="12.95" customHeight="1" x14ac:dyDescent="0.2">
      <c r="C77" s="64"/>
      <c r="D77" s="64"/>
      <c r="E77" s="64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H67"/>
  <sheetViews>
    <sheetView showGridLines="0" zoomScaleNormal="100" workbookViewId="0">
      <selection activeCell="B18" sqref="B18"/>
    </sheetView>
  </sheetViews>
  <sheetFormatPr defaultColWidth="19.33203125" defaultRowHeight="12.95" customHeight="1" x14ac:dyDescent="0.2"/>
  <cols>
    <col min="1" max="1" width="2.83203125" style="85" customWidth="1"/>
    <col min="2" max="2" width="19.33203125" style="85"/>
    <col min="3" max="7" width="17.5" style="85" customWidth="1"/>
    <col min="8" max="8" width="20.5" style="85" customWidth="1"/>
    <col min="9" max="16384" width="19.33203125" style="85"/>
  </cols>
  <sheetData>
    <row r="2" spans="2:8" ht="15.75" x14ac:dyDescent="0.25">
      <c r="B2" s="49" t="s">
        <v>239</v>
      </c>
    </row>
    <row r="5" spans="2:8" ht="30.75" customHeight="1" x14ac:dyDescent="0.2">
      <c r="B5" s="83" t="s">
        <v>34</v>
      </c>
      <c r="C5" s="84" t="s">
        <v>222</v>
      </c>
      <c r="D5" s="84" t="s">
        <v>223</v>
      </c>
      <c r="E5" s="84" t="s">
        <v>224</v>
      </c>
      <c r="F5" s="84" t="s">
        <v>225</v>
      </c>
      <c r="G5" s="84" t="s">
        <v>240</v>
      </c>
      <c r="H5" s="84" t="s">
        <v>241</v>
      </c>
    </row>
    <row r="6" spans="2:8" ht="12.95" customHeight="1" x14ac:dyDescent="0.2">
      <c r="B6" s="220" t="s">
        <v>208</v>
      </c>
      <c r="C6" s="7">
        <v>32762484</v>
      </c>
      <c r="D6" s="7">
        <v>5536860543</v>
      </c>
      <c r="E6" s="7">
        <v>1149173</v>
      </c>
      <c r="F6" s="7">
        <v>491690594</v>
      </c>
      <c r="G6" s="7">
        <v>33911657</v>
      </c>
      <c r="H6" s="7">
        <v>6028551137</v>
      </c>
    </row>
    <row r="7" spans="2:8" ht="12.95" customHeight="1" x14ac:dyDescent="0.2">
      <c r="B7" s="220" t="s">
        <v>209</v>
      </c>
      <c r="C7" s="7">
        <v>32474051</v>
      </c>
      <c r="D7" s="7">
        <v>5464974691</v>
      </c>
      <c r="E7" s="7">
        <v>1249615</v>
      </c>
      <c r="F7" s="7">
        <v>548054526</v>
      </c>
      <c r="G7" s="7">
        <v>33723666</v>
      </c>
      <c r="H7" s="7">
        <v>6013029217</v>
      </c>
    </row>
    <row r="8" spans="2:8" ht="12.95" customHeight="1" x14ac:dyDescent="0.2">
      <c r="B8" s="220" t="s">
        <v>210</v>
      </c>
      <c r="C8" s="7">
        <v>37232993</v>
      </c>
      <c r="D8" s="7">
        <v>6384659240</v>
      </c>
      <c r="E8" s="7">
        <v>1505813</v>
      </c>
      <c r="F8" s="7">
        <v>720884275</v>
      </c>
      <c r="G8" s="7">
        <v>38738806</v>
      </c>
      <c r="H8" s="7">
        <v>7105543515</v>
      </c>
    </row>
    <row r="9" spans="2:8" ht="12.95" customHeight="1" x14ac:dyDescent="0.2">
      <c r="B9" s="223" t="s">
        <v>211</v>
      </c>
      <c r="C9" s="7">
        <v>36687067</v>
      </c>
      <c r="D9" s="7">
        <v>6511263867</v>
      </c>
      <c r="E9" s="7">
        <v>1457726</v>
      </c>
      <c r="F9" s="7">
        <v>691452810</v>
      </c>
      <c r="G9" s="7">
        <v>38144793</v>
      </c>
      <c r="H9" s="7">
        <v>7202716677</v>
      </c>
    </row>
    <row r="10" spans="2:8" ht="12.95" customHeight="1" x14ac:dyDescent="0.2">
      <c r="B10" s="220" t="s">
        <v>212</v>
      </c>
      <c r="C10" s="7">
        <v>40783855</v>
      </c>
      <c r="D10" s="7">
        <v>7175577506</v>
      </c>
      <c r="E10" s="7">
        <v>1663510</v>
      </c>
      <c r="F10" s="7">
        <v>806715412</v>
      </c>
      <c r="G10" s="7">
        <v>42447365</v>
      </c>
      <c r="H10" s="7">
        <v>7982292918</v>
      </c>
    </row>
    <row r="11" spans="2:8" ht="12.95" customHeight="1" x14ac:dyDescent="0.2">
      <c r="B11" s="220" t="s">
        <v>213</v>
      </c>
      <c r="C11" s="7">
        <v>41142478</v>
      </c>
      <c r="D11" s="7">
        <v>7314251305</v>
      </c>
      <c r="E11" s="7">
        <v>1703198</v>
      </c>
      <c r="F11" s="7">
        <v>880421437</v>
      </c>
      <c r="G11" s="7">
        <v>42845676</v>
      </c>
      <c r="H11" s="7">
        <v>8194672742</v>
      </c>
    </row>
    <row r="12" spans="2:8" ht="12.95" customHeight="1" x14ac:dyDescent="0.2">
      <c r="B12" s="220" t="s">
        <v>214</v>
      </c>
      <c r="C12" s="7">
        <v>42328048</v>
      </c>
      <c r="D12" s="7">
        <v>7606648449</v>
      </c>
      <c r="E12" s="7">
        <v>1742676</v>
      </c>
      <c r="F12" s="7">
        <v>931854487</v>
      </c>
      <c r="G12" s="7">
        <v>44070724</v>
      </c>
      <c r="H12" s="7">
        <v>8538502936</v>
      </c>
    </row>
    <row r="13" spans="2:8" ht="12.95" customHeight="1" x14ac:dyDescent="0.2">
      <c r="B13" s="220" t="s">
        <v>215</v>
      </c>
      <c r="C13" s="7">
        <v>40953885</v>
      </c>
      <c r="D13" s="7">
        <v>7329252116</v>
      </c>
      <c r="E13" s="7">
        <v>1601584</v>
      </c>
      <c r="F13" s="7">
        <v>859914619</v>
      </c>
      <c r="G13" s="7">
        <v>42555469</v>
      </c>
      <c r="H13" s="7">
        <v>8189166735</v>
      </c>
    </row>
    <row r="14" spans="2:8" ht="12.95" customHeight="1" x14ac:dyDescent="0.2">
      <c r="B14" s="223" t="s">
        <v>216</v>
      </c>
      <c r="C14" s="7">
        <v>41664394</v>
      </c>
      <c r="D14" s="7">
        <v>7380112565</v>
      </c>
      <c r="E14" s="7">
        <v>1694806</v>
      </c>
      <c r="F14" s="7">
        <v>859480803</v>
      </c>
      <c r="G14" s="7">
        <v>43359200</v>
      </c>
      <c r="H14" s="7">
        <v>8239593368</v>
      </c>
    </row>
    <row r="15" spans="2:8" ht="12.95" customHeight="1" x14ac:dyDescent="0.2">
      <c r="B15" s="220" t="s">
        <v>217</v>
      </c>
      <c r="C15" s="7">
        <v>43571298</v>
      </c>
      <c r="D15" s="7">
        <v>7680666508</v>
      </c>
      <c r="E15" s="7">
        <v>1691377</v>
      </c>
      <c r="F15" s="7">
        <v>854306198</v>
      </c>
      <c r="G15" s="7">
        <v>45262675</v>
      </c>
      <c r="H15" s="7">
        <v>8534972706</v>
      </c>
    </row>
    <row r="16" spans="2:8" ht="12.95" customHeight="1" x14ac:dyDescent="0.2">
      <c r="B16" s="220" t="s">
        <v>218</v>
      </c>
      <c r="C16" s="7">
        <v>41440209</v>
      </c>
      <c r="D16" s="7">
        <v>7672719146</v>
      </c>
      <c r="E16" s="7">
        <v>1388998</v>
      </c>
      <c r="F16" s="7">
        <v>783579088</v>
      </c>
      <c r="G16" s="7">
        <v>42829207</v>
      </c>
      <c r="H16" s="7">
        <v>8456298234</v>
      </c>
    </row>
    <row r="17" spans="2:8" ht="12.95" customHeight="1" x14ac:dyDescent="0.2">
      <c r="B17" s="227" t="s">
        <v>219</v>
      </c>
      <c r="C17" s="30">
        <v>44555252</v>
      </c>
      <c r="D17" s="30">
        <v>8315482535</v>
      </c>
      <c r="E17" s="30">
        <v>1382820</v>
      </c>
      <c r="F17" s="30">
        <v>787159175</v>
      </c>
      <c r="G17" s="30">
        <v>45938072</v>
      </c>
      <c r="H17" s="30">
        <v>9102641710</v>
      </c>
    </row>
    <row r="18" spans="2:8" ht="12.95" customHeight="1" x14ac:dyDescent="0.2">
      <c r="B18" s="132" t="s">
        <v>242</v>
      </c>
      <c r="C18" s="77">
        <f>SUM(C6:C17)</f>
        <v>475596014</v>
      </c>
      <c r="D18" s="80">
        <f t="shared" ref="D18:G18" si="0">SUM(D6:D17)</f>
        <v>84372468471</v>
      </c>
      <c r="E18" s="80">
        <f t="shared" si="0"/>
        <v>18231296</v>
      </c>
      <c r="F18" s="77">
        <f t="shared" si="0"/>
        <v>9215513424</v>
      </c>
      <c r="G18" s="77">
        <f t="shared" si="0"/>
        <v>493827310</v>
      </c>
      <c r="H18" s="77">
        <f>SUM(H6:H17)</f>
        <v>93587981895</v>
      </c>
    </row>
    <row r="19" spans="2:8" ht="12.95" customHeight="1" x14ac:dyDescent="0.2">
      <c r="C19" s="33"/>
      <c r="D19" s="33"/>
      <c r="E19" s="33"/>
      <c r="F19" s="33"/>
    </row>
    <row r="20" spans="2:8" ht="12.95" customHeight="1" x14ac:dyDescent="0.2">
      <c r="B20" s="85" t="s">
        <v>243</v>
      </c>
    </row>
    <row r="21" spans="2:8" ht="12.95" customHeight="1" x14ac:dyDescent="0.2">
      <c r="B21" s="85" t="s">
        <v>6</v>
      </c>
      <c r="D21" s="199"/>
    </row>
    <row r="22" spans="2:8" ht="12.95" customHeight="1" x14ac:dyDescent="0.2">
      <c r="C22" s="33"/>
      <c r="D22" s="33"/>
      <c r="E22" s="33"/>
      <c r="F22" s="33"/>
    </row>
    <row r="23" spans="2:8" ht="12.95" customHeight="1" x14ac:dyDescent="0.2">
      <c r="C23" s="64"/>
      <c r="D23" s="64"/>
      <c r="E23" s="64"/>
      <c r="F23" s="64"/>
    </row>
    <row r="29" spans="2:8" ht="12.95" customHeight="1" x14ac:dyDescent="0.2">
      <c r="G29" s="145"/>
    </row>
    <row r="30" spans="2:8" ht="12.95" customHeight="1" x14ac:dyDescent="0.2">
      <c r="D30" s="60"/>
      <c r="F30" s="60"/>
    </row>
    <row r="31" spans="2:8" ht="12.95" customHeight="1" x14ac:dyDescent="0.2">
      <c r="D31" s="60"/>
      <c r="F31" s="60"/>
    </row>
    <row r="32" spans="2:8" ht="12.95" customHeight="1" x14ac:dyDescent="0.2">
      <c r="D32" s="60"/>
      <c r="E32" s="130"/>
      <c r="F32" s="60"/>
      <c r="G32" s="130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67"/>
  <sheetViews>
    <sheetView showGridLines="0" zoomScaleNormal="100" workbookViewId="0">
      <selection activeCell="B18" sqref="B18"/>
    </sheetView>
  </sheetViews>
  <sheetFormatPr defaultColWidth="19.33203125" defaultRowHeight="12.95" customHeight="1" x14ac:dyDescent="0.2"/>
  <cols>
    <col min="1" max="1" width="2.83203125" style="85" customWidth="1"/>
    <col min="2" max="2" width="19.33203125" style="85"/>
    <col min="3" max="3" width="17.6640625" style="85" customWidth="1"/>
    <col min="4" max="8" width="18.5" style="85" customWidth="1"/>
    <col min="9" max="16384" width="19.33203125" style="85"/>
  </cols>
  <sheetData>
    <row r="2" spans="2:8" ht="15.75" x14ac:dyDescent="0.25">
      <c r="B2" s="49" t="s">
        <v>244</v>
      </c>
    </row>
    <row r="5" spans="2:8" ht="30.75" customHeight="1" x14ac:dyDescent="0.2">
      <c r="B5" s="83" t="s">
        <v>34</v>
      </c>
      <c r="C5" s="171" t="s">
        <v>222</v>
      </c>
      <c r="D5" s="171" t="s">
        <v>223</v>
      </c>
      <c r="E5" s="171" t="s">
        <v>224</v>
      </c>
      <c r="F5" s="171" t="s">
        <v>225</v>
      </c>
      <c r="G5" s="171" t="s">
        <v>240</v>
      </c>
      <c r="H5" s="171" t="s">
        <v>241</v>
      </c>
    </row>
    <row r="6" spans="2:8" ht="12.95" customHeight="1" x14ac:dyDescent="0.2">
      <c r="B6" s="220" t="s">
        <v>208</v>
      </c>
      <c r="C6" s="7">
        <v>6924775</v>
      </c>
      <c r="D6" s="7">
        <v>6046674812</v>
      </c>
      <c r="E6" s="7">
        <v>239623</v>
      </c>
      <c r="F6" s="7">
        <v>429632133</v>
      </c>
      <c r="G6" s="7">
        <v>7164398</v>
      </c>
      <c r="H6" s="7">
        <v>6476306945</v>
      </c>
    </row>
    <row r="7" spans="2:8" ht="12.95" customHeight="1" x14ac:dyDescent="0.2">
      <c r="B7" s="220" t="s">
        <v>209</v>
      </c>
      <c r="C7" s="7">
        <v>7138119</v>
      </c>
      <c r="D7" s="7">
        <v>6302717172</v>
      </c>
      <c r="E7" s="7">
        <v>255417</v>
      </c>
      <c r="F7" s="7">
        <v>466619281</v>
      </c>
      <c r="G7" s="7">
        <v>7393536</v>
      </c>
      <c r="H7" s="7">
        <v>6769336453</v>
      </c>
    </row>
    <row r="8" spans="2:8" ht="12.95" customHeight="1" x14ac:dyDescent="0.2">
      <c r="B8" s="220" t="s">
        <v>210</v>
      </c>
      <c r="C8" s="7">
        <v>7948937</v>
      </c>
      <c r="D8" s="7">
        <v>7067809760</v>
      </c>
      <c r="E8" s="7">
        <v>293552</v>
      </c>
      <c r="F8" s="7">
        <v>549292433</v>
      </c>
      <c r="G8" s="7">
        <v>8242489</v>
      </c>
      <c r="H8" s="7">
        <v>7617102193</v>
      </c>
    </row>
    <row r="9" spans="2:8" ht="12.95" customHeight="1" x14ac:dyDescent="0.2">
      <c r="B9" s="223" t="s">
        <v>211</v>
      </c>
      <c r="C9" s="7">
        <v>7895390</v>
      </c>
      <c r="D9" s="7">
        <v>6983214810</v>
      </c>
      <c r="E9" s="7">
        <v>288605</v>
      </c>
      <c r="F9" s="7">
        <v>548154482</v>
      </c>
      <c r="G9" s="7">
        <v>8183995</v>
      </c>
      <c r="H9" s="7">
        <v>7531369292</v>
      </c>
    </row>
    <row r="10" spans="2:8" ht="12.95" customHeight="1" x14ac:dyDescent="0.2">
      <c r="B10" s="220" t="s">
        <v>212</v>
      </c>
      <c r="C10" s="7">
        <v>8656765</v>
      </c>
      <c r="D10" s="7">
        <v>7537737387</v>
      </c>
      <c r="E10" s="7">
        <v>314793</v>
      </c>
      <c r="F10" s="7">
        <v>593288300</v>
      </c>
      <c r="G10" s="7">
        <v>8971558</v>
      </c>
      <c r="H10" s="7">
        <v>8131025687</v>
      </c>
    </row>
    <row r="11" spans="2:8" ht="12.95" customHeight="1" x14ac:dyDescent="0.2">
      <c r="B11" s="220" t="s">
        <v>213</v>
      </c>
      <c r="C11" s="7">
        <v>8247456</v>
      </c>
      <c r="D11" s="7">
        <v>7346346814</v>
      </c>
      <c r="E11" s="7">
        <v>318741</v>
      </c>
      <c r="F11" s="7">
        <v>630467305</v>
      </c>
      <c r="G11" s="7">
        <v>8566197</v>
      </c>
      <c r="H11" s="7">
        <v>7976814119</v>
      </c>
    </row>
    <row r="12" spans="2:8" ht="12.95" customHeight="1" x14ac:dyDescent="0.2">
      <c r="B12" s="220" t="s">
        <v>214</v>
      </c>
      <c r="C12" s="7">
        <v>8151600</v>
      </c>
      <c r="D12" s="7">
        <v>7519809654</v>
      </c>
      <c r="E12" s="7">
        <v>325193</v>
      </c>
      <c r="F12" s="7">
        <v>677879670</v>
      </c>
      <c r="G12" s="7">
        <v>8476793</v>
      </c>
      <c r="H12" s="7">
        <v>8197689324</v>
      </c>
    </row>
    <row r="13" spans="2:8" ht="12.95" customHeight="1" x14ac:dyDescent="0.2">
      <c r="B13" s="220" t="s">
        <v>215</v>
      </c>
      <c r="C13" s="7">
        <v>7913745</v>
      </c>
      <c r="D13" s="7">
        <v>7204986973</v>
      </c>
      <c r="E13" s="7">
        <v>306738</v>
      </c>
      <c r="F13" s="7">
        <v>632276483</v>
      </c>
      <c r="G13" s="7">
        <v>8220483</v>
      </c>
      <c r="H13" s="7">
        <v>7837263456</v>
      </c>
    </row>
    <row r="14" spans="2:8" ht="12.95" customHeight="1" x14ac:dyDescent="0.2">
      <c r="B14" s="223" t="s">
        <v>216</v>
      </c>
      <c r="C14" s="7">
        <v>7889125</v>
      </c>
      <c r="D14" s="7">
        <v>7081836904</v>
      </c>
      <c r="E14" s="7">
        <v>307909</v>
      </c>
      <c r="F14" s="7">
        <v>608270220</v>
      </c>
      <c r="G14" s="7">
        <v>8197034</v>
      </c>
      <c r="H14" s="7">
        <v>7690107124</v>
      </c>
    </row>
    <row r="15" spans="2:8" ht="12.95" customHeight="1" x14ac:dyDescent="0.2">
      <c r="B15" s="220" t="s">
        <v>217</v>
      </c>
      <c r="C15" s="7">
        <v>8404680</v>
      </c>
      <c r="D15" s="7">
        <v>7274087998</v>
      </c>
      <c r="E15" s="7">
        <v>308744</v>
      </c>
      <c r="F15" s="7">
        <v>585970829</v>
      </c>
      <c r="G15" s="7">
        <v>8713424</v>
      </c>
      <c r="H15" s="7">
        <v>7860058827</v>
      </c>
    </row>
    <row r="16" spans="2:8" ht="12.95" customHeight="1" x14ac:dyDescent="0.2">
      <c r="B16" s="220" t="s">
        <v>218</v>
      </c>
      <c r="C16" s="7">
        <v>7625157</v>
      </c>
      <c r="D16" s="7">
        <v>6721409841</v>
      </c>
      <c r="E16" s="7">
        <v>295897</v>
      </c>
      <c r="F16" s="7">
        <v>558908424</v>
      </c>
      <c r="G16" s="7">
        <v>7921054</v>
      </c>
      <c r="H16" s="7">
        <v>7280318265</v>
      </c>
    </row>
    <row r="17" spans="2:8" ht="12.95" customHeight="1" x14ac:dyDescent="0.2">
      <c r="B17" s="227" t="s">
        <v>219</v>
      </c>
      <c r="C17" s="30">
        <v>7501337</v>
      </c>
      <c r="D17" s="30">
        <v>6695206016</v>
      </c>
      <c r="E17" s="30">
        <v>267957</v>
      </c>
      <c r="F17" s="30">
        <v>530675883</v>
      </c>
      <c r="G17" s="30">
        <v>7769294</v>
      </c>
      <c r="H17" s="30">
        <v>7225881899</v>
      </c>
    </row>
    <row r="18" spans="2:8" ht="12.95" customHeight="1" x14ac:dyDescent="0.2">
      <c r="B18" s="180" t="s">
        <v>242</v>
      </c>
      <c r="C18" s="181">
        <f t="shared" ref="C18:H18" si="0">SUM(C6:C17)</f>
        <v>94297086</v>
      </c>
      <c r="D18" s="182">
        <f t="shared" si="0"/>
        <v>83781838141</v>
      </c>
      <c r="E18" s="182">
        <f t="shared" si="0"/>
        <v>3523169</v>
      </c>
      <c r="F18" s="181">
        <f t="shared" si="0"/>
        <v>6811435443</v>
      </c>
      <c r="G18" s="181">
        <f t="shared" si="0"/>
        <v>97820255</v>
      </c>
      <c r="H18" s="181">
        <f t="shared" si="0"/>
        <v>90593273584</v>
      </c>
    </row>
    <row r="19" spans="2:8" ht="12.95" customHeight="1" x14ac:dyDescent="0.2">
      <c r="C19" s="33"/>
      <c r="D19" s="33"/>
      <c r="E19" s="33"/>
      <c r="F19" s="33"/>
    </row>
    <row r="20" spans="2:8" ht="12.95" customHeight="1" x14ac:dyDescent="0.2">
      <c r="B20" s="85" t="s">
        <v>245</v>
      </c>
    </row>
    <row r="21" spans="2:8" ht="12.95" customHeight="1" x14ac:dyDescent="0.2">
      <c r="B21" s="85" t="s">
        <v>6</v>
      </c>
    </row>
    <row r="22" spans="2:8" ht="12.95" customHeight="1" x14ac:dyDescent="0.2">
      <c r="C22" s="33"/>
      <c r="D22" s="33"/>
      <c r="E22" s="33"/>
      <c r="F22" s="33"/>
    </row>
    <row r="23" spans="2:8" ht="12.95" customHeight="1" x14ac:dyDescent="0.2">
      <c r="C23" s="90"/>
      <c r="D23" s="90"/>
      <c r="E23" s="90"/>
      <c r="F23" s="90"/>
      <c r="G23" s="56"/>
      <c r="H23" s="56"/>
    </row>
    <row r="24" spans="2:8" ht="12.95" customHeight="1" x14ac:dyDescent="0.2">
      <c r="C24" s="60"/>
      <c r="D24" s="60"/>
    </row>
    <row r="26" spans="2:8" ht="12.95" customHeight="1" x14ac:dyDescent="0.2">
      <c r="C26" s="33"/>
      <c r="D26" s="33"/>
    </row>
    <row r="28" spans="2:8" ht="12.95" customHeight="1" x14ac:dyDescent="0.2">
      <c r="D28" s="130"/>
      <c r="E28" s="130"/>
      <c r="F28" s="130"/>
      <c r="G28" s="130"/>
    </row>
    <row r="29" spans="2:8" ht="12.95" customHeight="1" x14ac:dyDescent="0.2">
      <c r="D29" s="130"/>
      <c r="E29" s="130"/>
      <c r="F29" s="130"/>
      <c r="G29" s="130"/>
    </row>
    <row r="30" spans="2:8" ht="12.95" customHeight="1" x14ac:dyDescent="0.2">
      <c r="D30" s="60"/>
      <c r="E30" s="130"/>
      <c r="F30" s="60"/>
      <c r="G30" s="130"/>
    </row>
    <row r="31" spans="2:8" ht="12.95" customHeight="1" x14ac:dyDescent="0.2">
      <c r="D31" s="60"/>
      <c r="E31" s="130"/>
      <c r="F31" s="60"/>
      <c r="G31" s="130"/>
    </row>
    <row r="32" spans="2:8" ht="12.95" customHeight="1" x14ac:dyDescent="0.2">
      <c r="D32" s="60"/>
      <c r="E32" s="130"/>
      <c r="F32" s="60"/>
      <c r="G32" s="130"/>
    </row>
    <row r="33" spans="4:7" ht="12.95" customHeight="1" x14ac:dyDescent="0.2">
      <c r="D33" s="130"/>
      <c r="E33" s="130"/>
      <c r="F33" s="130"/>
      <c r="G33" s="130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H67"/>
  <sheetViews>
    <sheetView showGridLines="0" zoomScale="115" zoomScaleNormal="115" workbookViewId="0">
      <selection activeCell="B2" sqref="B2"/>
    </sheetView>
  </sheetViews>
  <sheetFormatPr defaultColWidth="19.33203125" defaultRowHeight="12.95" customHeight="1" x14ac:dyDescent="0.2"/>
  <cols>
    <col min="1" max="1" width="2.83203125" style="85" customWidth="1"/>
    <col min="2" max="2" width="15.83203125" style="85" customWidth="1"/>
    <col min="3" max="8" width="18.6640625" style="85" customWidth="1"/>
    <col min="9" max="16384" width="19.33203125" style="85"/>
  </cols>
  <sheetData>
    <row r="2" spans="2:8" ht="15.75" x14ac:dyDescent="0.25">
      <c r="B2" s="49" t="s">
        <v>246</v>
      </c>
    </row>
    <row r="4" spans="2:8" ht="9" customHeight="1" x14ac:dyDescent="0.2"/>
    <row r="5" spans="2:8" ht="36.75" customHeight="1" x14ac:dyDescent="0.2">
      <c r="B5" s="83" t="s">
        <v>34</v>
      </c>
      <c r="C5" s="84" t="s">
        <v>222</v>
      </c>
      <c r="D5" s="84" t="s">
        <v>223</v>
      </c>
      <c r="E5" s="84" t="s">
        <v>224</v>
      </c>
      <c r="F5" s="84" t="s">
        <v>225</v>
      </c>
      <c r="G5" s="84" t="s">
        <v>226</v>
      </c>
      <c r="H5" s="84" t="s">
        <v>227</v>
      </c>
    </row>
    <row r="6" spans="2:8" ht="12.95" customHeight="1" x14ac:dyDescent="0.2">
      <c r="B6" s="220" t="s">
        <v>208</v>
      </c>
      <c r="C6" s="7">
        <v>375419</v>
      </c>
      <c r="D6" s="7">
        <v>778185477</v>
      </c>
      <c r="E6" s="7">
        <v>132816</v>
      </c>
      <c r="F6" s="7">
        <v>640583177</v>
      </c>
      <c r="G6" s="7">
        <v>508235</v>
      </c>
      <c r="H6" s="7">
        <v>1418768654</v>
      </c>
    </row>
    <row r="7" spans="2:8" ht="12.95" customHeight="1" x14ac:dyDescent="0.2">
      <c r="B7" s="220" t="s">
        <v>209</v>
      </c>
      <c r="C7" s="7">
        <v>374570</v>
      </c>
      <c r="D7" s="7">
        <v>796794978</v>
      </c>
      <c r="E7" s="7">
        <v>140676</v>
      </c>
      <c r="F7" s="7">
        <v>700534824</v>
      </c>
      <c r="G7" s="7">
        <v>515246</v>
      </c>
      <c r="H7" s="7">
        <v>1497329802</v>
      </c>
    </row>
    <row r="8" spans="2:8" ht="12.95" customHeight="1" x14ac:dyDescent="0.2">
      <c r="B8" s="220" t="s">
        <v>210</v>
      </c>
      <c r="C8" s="7">
        <v>415304</v>
      </c>
      <c r="D8" s="7">
        <v>876803340</v>
      </c>
      <c r="E8" s="7">
        <v>163285</v>
      </c>
      <c r="F8" s="7">
        <v>836570339</v>
      </c>
      <c r="G8" s="7">
        <v>578589</v>
      </c>
      <c r="H8" s="7">
        <v>1713373679</v>
      </c>
    </row>
    <row r="9" spans="2:8" ht="12.95" customHeight="1" x14ac:dyDescent="0.2">
      <c r="B9" s="223" t="s">
        <v>211</v>
      </c>
      <c r="C9" s="7">
        <v>398804</v>
      </c>
      <c r="D9" s="7">
        <v>839973616</v>
      </c>
      <c r="E9" s="7">
        <v>156975</v>
      </c>
      <c r="F9" s="7">
        <v>841555193</v>
      </c>
      <c r="G9" s="7">
        <v>555779</v>
      </c>
      <c r="H9" s="7">
        <v>1681528809</v>
      </c>
    </row>
    <row r="10" spans="2:8" ht="12.95" customHeight="1" x14ac:dyDescent="0.2">
      <c r="B10" s="220" t="s">
        <v>212</v>
      </c>
      <c r="C10" s="7">
        <v>405242</v>
      </c>
      <c r="D10" s="7">
        <v>874976180</v>
      </c>
      <c r="E10" s="7">
        <v>172929</v>
      </c>
      <c r="F10" s="7">
        <v>963557068</v>
      </c>
      <c r="G10" s="7">
        <v>578171</v>
      </c>
      <c r="H10" s="7">
        <v>1838533248</v>
      </c>
    </row>
    <row r="11" spans="2:8" ht="12.95" customHeight="1" x14ac:dyDescent="0.2">
      <c r="B11" s="220" t="s">
        <v>213</v>
      </c>
      <c r="C11" s="7">
        <v>399749</v>
      </c>
      <c r="D11" s="7">
        <v>891409374</v>
      </c>
      <c r="E11" s="7">
        <v>177790</v>
      </c>
      <c r="F11" s="7">
        <v>1035734207</v>
      </c>
      <c r="G11" s="7">
        <v>577539</v>
      </c>
      <c r="H11" s="7">
        <v>1927143581</v>
      </c>
    </row>
    <row r="12" spans="2:8" ht="12.95" customHeight="1" x14ac:dyDescent="0.2">
      <c r="B12" s="220" t="s">
        <v>214</v>
      </c>
      <c r="C12" s="7">
        <v>420567</v>
      </c>
      <c r="D12" s="7">
        <v>984255160</v>
      </c>
      <c r="E12" s="7">
        <v>193813</v>
      </c>
      <c r="F12" s="7">
        <v>1165098837</v>
      </c>
      <c r="G12" s="7">
        <v>614380</v>
      </c>
      <c r="H12" s="7">
        <v>2149353997</v>
      </c>
    </row>
    <row r="13" spans="2:8" ht="12.95" customHeight="1" x14ac:dyDescent="0.2">
      <c r="B13" s="220" t="s">
        <v>215</v>
      </c>
      <c r="C13" s="7">
        <v>410765</v>
      </c>
      <c r="D13" s="7">
        <v>950973315</v>
      </c>
      <c r="E13" s="7">
        <v>190890</v>
      </c>
      <c r="F13" s="7">
        <v>1207942438</v>
      </c>
      <c r="G13" s="7">
        <v>601655</v>
      </c>
      <c r="H13" s="7">
        <v>2158915753</v>
      </c>
    </row>
    <row r="14" spans="2:8" ht="12.95" customHeight="1" x14ac:dyDescent="0.2">
      <c r="B14" s="223" t="s">
        <v>216</v>
      </c>
      <c r="C14" s="7">
        <v>436115</v>
      </c>
      <c r="D14" s="7">
        <v>1008672469</v>
      </c>
      <c r="E14" s="7">
        <v>183619</v>
      </c>
      <c r="F14" s="7">
        <v>1067225431</v>
      </c>
      <c r="G14" s="7">
        <v>619734</v>
      </c>
      <c r="H14" s="7">
        <v>2075897900</v>
      </c>
    </row>
    <row r="15" spans="2:8" ht="12.95" customHeight="1" x14ac:dyDescent="0.2">
      <c r="B15" s="220" t="s">
        <v>217</v>
      </c>
      <c r="C15" s="7">
        <v>445369</v>
      </c>
      <c r="D15" s="7">
        <v>1028344282</v>
      </c>
      <c r="E15" s="7">
        <v>174881</v>
      </c>
      <c r="F15" s="7">
        <v>994281030</v>
      </c>
      <c r="G15" s="7">
        <v>620250</v>
      </c>
      <c r="H15" s="7">
        <v>2022625312</v>
      </c>
    </row>
    <row r="16" spans="2:8" ht="12.95" customHeight="1" x14ac:dyDescent="0.2">
      <c r="B16" s="220" t="s">
        <v>218</v>
      </c>
      <c r="C16" s="7">
        <v>432432</v>
      </c>
      <c r="D16" s="7">
        <v>1023090092</v>
      </c>
      <c r="E16" s="7">
        <v>156877</v>
      </c>
      <c r="F16" s="7">
        <v>879991304</v>
      </c>
      <c r="G16" s="7">
        <v>589309</v>
      </c>
      <c r="H16" s="7">
        <v>1903081396</v>
      </c>
    </row>
    <row r="17" spans="2:8" ht="12.95" customHeight="1" x14ac:dyDescent="0.2">
      <c r="B17" s="227" t="s">
        <v>219</v>
      </c>
      <c r="C17" s="30">
        <v>531803</v>
      </c>
      <c r="D17" s="30">
        <v>1699674374</v>
      </c>
      <c r="E17" s="30">
        <v>160832</v>
      </c>
      <c r="F17" s="30">
        <v>907083665</v>
      </c>
      <c r="G17" s="30">
        <v>692635</v>
      </c>
      <c r="H17" s="30">
        <v>2606758039</v>
      </c>
    </row>
    <row r="18" spans="2:8" ht="12.95" customHeight="1" x14ac:dyDescent="0.2">
      <c r="B18" s="132" t="s">
        <v>242</v>
      </c>
      <c r="C18" s="77">
        <f t="shared" ref="C18:H18" si="0">SUM(C6:C17)</f>
        <v>5046139</v>
      </c>
      <c r="D18" s="80">
        <f t="shared" si="0"/>
        <v>11753152657</v>
      </c>
      <c r="E18" s="80">
        <f t="shared" si="0"/>
        <v>2005383</v>
      </c>
      <c r="F18" s="77">
        <f t="shared" si="0"/>
        <v>11240157513</v>
      </c>
      <c r="G18" s="77">
        <f t="shared" si="0"/>
        <v>7051522</v>
      </c>
      <c r="H18" s="77">
        <f t="shared" si="0"/>
        <v>22993310170</v>
      </c>
    </row>
    <row r="19" spans="2:8" ht="12.95" customHeight="1" x14ac:dyDescent="0.2">
      <c r="C19" s="33"/>
      <c r="D19" s="33"/>
      <c r="E19" s="33"/>
      <c r="F19" s="33"/>
    </row>
    <row r="20" spans="2:8" ht="12.95" customHeight="1" x14ac:dyDescent="0.2">
      <c r="B20" s="98" t="s">
        <v>247</v>
      </c>
    </row>
    <row r="21" spans="2:8" ht="12.95" customHeight="1" x14ac:dyDescent="0.2">
      <c r="B21" s="98" t="s">
        <v>6</v>
      </c>
    </row>
    <row r="22" spans="2:8" ht="12.95" customHeight="1" x14ac:dyDescent="0.2">
      <c r="C22" s="90"/>
      <c r="D22" s="90"/>
      <c r="E22" s="90"/>
      <c r="F22" s="90"/>
      <c r="G22" s="56"/>
      <c r="H22" s="56"/>
    </row>
    <row r="23" spans="2:8" ht="12.95" customHeight="1" x14ac:dyDescent="0.2">
      <c r="C23" s="64"/>
      <c r="D23" s="64"/>
      <c r="E23" s="64"/>
      <c r="F23" s="64"/>
    </row>
    <row r="24" spans="2:8" ht="12.95" customHeight="1" x14ac:dyDescent="0.2">
      <c r="C24" s="33"/>
      <c r="D24" s="33"/>
    </row>
    <row r="26" spans="2:8" ht="12.95" customHeight="1" x14ac:dyDescent="0.2">
      <c r="C26" s="33"/>
      <c r="D26" s="33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H67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248</v>
      </c>
    </row>
    <row r="5" spans="2:8" ht="33.75" x14ac:dyDescent="0.2">
      <c r="B5" s="9" t="s">
        <v>34</v>
      </c>
      <c r="C5" s="3" t="s">
        <v>137</v>
      </c>
      <c r="D5" s="3" t="s">
        <v>138</v>
      </c>
      <c r="E5" s="3" t="s">
        <v>139</v>
      </c>
      <c r="F5" s="3" t="s">
        <v>140</v>
      </c>
      <c r="G5" s="97" t="s">
        <v>32</v>
      </c>
    </row>
    <row r="6" spans="2:8" ht="12.95" customHeight="1" x14ac:dyDescent="0.2">
      <c r="B6" s="220" t="s">
        <v>208</v>
      </c>
      <c r="C6" s="7">
        <v>171375</v>
      </c>
      <c r="D6" s="7">
        <v>1593864</v>
      </c>
      <c r="E6" s="7">
        <v>106822</v>
      </c>
      <c r="F6" s="7">
        <v>5432</v>
      </c>
      <c r="G6" s="7">
        <v>1877493</v>
      </c>
    </row>
    <row r="7" spans="2:8" ht="12.95" customHeight="1" x14ac:dyDescent="0.2">
      <c r="B7" s="220" t="s">
        <v>209</v>
      </c>
      <c r="C7" s="7">
        <v>159958</v>
      </c>
      <c r="D7" s="7">
        <v>1536606</v>
      </c>
      <c r="E7" s="7">
        <v>110556</v>
      </c>
      <c r="F7" s="7">
        <v>5646</v>
      </c>
      <c r="G7" s="7">
        <v>1812766</v>
      </c>
      <c r="H7" s="7"/>
    </row>
    <row r="8" spans="2:8" ht="12.95" customHeight="1" x14ac:dyDescent="0.2">
      <c r="B8" s="220" t="s">
        <v>210</v>
      </c>
      <c r="C8" s="7">
        <v>195436</v>
      </c>
      <c r="D8" s="7">
        <v>1999141</v>
      </c>
      <c r="E8" s="7">
        <v>127417</v>
      </c>
      <c r="F8" s="7">
        <v>7131</v>
      </c>
      <c r="G8" s="7">
        <v>2329125</v>
      </c>
      <c r="H8" s="7"/>
    </row>
    <row r="9" spans="2:8" ht="12.95" customHeight="1" x14ac:dyDescent="0.2">
      <c r="B9" s="223" t="s">
        <v>211</v>
      </c>
      <c r="C9" s="7">
        <v>407107</v>
      </c>
      <c r="D9" s="7">
        <v>3866388</v>
      </c>
      <c r="E9" s="7">
        <v>175083</v>
      </c>
      <c r="F9" s="7">
        <v>9386</v>
      </c>
      <c r="G9" s="7">
        <v>4457964</v>
      </c>
    </row>
    <row r="10" spans="2:8" ht="12.95" customHeight="1" x14ac:dyDescent="0.2">
      <c r="B10" s="220" t="s">
        <v>212</v>
      </c>
      <c r="C10" s="7">
        <v>616377</v>
      </c>
      <c r="D10" s="7">
        <v>5655436</v>
      </c>
      <c r="E10" s="7">
        <v>245285</v>
      </c>
      <c r="F10" s="7">
        <v>10359</v>
      </c>
      <c r="G10" s="7">
        <v>6527457</v>
      </c>
    </row>
    <row r="11" spans="2:8" ht="12.95" customHeight="1" x14ac:dyDescent="0.2">
      <c r="B11" s="220" t="s">
        <v>213</v>
      </c>
      <c r="C11" s="7">
        <v>1274685</v>
      </c>
      <c r="D11" s="7">
        <v>10738673</v>
      </c>
      <c r="E11" s="7">
        <v>373092</v>
      </c>
      <c r="F11" s="7">
        <v>14409</v>
      </c>
      <c r="G11" s="7">
        <v>12400859</v>
      </c>
    </row>
    <row r="12" spans="2:8" ht="12.95" customHeight="1" x14ac:dyDescent="0.2">
      <c r="B12" s="220" t="s">
        <v>214</v>
      </c>
      <c r="C12" s="7">
        <v>2222932</v>
      </c>
      <c r="D12" s="7">
        <v>19986332</v>
      </c>
      <c r="E12" s="7">
        <v>557513</v>
      </c>
      <c r="F12" s="7">
        <v>22013</v>
      </c>
      <c r="G12" s="7">
        <v>22788790</v>
      </c>
    </row>
    <row r="13" spans="2:8" ht="12.95" customHeight="1" x14ac:dyDescent="0.2">
      <c r="B13" s="220" t="s">
        <v>215</v>
      </c>
      <c r="C13" s="7">
        <v>2415175</v>
      </c>
      <c r="D13" s="7">
        <v>22073172</v>
      </c>
      <c r="E13" s="7">
        <v>596339</v>
      </c>
      <c r="F13" s="7">
        <v>26830</v>
      </c>
      <c r="G13" s="7">
        <v>25111516</v>
      </c>
    </row>
    <row r="14" spans="2:8" ht="12.95" customHeight="1" x14ac:dyDescent="0.2">
      <c r="B14" s="223" t="s">
        <v>216</v>
      </c>
      <c r="C14" s="7">
        <v>1064926</v>
      </c>
      <c r="D14" s="7">
        <v>11672649</v>
      </c>
      <c r="E14" s="7">
        <v>353521</v>
      </c>
      <c r="F14" s="7">
        <v>16361</v>
      </c>
      <c r="G14" s="7">
        <v>13107457</v>
      </c>
    </row>
    <row r="15" spans="2:8" ht="12.95" customHeight="1" x14ac:dyDescent="0.2">
      <c r="B15" s="220" t="s">
        <v>217</v>
      </c>
      <c r="C15" s="7">
        <v>422868</v>
      </c>
      <c r="D15" s="7">
        <v>5476002</v>
      </c>
      <c r="E15" s="7">
        <v>180566</v>
      </c>
      <c r="F15" s="7">
        <v>10425</v>
      </c>
      <c r="G15" s="7">
        <v>6089861</v>
      </c>
    </row>
    <row r="16" spans="2:8" ht="12.95" customHeight="1" x14ac:dyDescent="0.2">
      <c r="B16" s="220" t="s">
        <v>218</v>
      </c>
      <c r="C16" s="7">
        <v>184305</v>
      </c>
      <c r="D16" s="7">
        <v>2735688</v>
      </c>
      <c r="E16" s="7">
        <v>125441</v>
      </c>
      <c r="F16" s="7">
        <v>7405</v>
      </c>
      <c r="G16" s="7">
        <v>3052839</v>
      </c>
    </row>
    <row r="17" spans="2:7" ht="12.95" customHeight="1" x14ac:dyDescent="0.2">
      <c r="B17" s="227" t="s">
        <v>219</v>
      </c>
      <c r="C17" s="8">
        <v>181288</v>
      </c>
      <c r="D17" s="8">
        <v>2874871</v>
      </c>
      <c r="E17" s="8">
        <v>122984</v>
      </c>
      <c r="F17" s="8">
        <v>8043</v>
      </c>
      <c r="G17" s="8">
        <v>3187186</v>
      </c>
    </row>
    <row r="18" spans="2:7" s="2" customFormat="1" ht="12.95" customHeight="1" x14ac:dyDescent="0.2">
      <c r="B18" s="57" t="s">
        <v>32</v>
      </c>
      <c r="C18" s="58">
        <f>SUM(C6:C17)</f>
        <v>9316432</v>
      </c>
      <c r="D18" s="112">
        <f>SUM(D6:D17)</f>
        <v>90208822</v>
      </c>
      <c r="E18" s="112">
        <f>SUM(E6:E17)</f>
        <v>3074619</v>
      </c>
      <c r="F18" s="58">
        <f>SUM(F6:F17)</f>
        <v>143440</v>
      </c>
      <c r="G18" s="58">
        <f>SUM(G6:G17)</f>
        <v>102743313</v>
      </c>
    </row>
    <row r="19" spans="2:7" s="2" customFormat="1" ht="12.95" customHeight="1" x14ac:dyDescent="0.2">
      <c r="C19" s="53"/>
      <c r="D19" s="53"/>
      <c r="E19" s="53"/>
      <c r="F19" s="53"/>
    </row>
    <row r="20" spans="2:7" ht="12.95" customHeight="1" x14ac:dyDescent="0.2">
      <c r="B20" s="65" t="s">
        <v>249</v>
      </c>
    </row>
    <row r="21" spans="2:7" ht="12.95" customHeight="1" x14ac:dyDescent="0.2">
      <c r="B21" t="s">
        <v>6</v>
      </c>
      <c r="C21" s="141"/>
      <c r="D21" s="141"/>
      <c r="E21" s="141"/>
      <c r="F21" s="141"/>
    </row>
    <row r="22" spans="2:7" ht="12.95" customHeight="1" x14ac:dyDescent="0.2">
      <c r="C22" s="46"/>
      <c r="D22" s="46"/>
      <c r="E22" s="46"/>
      <c r="F22" s="46"/>
    </row>
    <row r="23" spans="2:7" ht="12.95" customHeight="1" x14ac:dyDescent="0.2">
      <c r="C23" s="138"/>
      <c r="D23" s="138"/>
      <c r="E23" s="138"/>
      <c r="F23" s="138"/>
      <c r="G23" s="64"/>
    </row>
    <row r="24" spans="2:7" ht="12.95" customHeight="1" x14ac:dyDescent="0.2">
      <c r="B24" s="56"/>
      <c r="C24" s="90"/>
      <c r="D24" s="90"/>
      <c r="E24" s="90"/>
      <c r="F24" s="90"/>
      <c r="G24" s="56"/>
    </row>
    <row r="25" spans="2:7" ht="12.95" customHeight="1" x14ac:dyDescent="0.2">
      <c r="C25" s="53"/>
      <c r="D25" s="53"/>
      <c r="E25" s="53"/>
      <c r="F25" s="53"/>
    </row>
    <row r="26" spans="2:7" ht="12.95" customHeight="1" x14ac:dyDescent="0.2">
      <c r="C26" s="60"/>
      <c r="D26" s="60"/>
      <c r="E26" s="60"/>
      <c r="F26" s="60"/>
    </row>
    <row r="27" spans="2:7" ht="12.95" customHeight="1" x14ac:dyDescent="0.2">
      <c r="C27" s="60"/>
      <c r="D27" s="60"/>
      <c r="E27" s="60"/>
      <c r="F27" s="60"/>
    </row>
    <row r="28" spans="2:7" ht="12.95" customHeight="1" x14ac:dyDescent="0.2">
      <c r="C28" s="7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H67"/>
  <sheetViews>
    <sheetView showGridLines="0" topLeftCell="A4" zoomScale="130" zoomScaleNormal="130" workbookViewId="0">
      <selection activeCell="B5" sqref="B5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49" t="s">
        <v>250</v>
      </c>
    </row>
    <row r="3" spans="2:8" ht="12.95" customHeight="1" x14ac:dyDescent="0.2">
      <c r="B3" t="s">
        <v>118</v>
      </c>
    </row>
    <row r="5" spans="2:8" ht="33.75" x14ac:dyDescent="0.2">
      <c r="B5" s="9" t="s">
        <v>34</v>
      </c>
      <c r="C5" s="3" t="s">
        <v>137</v>
      </c>
      <c r="D5" s="3" t="s">
        <v>138</v>
      </c>
      <c r="E5" s="3" t="s">
        <v>139</v>
      </c>
      <c r="F5" s="3" t="s">
        <v>140</v>
      </c>
      <c r="G5" s="92" t="s">
        <v>32</v>
      </c>
    </row>
    <row r="6" spans="2:8" ht="12.95" customHeight="1" x14ac:dyDescent="0.2">
      <c r="B6" s="220" t="s">
        <v>208</v>
      </c>
      <c r="C6" s="7">
        <v>221196309</v>
      </c>
      <c r="D6" s="7">
        <v>411900600</v>
      </c>
      <c r="E6" s="7">
        <v>68217956</v>
      </c>
      <c r="F6" s="7">
        <v>11054525</v>
      </c>
      <c r="G6" s="7">
        <v>712369390</v>
      </c>
    </row>
    <row r="7" spans="2:8" ht="12.95" customHeight="1" x14ac:dyDescent="0.2">
      <c r="B7" s="220" t="s">
        <v>209</v>
      </c>
      <c r="C7" s="7">
        <v>208852324</v>
      </c>
      <c r="D7" s="7">
        <v>397130368</v>
      </c>
      <c r="E7" s="7">
        <v>78708808</v>
      </c>
      <c r="F7" s="7">
        <v>10936364</v>
      </c>
      <c r="G7" s="7">
        <v>695627864</v>
      </c>
    </row>
    <row r="8" spans="2:8" ht="12.95" customHeight="1" x14ac:dyDescent="0.2">
      <c r="B8" s="220" t="s">
        <v>210</v>
      </c>
      <c r="C8" s="7">
        <v>264962779</v>
      </c>
      <c r="D8" s="7">
        <v>526221580</v>
      </c>
      <c r="E8" s="7">
        <v>93962160</v>
      </c>
      <c r="F8" s="7">
        <v>15112920</v>
      </c>
      <c r="G8" s="7">
        <v>900259439</v>
      </c>
      <c r="H8" s="7"/>
    </row>
    <row r="9" spans="2:8" ht="12.95" customHeight="1" x14ac:dyDescent="0.2">
      <c r="B9" s="223" t="s">
        <v>211</v>
      </c>
      <c r="C9" s="7">
        <v>482235445</v>
      </c>
      <c r="D9" s="7">
        <v>1150249105</v>
      </c>
      <c r="E9" s="7">
        <v>132437245</v>
      </c>
      <c r="F9" s="7">
        <v>18228796</v>
      </c>
      <c r="G9" s="7">
        <v>1783150591</v>
      </c>
    </row>
    <row r="10" spans="2:8" ht="12.95" customHeight="1" x14ac:dyDescent="0.2">
      <c r="B10" s="220" t="s">
        <v>212</v>
      </c>
      <c r="C10" s="7">
        <v>736588178</v>
      </c>
      <c r="D10" s="7">
        <v>1759576359</v>
      </c>
      <c r="E10" s="7">
        <v>214768673</v>
      </c>
      <c r="F10" s="7">
        <v>20456998</v>
      </c>
      <c r="G10" s="7">
        <v>2731390208</v>
      </c>
    </row>
    <row r="11" spans="2:8" ht="12.95" customHeight="1" x14ac:dyDescent="0.2">
      <c r="B11" s="220" t="s">
        <v>213</v>
      </c>
      <c r="C11" s="7">
        <v>1546337481</v>
      </c>
      <c r="D11" s="7">
        <v>3761898997</v>
      </c>
      <c r="E11" s="7">
        <v>352593846</v>
      </c>
      <c r="F11" s="7">
        <v>28495518</v>
      </c>
      <c r="G11" s="7">
        <v>5689325842</v>
      </c>
    </row>
    <row r="12" spans="2:8" ht="12.95" customHeight="1" x14ac:dyDescent="0.2">
      <c r="B12" s="220" t="s">
        <v>214</v>
      </c>
      <c r="C12" s="7">
        <v>2701826882</v>
      </c>
      <c r="D12" s="7">
        <v>7068076156</v>
      </c>
      <c r="E12" s="7">
        <v>443416843</v>
      </c>
      <c r="F12" s="7">
        <v>40955908</v>
      </c>
      <c r="G12" s="7">
        <v>10254275789</v>
      </c>
    </row>
    <row r="13" spans="2:8" ht="12.95" customHeight="1" x14ac:dyDescent="0.2">
      <c r="B13" s="220" t="s">
        <v>215</v>
      </c>
      <c r="C13" s="7">
        <v>2915169620</v>
      </c>
      <c r="D13" s="7">
        <v>7997480397</v>
      </c>
      <c r="E13" s="7">
        <v>389841973</v>
      </c>
      <c r="F13" s="7">
        <v>45262020</v>
      </c>
      <c r="G13" s="7">
        <v>11347754010</v>
      </c>
    </row>
    <row r="14" spans="2:8" ht="12.95" customHeight="1" x14ac:dyDescent="0.2">
      <c r="B14" s="223" t="s">
        <v>216</v>
      </c>
      <c r="C14" s="7">
        <v>1277205971</v>
      </c>
      <c r="D14" s="7">
        <v>3878081898</v>
      </c>
      <c r="E14" s="7">
        <v>175833526</v>
      </c>
      <c r="F14" s="7">
        <v>30656010</v>
      </c>
      <c r="G14" s="7">
        <v>5361777405</v>
      </c>
    </row>
    <row r="15" spans="2:8" ht="12.95" customHeight="1" x14ac:dyDescent="0.2">
      <c r="B15" s="220" t="s">
        <v>217</v>
      </c>
      <c r="C15" s="7">
        <v>498655538</v>
      </c>
      <c r="D15" s="7">
        <v>1567156847</v>
      </c>
      <c r="E15" s="7">
        <v>98710719</v>
      </c>
      <c r="F15" s="7">
        <v>18880698</v>
      </c>
      <c r="G15" s="7">
        <v>2183403802</v>
      </c>
    </row>
    <row r="16" spans="2:8" ht="12.95" customHeight="1" x14ac:dyDescent="0.2">
      <c r="B16" s="220" t="s">
        <v>218</v>
      </c>
      <c r="C16" s="7">
        <v>233302049</v>
      </c>
      <c r="D16" s="7">
        <v>700778975</v>
      </c>
      <c r="E16" s="7">
        <v>81660579</v>
      </c>
      <c r="F16" s="7">
        <v>13347513</v>
      </c>
      <c r="G16" s="7">
        <v>1029089116</v>
      </c>
    </row>
    <row r="17" spans="2:7" ht="12.95" customHeight="1" x14ac:dyDescent="0.2">
      <c r="B17" s="227" t="s">
        <v>219</v>
      </c>
      <c r="C17" s="8">
        <v>226463446</v>
      </c>
      <c r="D17" s="8">
        <v>744702310</v>
      </c>
      <c r="E17" s="8">
        <v>81545056</v>
      </c>
      <c r="F17" s="8">
        <v>12440238</v>
      </c>
      <c r="G17" s="8">
        <v>1065151050</v>
      </c>
    </row>
    <row r="18" spans="2:7" s="2" customFormat="1" ht="12.95" customHeight="1" x14ac:dyDescent="0.2">
      <c r="B18" s="57" t="s">
        <v>32</v>
      </c>
      <c r="C18" s="58">
        <f>SUM(C6:C17)</f>
        <v>11312796022</v>
      </c>
      <c r="D18" s="112">
        <f>SUM(D6:D17)</f>
        <v>29963253592</v>
      </c>
      <c r="E18" s="112">
        <f>SUM(E6:E17)</f>
        <v>2211697384</v>
      </c>
      <c r="F18" s="58">
        <f>SUM(F6:F17)</f>
        <v>265827508</v>
      </c>
      <c r="G18" s="58">
        <f>SUM(G6:G17)</f>
        <v>43753574506</v>
      </c>
    </row>
    <row r="19" spans="2:7" s="2" customFormat="1" ht="12.95" customHeight="1" x14ac:dyDescent="0.2">
      <c r="C19" s="53"/>
      <c r="D19" s="53"/>
      <c r="E19" s="53"/>
      <c r="F19" s="53"/>
      <c r="G19" s="7"/>
    </row>
    <row r="20" spans="2:7" ht="12.95" customHeight="1" x14ac:dyDescent="0.2">
      <c r="B20" s="65" t="s">
        <v>251</v>
      </c>
    </row>
    <row r="21" spans="2:7" ht="12.95" customHeight="1" x14ac:dyDescent="0.2">
      <c r="B21" t="s">
        <v>6</v>
      </c>
    </row>
    <row r="22" spans="2:7" ht="12.95" customHeight="1" x14ac:dyDescent="0.2">
      <c r="C22" s="7"/>
      <c r="D22" s="7"/>
      <c r="E22" s="7"/>
      <c r="F22" s="7"/>
      <c r="G22" s="56"/>
    </row>
    <row r="23" spans="2:7" ht="12.95" customHeight="1" x14ac:dyDescent="0.2">
      <c r="C23" s="64"/>
      <c r="D23" s="64"/>
      <c r="E23" s="64"/>
      <c r="F23" s="64"/>
      <c r="G23" s="90"/>
    </row>
    <row r="24" spans="2:7" ht="12.95" customHeight="1" x14ac:dyDescent="0.25">
      <c r="C24" s="196"/>
      <c r="D24" s="196"/>
      <c r="E24" s="196"/>
      <c r="F24" s="196"/>
      <c r="G24" s="201"/>
    </row>
    <row r="25" spans="2:7" ht="12.95" customHeight="1" x14ac:dyDescent="0.2">
      <c r="C25" s="52"/>
      <c r="D25" s="52"/>
      <c r="E25" s="52"/>
      <c r="F25" s="52"/>
      <c r="G25" s="60"/>
    </row>
    <row r="26" spans="2:7" ht="12.95" customHeight="1" x14ac:dyDescent="0.2">
      <c r="E26" s="60"/>
      <c r="G26" s="56"/>
    </row>
    <row r="27" spans="2:7" ht="12.95" customHeight="1" x14ac:dyDescent="0.2">
      <c r="C27" s="7"/>
    </row>
    <row r="28" spans="2:7" ht="12.95" customHeight="1" x14ac:dyDescent="0.2">
      <c r="C28" s="7"/>
      <c r="G28" s="64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N67"/>
  <sheetViews>
    <sheetView showGridLines="0" topLeftCell="A4" zoomScale="130" zoomScaleNormal="130" workbookViewId="0">
      <selection activeCell="F26" sqref="F26"/>
    </sheetView>
  </sheetViews>
  <sheetFormatPr defaultColWidth="9.33203125" defaultRowHeight="12.95" customHeight="1" x14ac:dyDescent="0.2"/>
  <cols>
    <col min="1" max="1" width="2.83203125" style="85" customWidth="1"/>
    <col min="2" max="2" width="16.1640625" style="93" customWidth="1"/>
    <col min="3" max="3" width="20.6640625" style="93" customWidth="1"/>
    <col min="4" max="4" width="28.1640625" style="85" customWidth="1"/>
    <col min="5" max="9" width="16.33203125" style="85" customWidth="1"/>
    <col min="10" max="10" width="16" style="85" customWidth="1"/>
    <col min="11" max="11" width="9.33203125" style="85"/>
    <col min="12" max="12" width="10.83203125" style="85" bestFit="1" customWidth="1"/>
    <col min="13" max="16384" width="9.33203125" style="85"/>
  </cols>
  <sheetData>
    <row r="2" spans="2:14" ht="15.75" x14ac:dyDescent="0.25">
      <c r="B2" s="49" t="s">
        <v>252</v>
      </c>
    </row>
    <row r="5" spans="2:14" ht="33.75" x14ac:dyDescent="0.2">
      <c r="B5" s="91" t="s">
        <v>253</v>
      </c>
      <c r="C5" s="91"/>
      <c r="D5" s="91" t="s">
        <v>254</v>
      </c>
      <c r="E5" s="91" t="s">
        <v>137</v>
      </c>
      <c r="F5" s="91" t="s">
        <v>138</v>
      </c>
      <c r="G5" s="91" t="s">
        <v>139</v>
      </c>
      <c r="H5" s="91" t="s">
        <v>140</v>
      </c>
      <c r="I5" s="209" t="s">
        <v>242</v>
      </c>
    </row>
    <row r="6" spans="2:14" ht="12.95" customHeight="1" x14ac:dyDescent="0.2">
      <c r="B6" s="243" t="s">
        <v>255</v>
      </c>
      <c r="C6" s="243" t="s">
        <v>132</v>
      </c>
      <c r="D6" s="94" t="s">
        <v>128</v>
      </c>
      <c r="E6" s="123"/>
      <c r="F6" s="123">
        <v>87264541</v>
      </c>
      <c r="G6" s="123">
        <v>2898642</v>
      </c>
      <c r="H6" s="123"/>
      <c r="I6" s="210">
        <f t="shared" ref="I6:I13" si="0">SUM(E6:H6)</f>
        <v>90163183</v>
      </c>
      <c r="J6" s="7"/>
    </row>
    <row r="7" spans="2:14" ht="12.95" customHeight="1" x14ac:dyDescent="0.2">
      <c r="B7" s="243"/>
      <c r="C7" s="243"/>
      <c r="D7" s="94" t="s">
        <v>129</v>
      </c>
      <c r="E7" s="123">
        <v>9186798</v>
      </c>
      <c r="F7" s="123"/>
      <c r="G7" s="123"/>
      <c r="H7" s="123">
        <v>138545</v>
      </c>
      <c r="I7" s="210">
        <f t="shared" si="0"/>
        <v>9325343</v>
      </c>
      <c r="J7" s="7"/>
    </row>
    <row r="8" spans="2:14" ht="12.95" customHeight="1" x14ac:dyDescent="0.2">
      <c r="B8" s="243"/>
      <c r="C8" s="243" t="s">
        <v>133</v>
      </c>
      <c r="D8" s="94" t="s">
        <v>128</v>
      </c>
      <c r="E8" s="123"/>
      <c r="F8" s="123">
        <v>28068228696</v>
      </c>
      <c r="G8" s="123">
        <v>1956127002</v>
      </c>
      <c r="H8" s="123"/>
      <c r="I8" s="210">
        <f t="shared" si="0"/>
        <v>30024355698</v>
      </c>
      <c r="J8" s="7"/>
      <c r="N8" s="64"/>
    </row>
    <row r="9" spans="2:14" ht="12.95" customHeight="1" x14ac:dyDescent="0.2">
      <c r="B9" s="243"/>
      <c r="C9" s="243"/>
      <c r="D9" s="94" t="s">
        <v>129</v>
      </c>
      <c r="E9" s="123">
        <v>11117746925</v>
      </c>
      <c r="F9" s="123"/>
      <c r="G9" s="123"/>
      <c r="H9" s="123">
        <v>256829970</v>
      </c>
      <c r="I9" s="210">
        <f t="shared" si="0"/>
        <v>11374576895</v>
      </c>
      <c r="J9" s="7"/>
      <c r="M9" s="120"/>
      <c r="N9" s="64"/>
    </row>
    <row r="10" spans="2:14" ht="12.95" customHeight="1" x14ac:dyDescent="0.2">
      <c r="B10" s="243" t="s">
        <v>256</v>
      </c>
      <c r="C10" s="243" t="s">
        <v>132</v>
      </c>
      <c r="D10" s="94" t="s">
        <v>128</v>
      </c>
      <c r="E10" s="123"/>
      <c r="F10" s="123">
        <v>2944281</v>
      </c>
      <c r="G10" s="123">
        <v>175977</v>
      </c>
      <c r="H10" s="123"/>
      <c r="I10" s="210">
        <f t="shared" si="0"/>
        <v>3120258</v>
      </c>
      <c r="J10" s="7"/>
      <c r="N10" s="64"/>
    </row>
    <row r="11" spans="2:14" ht="12.95" customHeight="1" x14ac:dyDescent="0.2">
      <c r="B11" s="243"/>
      <c r="C11" s="243"/>
      <c r="D11" s="94" t="s">
        <v>129</v>
      </c>
      <c r="E11" s="123">
        <v>129634</v>
      </c>
      <c r="F11" s="123"/>
      <c r="G11" s="123"/>
      <c r="H11" s="123">
        <v>4895</v>
      </c>
      <c r="I11" s="210">
        <f t="shared" si="0"/>
        <v>134529</v>
      </c>
      <c r="J11" s="7"/>
      <c r="L11" s="120"/>
      <c r="M11" s="120"/>
      <c r="N11" s="64"/>
    </row>
    <row r="12" spans="2:14" ht="12.95" customHeight="1" x14ac:dyDescent="0.2">
      <c r="B12" s="243"/>
      <c r="C12" s="243" t="s">
        <v>133</v>
      </c>
      <c r="D12" s="94" t="s">
        <v>128</v>
      </c>
      <c r="E12" s="123"/>
      <c r="F12" s="123">
        <v>1895024896</v>
      </c>
      <c r="G12" s="123">
        <v>255570382</v>
      </c>
      <c r="H12" s="123"/>
      <c r="I12" s="210">
        <f t="shared" si="0"/>
        <v>2150595278</v>
      </c>
      <c r="J12" s="7"/>
      <c r="L12" s="120"/>
      <c r="M12" s="120"/>
      <c r="N12" s="64"/>
    </row>
    <row r="13" spans="2:14" ht="12.95" customHeight="1" x14ac:dyDescent="0.2">
      <c r="B13" s="244"/>
      <c r="C13" s="243"/>
      <c r="D13" s="99" t="s">
        <v>129</v>
      </c>
      <c r="E13" s="123">
        <v>195049097</v>
      </c>
      <c r="F13" s="123"/>
      <c r="G13" s="123"/>
      <c r="H13" s="123">
        <v>8997538</v>
      </c>
      <c r="I13" s="210">
        <f t="shared" si="0"/>
        <v>204046635</v>
      </c>
      <c r="J13" s="7"/>
      <c r="L13" s="120"/>
      <c r="M13" s="120"/>
      <c r="N13" s="64"/>
    </row>
    <row r="14" spans="2:14" ht="12.95" customHeight="1" x14ac:dyDescent="0.2">
      <c r="B14" s="240" t="s">
        <v>257</v>
      </c>
      <c r="C14" s="240"/>
      <c r="D14" s="94" t="s">
        <v>128</v>
      </c>
      <c r="E14" s="100">
        <f>E6+E10</f>
        <v>0</v>
      </c>
      <c r="F14" s="100">
        <f t="shared" ref="F14:H14" si="1">F6+F10</f>
        <v>90208822</v>
      </c>
      <c r="G14" s="100">
        <f t="shared" si="1"/>
        <v>3074619</v>
      </c>
      <c r="H14" s="100">
        <f t="shared" si="1"/>
        <v>0</v>
      </c>
      <c r="I14" s="211">
        <f>I6+I10</f>
        <v>93283441</v>
      </c>
      <c r="J14" s="33"/>
    </row>
    <row r="15" spans="2:14" s="98" customFormat="1" ht="12.95" customHeight="1" x14ac:dyDescent="0.2">
      <c r="B15" s="241"/>
      <c r="C15" s="241"/>
      <c r="D15" s="94" t="s">
        <v>129</v>
      </c>
      <c r="E15" s="101">
        <f>E7+E11</f>
        <v>9316432</v>
      </c>
      <c r="F15" s="101">
        <f t="shared" ref="F15:H15" si="2">F7+F11</f>
        <v>0</v>
      </c>
      <c r="G15" s="101">
        <f t="shared" si="2"/>
        <v>0</v>
      </c>
      <c r="H15" s="101">
        <f t="shared" si="2"/>
        <v>143440</v>
      </c>
      <c r="I15" s="212">
        <f>I7+I11</f>
        <v>9459872</v>
      </c>
      <c r="J15" s="33"/>
    </row>
    <row r="16" spans="2:14" s="98" customFormat="1" ht="12.95" customHeight="1" x14ac:dyDescent="0.2">
      <c r="B16" s="242"/>
      <c r="C16" s="242"/>
      <c r="D16" s="99" t="s">
        <v>32</v>
      </c>
      <c r="E16" s="80">
        <f>SUM(E14:E15)</f>
        <v>9316432</v>
      </c>
      <c r="F16" s="80">
        <f t="shared" ref="F16:I16" si="3">SUM(F14:F15)</f>
        <v>90208822</v>
      </c>
      <c r="G16" s="80">
        <f t="shared" si="3"/>
        <v>3074619</v>
      </c>
      <c r="H16" s="80">
        <f t="shared" si="3"/>
        <v>143440</v>
      </c>
      <c r="I16" s="213">
        <f t="shared" si="3"/>
        <v>102743313</v>
      </c>
      <c r="J16" s="33"/>
    </row>
    <row r="17" spans="2:12" ht="12.95" customHeight="1" x14ac:dyDescent="0.2">
      <c r="B17" s="240" t="s">
        <v>258</v>
      </c>
      <c r="C17" s="240"/>
      <c r="D17" s="94" t="s">
        <v>128</v>
      </c>
      <c r="E17" s="100">
        <f>E8+E12</f>
        <v>0</v>
      </c>
      <c r="F17" s="100">
        <f t="shared" ref="F17:H17" si="4">F8+F12</f>
        <v>29963253592</v>
      </c>
      <c r="G17" s="100">
        <f t="shared" si="4"/>
        <v>2211697384</v>
      </c>
      <c r="H17" s="100">
        <f t="shared" si="4"/>
        <v>0</v>
      </c>
      <c r="I17" s="211">
        <f>I8+I12</f>
        <v>32174950976</v>
      </c>
      <c r="J17" s="33"/>
    </row>
    <row r="18" spans="2:12" ht="12.95" customHeight="1" x14ac:dyDescent="0.2">
      <c r="B18" s="241"/>
      <c r="C18" s="241"/>
      <c r="D18" s="94" t="s">
        <v>129</v>
      </c>
      <c r="E18" s="101">
        <f>E9+E13</f>
        <v>11312796022</v>
      </c>
      <c r="F18" s="101">
        <f t="shared" ref="F18:H18" si="5">F9+F13</f>
        <v>0</v>
      </c>
      <c r="G18" s="101">
        <f t="shared" si="5"/>
        <v>0</v>
      </c>
      <c r="H18" s="101">
        <f t="shared" si="5"/>
        <v>265827508</v>
      </c>
      <c r="I18" s="212">
        <f>I9+I13</f>
        <v>11578623530</v>
      </c>
      <c r="J18" s="33"/>
    </row>
    <row r="19" spans="2:12" ht="12.95" customHeight="1" x14ac:dyDescent="0.2">
      <c r="B19" s="242"/>
      <c r="C19" s="242"/>
      <c r="D19" s="99" t="s">
        <v>32</v>
      </c>
      <c r="E19" s="80">
        <f>SUM(E17:E18)</f>
        <v>11312796022</v>
      </c>
      <c r="F19" s="80">
        <f>SUM(F17:F18)</f>
        <v>29963253592</v>
      </c>
      <c r="G19" s="80">
        <f>SUM(G17:G18)</f>
        <v>2211697384</v>
      </c>
      <c r="H19" s="80">
        <f>SUM(H17:H18)</f>
        <v>265827508</v>
      </c>
      <c r="I19" s="213">
        <f>SUM(I17:I18)</f>
        <v>43753574506</v>
      </c>
      <c r="J19" s="7"/>
      <c r="L19" s="7"/>
    </row>
    <row r="20" spans="2:12" ht="12.95" customHeight="1" x14ac:dyDescent="0.2">
      <c r="E20" s="52"/>
      <c r="F20" s="52"/>
      <c r="G20" s="52"/>
      <c r="H20" s="52"/>
      <c r="I20" s="52"/>
    </row>
    <row r="21" spans="2:12" ht="12.95" customHeight="1" x14ac:dyDescent="0.2">
      <c r="B21" s="85" t="s">
        <v>259</v>
      </c>
    </row>
    <row r="22" spans="2:12" ht="12.95" customHeight="1" x14ac:dyDescent="0.2">
      <c r="B22" s="85" t="s">
        <v>6</v>
      </c>
      <c r="I22" s="7"/>
    </row>
    <row r="27" spans="2:12" ht="12.95" customHeight="1" x14ac:dyDescent="0.2">
      <c r="G27" s="131"/>
      <c r="H27" s="33"/>
    </row>
    <row r="28" spans="2:12" ht="12.95" customHeight="1" x14ac:dyDescent="0.2">
      <c r="G28" s="131"/>
      <c r="H28" s="33"/>
    </row>
    <row r="29" spans="2:12" ht="12.95" customHeight="1" x14ac:dyDescent="0.2">
      <c r="H29" s="33"/>
    </row>
    <row r="30" spans="2:12" ht="12.95" customHeight="1" x14ac:dyDescent="0.2">
      <c r="G30" s="131"/>
      <c r="H30" s="33"/>
    </row>
    <row r="31" spans="2:12" ht="12.95" customHeight="1" x14ac:dyDescent="0.2">
      <c r="G31" s="131"/>
      <c r="H31" s="33"/>
    </row>
    <row r="66" spans="3:6" ht="12.95" customHeight="1" x14ac:dyDescent="0.2">
      <c r="C66" s="88"/>
      <c r="D66" s="88"/>
      <c r="E66" s="88"/>
      <c r="F66" s="88"/>
    </row>
    <row r="67" spans="3:6" ht="12.95" customHeight="1" x14ac:dyDescent="0.2">
      <c r="C67" s="88"/>
      <c r="D67" s="88"/>
      <c r="E67" s="88"/>
      <c r="F67" s="88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G72"/>
  <sheetViews>
    <sheetView showGridLines="0" zoomScaleNormal="100" workbookViewId="0">
      <selection activeCell="B2" sqref="B2"/>
    </sheetView>
  </sheetViews>
  <sheetFormatPr defaultColWidth="9.33203125" defaultRowHeight="12.95" customHeight="1" x14ac:dyDescent="0.2"/>
  <cols>
    <col min="1" max="1" width="2.83203125" style="68" customWidth="1"/>
    <col min="2" max="2" width="42" style="68" customWidth="1"/>
    <col min="3" max="3" width="20.33203125" style="68" customWidth="1"/>
    <col min="4" max="4" width="24.83203125" style="68" customWidth="1"/>
    <col min="5" max="5" width="9.5" style="68" customWidth="1"/>
    <col min="6" max="16384" width="9.33203125" style="68"/>
  </cols>
  <sheetData>
    <row r="2" spans="2:5" ht="15.75" x14ac:dyDescent="0.2">
      <c r="B2" s="67" t="s">
        <v>260</v>
      </c>
    </row>
    <row r="5" spans="2:5" ht="22.5" x14ac:dyDescent="0.2">
      <c r="B5" s="198"/>
      <c r="C5" s="197" t="s">
        <v>183</v>
      </c>
      <c r="D5" s="197" t="s">
        <v>184</v>
      </c>
    </row>
    <row r="6" spans="2:5" ht="12.95" customHeight="1" x14ac:dyDescent="0.2">
      <c r="B6" s="202" t="s">
        <v>261</v>
      </c>
      <c r="C6" s="173">
        <v>16848707</v>
      </c>
      <c r="D6" s="173">
        <v>9859573669</v>
      </c>
      <c r="E6" s="96"/>
    </row>
    <row r="7" spans="2:5" ht="12.95" customHeight="1" x14ac:dyDescent="0.2">
      <c r="B7" s="202" t="s">
        <v>262</v>
      </c>
      <c r="C7" s="173">
        <v>6375897</v>
      </c>
      <c r="D7" s="173">
        <v>3871965217</v>
      </c>
      <c r="E7" s="96"/>
    </row>
    <row r="8" spans="2:5" ht="12.95" customHeight="1" x14ac:dyDescent="0.2">
      <c r="B8" s="202" t="s">
        <v>191</v>
      </c>
      <c r="C8" s="173">
        <v>11217596</v>
      </c>
      <c r="D8" s="173">
        <v>3857408840</v>
      </c>
      <c r="E8" s="96"/>
    </row>
    <row r="9" spans="2:5" ht="12.95" customHeight="1" x14ac:dyDescent="0.2">
      <c r="B9" s="202" t="s">
        <v>263</v>
      </c>
      <c r="C9" s="173">
        <v>5205959</v>
      </c>
      <c r="D9" s="173">
        <v>2793544284</v>
      </c>
      <c r="E9" s="96"/>
    </row>
    <row r="10" spans="2:5" ht="12.95" customHeight="1" x14ac:dyDescent="0.2">
      <c r="B10" s="202" t="s">
        <v>264</v>
      </c>
      <c r="C10" s="173">
        <v>8949065</v>
      </c>
      <c r="D10" s="173">
        <v>2634462575</v>
      </c>
      <c r="E10" s="96"/>
    </row>
    <row r="11" spans="2:5" ht="12.95" customHeight="1" x14ac:dyDescent="0.2">
      <c r="B11" s="202" t="s">
        <v>265</v>
      </c>
      <c r="C11" s="173">
        <v>4748780</v>
      </c>
      <c r="D11" s="173">
        <v>2044505169</v>
      </c>
      <c r="E11" s="96"/>
    </row>
    <row r="12" spans="2:5" ht="12.95" customHeight="1" x14ac:dyDescent="0.2">
      <c r="B12" s="203" t="s">
        <v>266</v>
      </c>
      <c r="C12" s="176">
        <v>4193803</v>
      </c>
      <c r="D12" s="176">
        <v>1794073119</v>
      </c>
      <c r="E12" s="96"/>
    </row>
    <row r="13" spans="2:5" ht="12.95" customHeight="1" x14ac:dyDescent="0.2">
      <c r="C13" s="95"/>
      <c r="D13" s="95"/>
      <c r="E13" s="96"/>
    </row>
    <row r="14" spans="2:5" ht="12.95" customHeight="1" x14ac:dyDescent="0.2">
      <c r="B14" s="68" t="s">
        <v>6</v>
      </c>
      <c r="C14" s="95"/>
      <c r="D14" s="95"/>
      <c r="E14" s="96"/>
    </row>
    <row r="15" spans="2:5" ht="12.95" customHeight="1" x14ac:dyDescent="0.2">
      <c r="E15" s="96"/>
    </row>
    <row r="16" spans="2:5" ht="12.95" customHeight="1" x14ac:dyDescent="0.2">
      <c r="C16" s="204"/>
      <c r="D16" s="204"/>
      <c r="E16" s="96"/>
    </row>
    <row r="17" spans="2:7" ht="12.95" customHeight="1" x14ac:dyDescent="0.2">
      <c r="E17" s="95"/>
    </row>
    <row r="18" spans="2:7" ht="12.95" customHeight="1" x14ac:dyDescent="0.2">
      <c r="C18" s="105"/>
      <c r="F18" s="105"/>
      <c r="G18" s="105"/>
    </row>
    <row r="19" spans="2:7" ht="12.95" customHeight="1" x14ac:dyDescent="0.2">
      <c r="B19" s="205"/>
      <c r="C19" s="179"/>
      <c r="D19" s="179"/>
    </row>
    <row r="20" spans="2:7" ht="12.95" customHeight="1" x14ac:dyDescent="0.2">
      <c r="B20" s="199"/>
      <c r="C20" s="105"/>
      <c r="D20" s="105"/>
    </row>
    <row r="21" spans="2:7" ht="12.95" customHeight="1" x14ac:dyDescent="0.2">
      <c r="B21" s="199"/>
      <c r="C21" s="95"/>
      <c r="D21" s="95"/>
    </row>
    <row r="22" spans="2:7" ht="12.95" customHeight="1" x14ac:dyDescent="0.2">
      <c r="B22" s="199"/>
      <c r="C22" s="95"/>
      <c r="D22" s="95"/>
    </row>
    <row r="23" spans="2:7" ht="21" customHeight="1" x14ac:dyDescent="0.2">
      <c r="B23" s="199"/>
      <c r="C23" s="95"/>
      <c r="D23" s="95"/>
    </row>
    <row r="24" spans="2:7" ht="12.95" customHeight="1" x14ac:dyDescent="0.2">
      <c r="B24" s="199"/>
      <c r="C24" s="95"/>
      <c r="D24" s="95"/>
      <c r="E24" s="96"/>
    </row>
    <row r="25" spans="2:7" ht="12.95" customHeight="1" x14ac:dyDescent="0.2">
      <c r="B25" s="199"/>
      <c r="C25" s="206"/>
      <c r="D25" s="206"/>
      <c r="E25" s="96"/>
    </row>
    <row r="26" spans="2:7" ht="12.95" customHeight="1" x14ac:dyDescent="0.2">
      <c r="B26" s="199"/>
      <c r="C26" s="208"/>
      <c r="D26" s="208"/>
      <c r="E26" s="96"/>
    </row>
    <row r="27" spans="2:7" ht="12.95" customHeight="1" x14ac:dyDescent="0.2">
      <c r="B27" s="199"/>
      <c r="C27" s="208"/>
      <c r="D27" s="208"/>
      <c r="E27" s="96"/>
    </row>
    <row r="28" spans="2:7" ht="12.95" customHeight="1" x14ac:dyDescent="0.2">
      <c r="B28" s="199"/>
      <c r="C28" s="208"/>
      <c r="D28" s="208"/>
      <c r="E28" s="96"/>
    </row>
    <row r="29" spans="2:7" ht="12.95" customHeight="1" x14ac:dyDescent="0.2">
      <c r="B29" s="207"/>
      <c r="C29" s="208"/>
      <c r="D29" s="208"/>
      <c r="E29" s="96"/>
    </row>
    <row r="30" spans="2:7" ht="12.95" customHeight="1" x14ac:dyDescent="0.2">
      <c r="C30" s="95"/>
      <c r="D30" s="95"/>
      <c r="E30" s="96"/>
    </row>
    <row r="31" spans="2:7" ht="12.95" customHeight="1" x14ac:dyDescent="0.2">
      <c r="C31" s="245"/>
      <c r="D31" s="245"/>
      <c r="E31" s="96"/>
    </row>
    <row r="32" spans="2:7" ht="12.95" customHeight="1" x14ac:dyDescent="0.2">
      <c r="E32" s="96"/>
    </row>
    <row r="33" spans="5:5" ht="12.95" customHeight="1" x14ac:dyDescent="0.2">
      <c r="E33" s="96"/>
    </row>
    <row r="51" spans="3:4" ht="12.95" customHeight="1" x14ac:dyDescent="0.2">
      <c r="C51" s="245"/>
      <c r="D51" s="245"/>
    </row>
    <row r="67" spans="3:6" ht="12.95" customHeight="1" x14ac:dyDescent="0.2">
      <c r="C67" s="133"/>
      <c r="D67" s="133"/>
    </row>
    <row r="68" spans="3:6" ht="12.95" customHeight="1" x14ac:dyDescent="0.2">
      <c r="C68" s="133"/>
      <c r="D68" s="133"/>
    </row>
    <row r="71" spans="3:6" ht="12.95" customHeight="1" x14ac:dyDescent="0.2">
      <c r="E71" s="133"/>
      <c r="F71" s="133"/>
    </row>
    <row r="72" spans="3:6" ht="12.95" customHeight="1" x14ac:dyDescent="0.2">
      <c r="E72" s="133"/>
      <c r="F72" s="133"/>
    </row>
  </sheetData>
  <mergeCells count="2">
    <mergeCell ref="C31:D31"/>
    <mergeCell ref="C51:D51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62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24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39</v>
      </c>
    </row>
    <row r="5" spans="2:6" ht="22.5" x14ac:dyDescent="0.2">
      <c r="B5" s="9" t="s">
        <v>34</v>
      </c>
      <c r="C5" s="31" t="s">
        <v>40</v>
      </c>
      <c r="D5" s="32" t="s">
        <v>41</v>
      </c>
      <c r="E5" s="32" t="s">
        <v>42</v>
      </c>
      <c r="F5" s="32" t="s">
        <v>32</v>
      </c>
    </row>
    <row r="6" spans="2:6" s="27" customFormat="1" ht="12.95" customHeight="1" x14ac:dyDescent="0.2">
      <c r="B6" s="10">
        <v>44592</v>
      </c>
      <c r="C6" s="7">
        <v>13311</v>
      </c>
      <c r="D6" s="7">
        <v>102621</v>
      </c>
      <c r="E6" s="7">
        <v>1897</v>
      </c>
      <c r="F6" s="7">
        <v>117829</v>
      </c>
    </row>
    <row r="7" spans="2:6" s="27" customFormat="1" ht="12.95" customHeight="1" x14ac:dyDescent="0.2">
      <c r="B7" s="10">
        <v>44620</v>
      </c>
      <c r="C7" s="7">
        <v>13000</v>
      </c>
      <c r="D7" s="7">
        <v>103370</v>
      </c>
      <c r="E7" s="7">
        <v>1913</v>
      </c>
      <c r="F7" s="7">
        <v>118283</v>
      </c>
    </row>
    <row r="8" spans="2:6" s="27" customFormat="1" ht="12.95" customHeight="1" x14ac:dyDescent="0.2">
      <c r="B8" s="10">
        <v>44651</v>
      </c>
      <c r="C8" s="7">
        <v>13114</v>
      </c>
      <c r="D8" s="7">
        <v>103166</v>
      </c>
      <c r="E8" s="7">
        <v>2215</v>
      </c>
      <c r="F8" s="7">
        <v>118495</v>
      </c>
    </row>
    <row r="9" spans="2:6" s="27" customFormat="1" ht="12.95" customHeight="1" x14ac:dyDescent="0.2">
      <c r="B9" s="10">
        <v>44681</v>
      </c>
      <c r="C9" s="7">
        <v>13112</v>
      </c>
      <c r="D9" s="7">
        <v>104271</v>
      </c>
      <c r="E9" s="7">
        <v>2310</v>
      </c>
      <c r="F9" s="7">
        <v>119693</v>
      </c>
    </row>
    <row r="10" spans="2:6" s="27" customFormat="1" ht="12.95" customHeight="1" x14ac:dyDescent="0.2">
      <c r="B10" s="10">
        <v>44712</v>
      </c>
      <c r="C10" s="7">
        <v>13360</v>
      </c>
      <c r="D10" s="7">
        <v>105948</v>
      </c>
      <c r="E10" s="7">
        <v>2970</v>
      </c>
      <c r="F10" s="7">
        <v>122278</v>
      </c>
    </row>
    <row r="11" spans="2:6" s="27" customFormat="1" ht="12.95" customHeight="1" x14ac:dyDescent="0.2">
      <c r="B11" s="10">
        <v>44742</v>
      </c>
      <c r="C11" s="7">
        <v>13617</v>
      </c>
      <c r="D11" s="7">
        <v>107824</v>
      </c>
      <c r="E11" s="7">
        <v>2985</v>
      </c>
      <c r="F11" s="7">
        <v>124426</v>
      </c>
    </row>
    <row r="12" spans="2:6" s="27" customFormat="1" ht="12.95" customHeight="1" x14ac:dyDescent="0.2">
      <c r="B12" s="10">
        <v>44773</v>
      </c>
      <c r="C12" s="7">
        <v>14033</v>
      </c>
      <c r="D12" s="7">
        <v>109058</v>
      </c>
      <c r="E12" s="7">
        <v>2981</v>
      </c>
      <c r="F12" s="7">
        <v>126072</v>
      </c>
    </row>
    <row r="13" spans="2:6" s="27" customFormat="1" ht="12.95" customHeight="1" x14ac:dyDescent="0.2">
      <c r="B13" s="10">
        <v>44804</v>
      </c>
      <c r="C13" s="7">
        <v>14231</v>
      </c>
      <c r="D13" s="7">
        <v>108357</v>
      </c>
      <c r="E13" s="7">
        <v>2982</v>
      </c>
      <c r="F13" s="7">
        <v>125570</v>
      </c>
    </row>
    <row r="14" spans="2:6" s="27" customFormat="1" ht="12.95" customHeight="1" x14ac:dyDescent="0.2">
      <c r="B14" s="10">
        <v>44834</v>
      </c>
      <c r="C14" s="7">
        <v>14701</v>
      </c>
      <c r="D14" s="7">
        <v>108195</v>
      </c>
      <c r="E14" s="7">
        <v>2947</v>
      </c>
      <c r="F14" s="7">
        <v>125843</v>
      </c>
    </row>
    <row r="15" spans="2:6" s="27" customFormat="1" ht="12.95" customHeight="1" x14ac:dyDescent="0.2">
      <c r="B15" s="10">
        <v>44865</v>
      </c>
      <c r="C15" s="7">
        <v>15137</v>
      </c>
      <c r="D15" s="7">
        <v>107589</v>
      </c>
      <c r="E15" s="7">
        <v>2979</v>
      </c>
      <c r="F15" s="7">
        <v>125705</v>
      </c>
    </row>
    <row r="16" spans="2:6" s="27" customFormat="1" ht="12.95" customHeight="1" x14ac:dyDescent="0.2">
      <c r="B16" s="10">
        <v>44895</v>
      </c>
      <c r="C16" s="7">
        <v>15576</v>
      </c>
      <c r="D16" s="7">
        <v>107628</v>
      </c>
      <c r="E16" s="7">
        <v>2958</v>
      </c>
      <c r="F16" s="7">
        <v>126162</v>
      </c>
    </row>
    <row r="17" spans="2:7" s="27" customFormat="1" ht="12.95" customHeight="1" x14ac:dyDescent="0.2">
      <c r="B17" s="186">
        <v>44926</v>
      </c>
      <c r="C17" s="30">
        <v>16064</v>
      </c>
      <c r="D17" s="30">
        <v>106684</v>
      </c>
      <c r="E17" s="30">
        <v>2929</v>
      </c>
      <c r="F17" s="30">
        <v>125677</v>
      </c>
      <c r="G17" s="33"/>
    </row>
    <row r="18" spans="2:7" s="2" customFormat="1" ht="12.95" customHeight="1" x14ac:dyDescent="0.2">
      <c r="B18" s="6"/>
      <c r="D18" s="105"/>
      <c r="E18" s="106"/>
    </row>
    <row r="19" spans="2:7" ht="12.95" customHeight="1" x14ac:dyDescent="0.2">
      <c r="B19" s="62" t="s">
        <v>302</v>
      </c>
    </row>
    <row r="20" spans="2:7" ht="12.95" customHeight="1" x14ac:dyDescent="0.2">
      <c r="B20" t="s">
        <v>6</v>
      </c>
    </row>
    <row r="21" spans="2:7" ht="12.95" customHeight="1" x14ac:dyDescent="0.2">
      <c r="D21" s="7"/>
      <c r="E21" s="7"/>
    </row>
    <row r="22" spans="2:7" ht="12.95" customHeight="1" x14ac:dyDescent="0.2">
      <c r="D22" s="64"/>
      <c r="E22" s="64"/>
    </row>
    <row r="23" spans="2:7" ht="12.95" customHeight="1" x14ac:dyDescent="0.2">
      <c r="E23" s="64"/>
    </row>
    <row r="24" spans="2:7" ht="12.95" customHeight="1" x14ac:dyDescent="0.2">
      <c r="E24" s="7"/>
    </row>
    <row r="25" spans="2:7" ht="12.95" customHeight="1" x14ac:dyDescent="0.2">
      <c r="D25" s="7"/>
      <c r="E25" s="7"/>
    </row>
    <row r="26" spans="2:7" ht="12.95" customHeight="1" x14ac:dyDescent="0.2">
      <c r="D26" s="7"/>
      <c r="E26" s="64"/>
    </row>
    <row r="27" spans="2:7" ht="12.95" customHeight="1" x14ac:dyDescent="0.2">
      <c r="D27" s="7"/>
      <c r="E27" s="7"/>
    </row>
    <row r="28" spans="2:7" ht="12.95" customHeight="1" x14ac:dyDescent="0.2">
      <c r="D28" s="7"/>
      <c r="E28" s="7"/>
    </row>
    <row r="29" spans="2:7" ht="12.95" customHeight="1" x14ac:dyDescent="0.2">
      <c r="D29" s="7"/>
      <c r="E29" s="7"/>
    </row>
    <row r="30" spans="2:7" ht="12.95" customHeight="1" x14ac:dyDescent="0.2">
      <c r="D30" s="7"/>
      <c r="E30" s="7"/>
    </row>
    <row r="31" spans="2:7" ht="12.95" customHeight="1" x14ac:dyDescent="0.2">
      <c r="D31" s="7"/>
      <c r="E31" s="7"/>
    </row>
    <row r="32" spans="2:7" ht="12.95" customHeight="1" x14ac:dyDescent="0.2">
      <c r="D32" s="7"/>
      <c r="E32" s="7"/>
    </row>
    <row r="33" spans="4:5" ht="12.95" customHeight="1" x14ac:dyDescent="0.2">
      <c r="D33" s="7"/>
      <c r="E33" s="7"/>
    </row>
    <row r="34" spans="4:5" ht="12.95" customHeight="1" x14ac:dyDescent="0.2">
      <c r="D34" s="7"/>
      <c r="E34" s="7"/>
    </row>
    <row r="35" spans="4:5" ht="12.95" customHeight="1" x14ac:dyDescent="0.2">
      <c r="D35" s="7"/>
      <c r="E35" s="7"/>
    </row>
    <row r="36" spans="4:5" ht="12.95" customHeight="1" x14ac:dyDescent="0.2">
      <c r="D36" s="7"/>
      <c r="E36" s="7"/>
    </row>
    <row r="37" spans="4:5" ht="12.95" customHeight="1" x14ac:dyDescent="0.2">
      <c r="D37" s="7"/>
      <c r="E37" s="7"/>
    </row>
    <row r="38" spans="4:5" ht="12.95" customHeight="1" x14ac:dyDescent="0.2">
      <c r="E38" s="7"/>
    </row>
    <row r="39" spans="4:5" ht="12.95" customHeight="1" x14ac:dyDescent="0.2">
      <c r="E39" s="7"/>
    </row>
    <row r="40" spans="4:5" ht="12.95" customHeight="1" x14ac:dyDescent="0.2">
      <c r="E40" s="7"/>
    </row>
    <row r="41" spans="4:5" ht="12.95" customHeight="1" x14ac:dyDescent="0.2">
      <c r="E41" s="7"/>
    </row>
    <row r="61" spans="3:6" ht="12.95" customHeight="1" x14ac:dyDescent="0.2">
      <c r="C61" s="88"/>
      <c r="D61" s="88"/>
      <c r="E61" s="88"/>
      <c r="F61" s="88"/>
    </row>
    <row r="62" spans="3:6" ht="12.95" customHeight="1" x14ac:dyDescent="0.2">
      <c r="C62" s="88"/>
      <c r="D62" s="88"/>
      <c r="E62" s="88"/>
      <c r="F62" s="88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67"/>
  <sheetViews>
    <sheetView showGridLines="0" zoomScale="115" zoomScaleNormal="115" workbookViewId="0">
      <selection activeCell="B19" sqref="B19"/>
    </sheetView>
  </sheetViews>
  <sheetFormatPr defaultColWidth="9.33203125" defaultRowHeight="12.95" customHeight="1" x14ac:dyDescent="0.2"/>
  <cols>
    <col min="1" max="1" width="2.83203125" style="27" customWidth="1"/>
    <col min="2" max="2" width="15.1640625" style="27" customWidth="1"/>
    <col min="3" max="8" width="12.33203125" style="27" customWidth="1"/>
    <col min="9" max="16384" width="9.33203125" style="27"/>
  </cols>
  <sheetData>
    <row r="2" spans="2:8" ht="15.75" x14ac:dyDescent="0.25">
      <c r="B2" s="26" t="s">
        <v>43</v>
      </c>
    </row>
    <row r="5" spans="2:8" ht="22.5" x14ac:dyDescent="0.2">
      <c r="B5" s="28" t="s">
        <v>34</v>
      </c>
      <c r="C5" s="32" t="s">
        <v>44</v>
      </c>
      <c r="D5" s="32" t="s">
        <v>45</v>
      </c>
      <c r="E5" s="32" t="s">
        <v>46</v>
      </c>
      <c r="F5" s="32" t="s">
        <v>47</v>
      </c>
      <c r="G5" s="32" t="s">
        <v>48</v>
      </c>
      <c r="H5" s="32" t="s">
        <v>49</v>
      </c>
    </row>
    <row r="6" spans="2:8" ht="12.95" customHeight="1" x14ac:dyDescent="0.2">
      <c r="B6" s="10" t="s">
        <v>50</v>
      </c>
      <c r="C6" s="7">
        <v>39595</v>
      </c>
      <c r="D6" s="7">
        <v>53611</v>
      </c>
      <c r="E6" s="7">
        <v>70573</v>
      </c>
      <c r="F6" s="7">
        <v>89403</v>
      </c>
      <c r="G6" s="7">
        <v>94449</v>
      </c>
      <c r="H6" s="7">
        <v>102621</v>
      </c>
    </row>
    <row r="7" spans="2:8" ht="12.95" customHeight="1" x14ac:dyDescent="0.2">
      <c r="B7" s="10" t="s">
        <v>51</v>
      </c>
      <c r="C7" s="7">
        <v>40260</v>
      </c>
      <c r="D7" s="7">
        <v>54109</v>
      </c>
      <c r="E7" s="7">
        <v>72693</v>
      </c>
      <c r="F7" s="7">
        <v>89083</v>
      </c>
      <c r="G7" s="7">
        <v>98152</v>
      </c>
      <c r="H7" s="7">
        <v>103370</v>
      </c>
    </row>
    <row r="8" spans="2:8" ht="12.95" customHeight="1" x14ac:dyDescent="0.2">
      <c r="B8" s="10" t="s">
        <v>52</v>
      </c>
      <c r="C8" s="7">
        <v>41220</v>
      </c>
      <c r="D8" s="7">
        <v>52707</v>
      </c>
      <c r="E8" s="7">
        <v>70989</v>
      </c>
      <c r="F8" s="7">
        <v>89252</v>
      </c>
      <c r="G8" s="7">
        <v>98467</v>
      </c>
      <c r="H8" s="7">
        <v>103166</v>
      </c>
    </row>
    <row r="9" spans="2:8" ht="12.95" customHeight="1" x14ac:dyDescent="0.2">
      <c r="B9" s="10" t="s">
        <v>53</v>
      </c>
      <c r="C9" s="7">
        <v>41783</v>
      </c>
      <c r="D9" s="7">
        <v>54162</v>
      </c>
      <c r="E9" s="7">
        <v>75819</v>
      </c>
      <c r="F9" s="7">
        <v>89567</v>
      </c>
      <c r="G9" s="7">
        <v>98416</v>
      </c>
      <c r="H9" s="7">
        <v>104271</v>
      </c>
    </row>
    <row r="10" spans="2:8" ht="12.95" customHeight="1" x14ac:dyDescent="0.2">
      <c r="B10" s="10" t="s">
        <v>54</v>
      </c>
      <c r="C10" s="7">
        <v>43082</v>
      </c>
      <c r="D10" s="7">
        <v>55739</v>
      </c>
      <c r="E10" s="7">
        <v>76699</v>
      </c>
      <c r="F10" s="7">
        <v>90103</v>
      </c>
      <c r="G10" s="7">
        <v>99656</v>
      </c>
      <c r="H10" s="7">
        <v>105948</v>
      </c>
    </row>
    <row r="11" spans="2:8" ht="12.95" customHeight="1" x14ac:dyDescent="0.2">
      <c r="B11" s="10" t="s">
        <v>55</v>
      </c>
      <c r="C11" s="7">
        <v>44387</v>
      </c>
      <c r="D11" s="7">
        <v>56615</v>
      </c>
      <c r="E11" s="7">
        <v>77072</v>
      </c>
      <c r="F11" s="7">
        <v>90615</v>
      </c>
      <c r="G11" s="7">
        <v>100981</v>
      </c>
      <c r="H11" s="7">
        <v>107824</v>
      </c>
    </row>
    <row r="12" spans="2:8" ht="12.95" customHeight="1" x14ac:dyDescent="0.2">
      <c r="B12" s="10" t="s">
        <v>56</v>
      </c>
      <c r="C12" s="7">
        <v>44864</v>
      </c>
      <c r="D12" s="7">
        <v>58482</v>
      </c>
      <c r="E12" s="7">
        <v>79301</v>
      </c>
      <c r="F12" s="7">
        <v>87942</v>
      </c>
      <c r="G12" s="7">
        <v>101798</v>
      </c>
      <c r="H12" s="7">
        <v>109058</v>
      </c>
    </row>
    <row r="13" spans="2:8" ht="12.95" customHeight="1" x14ac:dyDescent="0.2">
      <c r="B13" s="10" t="s">
        <v>57</v>
      </c>
      <c r="C13" s="7">
        <v>47191</v>
      </c>
      <c r="D13" s="7">
        <v>59349</v>
      </c>
      <c r="E13" s="7">
        <v>79413</v>
      </c>
      <c r="F13" s="7">
        <v>87408</v>
      </c>
      <c r="G13" s="7">
        <v>101991</v>
      </c>
      <c r="H13" s="7">
        <v>108357</v>
      </c>
    </row>
    <row r="14" spans="2:8" ht="12.95" customHeight="1" x14ac:dyDescent="0.2">
      <c r="B14" s="10" t="s">
        <v>58</v>
      </c>
      <c r="C14" s="7">
        <v>47669</v>
      </c>
      <c r="D14" s="7">
        <v>59513</v>
      </c>
      <c r="E14" s="7">
        <v>79325</v>
      </c>
      <c r="F14" s="7">
        <v>86216</v>
      </c>
      <c r="G14" s="7">
        <v>101342</v>
      </c>
      <c r="H14" s="7">
        <v>108195</v>
      </c>
    </row>
    <row r="15" spans="2:8" ht="12.95" customHeight="1" x14ac:dyDescent="0.2">
      <c r="B15" s="10" t="s">
        <v>59</v>
      </c>
      <c r="C15" s="7">
        <v>48229</v>
      </c>
      <c r="D15" s="7">
        <v>59593</v>
      </c>
      <c r="E15" s="7">
        <v>79013</v>
      </c>
      <c r="F15" s="7">
        <v>85116</v>
      </c>
      <c r="G15" s="7">
        <v>103000</v>
      </c>
      <c r="H15" s="7">
        <v>107589</v>
      </c>
    </row>
    <row r="16" spans="2:8" ht="12.95" customHeight="1" x14ac:dyDescent="0.2">
      <c r="B16" s="10" t="s">
        <v>60</v>
      </c>
      <c r="C16" s="7">
        <v>48750</v>
      </c>
      <c r="D16" s="7">
        <v>59522</v>
      </c>
      <c r="E16" s="7">
        <v>79561</v>
      </c>
      <c r="F16" s="7">
        <v>84424</v>
      </c>
      <c r="G16" s="7">
        <v>103180</v>
      </c>
      <c r="H16" s="7">
        <v>107628</v>
      </c>
    </row>
    <row r="17" spans="2:8" ht="12.95" customHeight="1" x14ac:dyDescent="0.2">
      <c r="B17" s="29" t="s">
        <v>61</v>
      </c>
      <c r="C17" s="30">
        <v>49476</v>
      </c>
      <c r="D17" s="30">
        <v>68284</v>
      </c>
      <c r="E17" s="30">
        <v>80884</v>
      </c>
      <c r="F17" s="30">
        <v>84624</v>
      </c>
      <c r="G17" s="30">
        <v>103615</v>
      </c>
      <c r="H17" s="30">
        <v>106684</v>
      </c>
    </row>
    <row r="18" spans="2:8" ht="12.95" customHeight="1" x14ac:dyDescent="0.2">
      <c r="B18" s="6"/>
      <c r="C18" s="105"/>
      <c r="D18" s="105"/>
      <c r="G18" s="33"/>
      <c r="H18" s="64"/>
    </row>
    <row r="19" spans="2:8" ht="12.95" customHeight="1" x14ac:dyDescent="0.2">
      <c r="B19" s="62" t="s">
        <v>38</v>
      </c>
    </row>
    <row r="20" spans="2:8" ht="12.95" customHeight="1" x14ac:dyDescent="0.2">
      <c r="B20" s="27" t="s">
        <v>6</v>
      </c>
    </row>
    <row r="22" spans="2:8" ht="12.95" customHeight="1" x14ac:dyDescent="0.2">
      <c r="C22" s="33"/>
    </row>
    <row r="66" spans="3:5" ht="12.95" customHeight="1" x14ac:dyDescent="0.2">
      <c r="C66" s="88"/>
      <c r="D66" s="88"/>
      <c r="E66" s="88"/>
    </row>
    <row r="67" spans="3:5" ht="12.95" customHeight="1" x14ac:dyDescent="0.2">
      <c r="C67" s="88"/>
      <c r="D67" s="88"/>
      <c r="E67" s="88"/>
    </row>
  </sheetData>
  <phoneticPr fontId="20" type="noConversion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M70"/>
  <sheetViews>
    <sheetView showGridLines="0" zoomScale="130" zoomScaleNormal="130" workbookViewId="0">
      <selection activeCell="B2" sqref="B2"/>
    </sheetView>
  </sheetViews>
  <sheetFormatPr defaultColWidth="9.33203125" defaultRowHeight="12.95" customHeight="1" x14ac:dyDescent="0.2"/>
  <cols>
    <col min="1" max="1" width="2.83203125" style="68" customWidth="1"/>
    <col min="2" max="2" width="15.1640625" style="68" customWidth="1"/>
    <col min="3" max="3" width="16.33203125" style="68" customWidth="1"/>
    <col min="4" max="4" width="15" style="68" customWidth="1"/>
    <col min="5" max="5" width="16.6640625" style="68" customWidth="1"/>
    <col min="6" max="6" width="11.6640625" style="68" customWidth="1"/>
    <col min="7" max="7" width="10.33203125" style="68" customWidth="1"/>
    <col min="8" max="9" width="9.33203125" style="68"/>
    <col min="10" max="10" width="10.5" style="68" bestFit="1" customWidth="1"/>
    <col min="11" max="16384" width="9.33203125" style="68"/>
  </cols>
  <sheetData>
    <row r="2" spans="2:7" ht="15.75" x14ac:dyDescent="0.2">
      <c r="B2" s="67" t="s">
        <v>62</v>
      </c>
    </row>
    <row r="5" spans="2:7" ht="22.5" x14ac:dyDescent="0.2">
      <c r="B5" s="103" t="s">
        <v>34</v>
      </c>
      <c r="C5" s="103" t="s">
        <v>63</v>
      </c>
      <c r="D5" s="103" t="s">
        <v>64</v>
      </c>
      <c r="E5" s="103" t="s">
        <v>32</v>
      </c>
    </row>
    <row r="6" spans="2:7" ht="12.95" customHeight="1" x14ac:dyDescent="0.2">
      <c r="B6" s="109">
        <v>43131</v>
      </c>
      <c r="C6" s="87">
        <v>6989500</v>
      </c>
      <c r="D6" s="87">
        <v>1882590</v>
      </c>
      <c r="E6" s="95">
        <v>8872090</v>
      </c>
      <c r="F6" s="95"/>
      <c r="G6" s="95"/>
    </row>
    <row r="7" spans="2:7" ht="12.95" customHeight="1" x14ac:dyDescent="0.2">
      <c r="B7" s="109">
        <v>43159</v>
      </c>
      <c r="C7" s="95">
        <v>6986527</v>
      </c>
      <c r="D7" s="95">
        <v>1879851</v>
      </c>
      <c r="E7" s="95">
        <v>8866378</v>
      </c>
      <c r="F7" s="95"/>
      <c r="G7" s="95"/>
    </row>
    <row r="8" spans="2:7" ht="12.95" customHeight="1" x14ac:dyDescent="0.2">
      <c r="B8" s="109">
        <v>43190</v>
      </c>
      <c r="C8" s="95">
        <v>6985426</v>
      </c>
      <c r="D8" s="95">
        <v>1881438</v>
      </c>
      <c r="E8" s="95">
        <v>8866864</v>
      </c>
      <c r="F8" s="95"/>
      <c r="G8" s="95"/>
    </row>
    <row r="9" spans="2:7" ht="12.95" customHeight="1" x14ac:dyDescent="0.2">
      <c r="B9" s="109">
        <v>43220</v>
      </c>
      <c r="C9" s="95">
        <v>6980244</v>
      </c>
      <c r="D9" s="95">
        <v>1877861</v>
      </c>
      <c r="E9" s="95">
        <v>8858105</v>
      </c>
      <c r="F9" s="95"/>
      <c r="G9" s="95"/>
    </row>
    <row r="10" spans="2:7" ht="12.95" customHeight="1" x14ac:dyDescent="0.2">
      <c r="B10" s="109">
        <v>43251</v>
      </c>
      <c r="C10" s="111">
        <v>6989572</v>
      </c>
      <c r="D10" s="111">
        <v>1877613</v>
      </c>
      <c r="E10" s="95">
        <v>8867185</v>
      </c>
      <c r="F10" s="95"/>
      <c r="G10" s="95"/>
    </row>
    <row r="11" spans="2:7" ht="12.95" customHeight="1" x14ac:dyDescent="0.2">
      <c r="B11" s="109">
        <v>43281</v>
      </c>
      <c r="C11" s="95">
        <v>6622370</v>
      </c>
      <c r="D11" s="95">
        <v>1848137</v>
      </c>
      <c r="E11" s="95">
        <v>8470507</v>
      </c>
      <c r="F11" s="95"/>
      <c r="G11" s="95"/>
    </row>
    <row r="12" spans="2:7" ht="12.95" customHeight="1" x14ac:dyDescent="0.2">
      <c r="B12" s="109">
        <v>43312</v>
      </c>
      <c r="C12" s="95">
        <v>6643303</v>
      </c>
      <c r="D12" s="95">
        <v>1850432</v>
      </c>
      <c r="E12" s="95">
        <v>8493735</v>
      </c>
      <c r="F12" s="95"/>
      <c r="G12" s="95"/>
    </row>
    <row r="13" spans="2:7" ht="12.95" customHeight="1" x14ac:dyDescent="0.2">
      <c r="B13" s="110">
        <v>43343</v>
      </c>
      <c r="C13" s="95">
        <v>6645377</v>
      </c>
      <c r="D13" s="95">
        <v>1848571</v>
      </c>
      <c r="E13" s="95">
        <v>8493948</v>
      </c>
      <c r="F13" s="95"/>
      <c r="G13" s="95"/>
    </row>
    <row r="14" spans="2:7" ht="12.95" customHeight="1" x14ac:dyDescent="0.2">
      <c r="B14" s="109">
        <v>43373</v>
      </c>
      <c r="C14" s="95">
        <v>6673293</v>
      </c>
      <c r="D14" s="95">
        <v>1839450</v>
      </c>
      <c r="E14" s="95">
        <v>8512743</v>
      </c>
      <c r="F14" s="95"/>
      <c r="G14" s="95"/>
    </row>
    <row r="15" spans="2:7" ht="12.95" customHeight="1" x14ac:dyDescent="0.2">
      <c r="B15" s="109">
        <v>43404</v>
      </c>
      <c r="C15" s="95">
        <v>6693959</v>
      </c>
      <c r="D15" s="95">
        <v>1844733</v>
      </c>
      <c r="E15" s="95">
        <v>8538692</v>
      </c>
      <c r="F15" s="95"/>
      <c r="G15" s="95"/>
    </row>
    <row r="16" spans="2:7" ht="12.95" customHeight="1" x14ac:dyDescent="0.2">
      <c r="B16" s="110">
        <v>43434</v>
      </c>
      <c r="C16" s="95">
        <v>6685787</v>
      </c>
      <c r="D16" s="95">
        <v>1848599</v>
      </c>
      <c r="E16" s="95">
        <v>8534386</v>
      </c>
      <c r="F16" s="95"/>
      <c r="G16" s="95"/>
    </row>
    <row r="17" spans="2:8" ht="12.95" customHeight="1" x14ac:dyDescent="0.2">
      <c r="B17" s="110">
        <v>43465</v>
      </c>
      <c r="C17" s="118">
        <v>6704952</v>
      </c>
      <c r="D17" s="118">
        <v>1852631</v>
      </c>
      <c r="E17" s="118">
        <v>8557583</v>
      </c>
      <c r="F17" s="106"/>
      <c r="G17" s="106"/>
      <c r="H17" s="106"/>
    </row>
    <row r="18" spans="2:8" ht="12.95" customHeight="1" x14ac:dyDescent="0.2">
      <c r="B18" s="10">
        <v>43496</v>
      </c>
      <c r="C18" s="111">
        <v>6710856</v>
      </c>
      <c r="D18" s="111">
        <v>1855343</v>
      </c>
      <c r="E18" s="111">
        <v>8566199</v>
      </c>
      <c r="F18" s="95"/>
      <c r="G18" s="95"/>
    </row>
    <row r="19" spans="2:8" ht="12.95" customHeight="1" x14ac:dyDescent="0.2">
      <c r="B19" s="10">
        <v>43524</v>
      </c>
      <c r="C19" s="114">
        <v>6731559</v>
      </c>
      <c r="D19" s="114">
        <v>1861563</v>
      </c>
      <c r="E19" s="114">
        <v>8593122</v>
      </c>
      <c r="F19" s="95"/>
      <c r="G19" s="95"/>
    </row>
    <row r="20" spans="2:8" ht="12.95" customHeight="1" x14ac:dyDescent="0.2">
      <c r="B20" s="10">
        <v>43555</v>
      </c>
      <c r="C20" s="95">
        <v>6755640</v>
      </c>
      <c r="D20" s="95">
        <v>1865554</v>
      </c>
      <c r="E20" s="95">
        <v>8621194</v>
      </c>
      <c r="F20" s="95"/>
      <c r="G20" s="95"/>
    </row>
    <row r="21" spans="2:8" ht="12.95" customHeight="1" x14ac:dyDescent="0.2">
      <c r="B21" s="10">
        <v>43585</v>
      </c>
      <c r="C21" s="95">
        <v>6754844</v>
      </c>
      <c r="D21" s="95">
        <v>1863771</v>
      </c>
      <c r="E21" s="95">
        <v>8618615</v>
      </c>
      <c r="F21" s="95"/>
      <c r="G21" s="95"/>
    </row>
    <row r="22" spans="2:8" ht="12.95" customHeight="1" x14ac:dyDescent="0.2">
      <c r="B22" s="10">
        <v>43616</v>
      </c>
      <c r="C22" s="95">
        <v>6777832</v>
      </c>
      <c r="D22" s="95">
        <v>1867915</v>
      </c>
      <c r="E22" s="95">
        <v>8645747</v>
      </c>
      <c r="F22" s="95"/>
      <c r="G22" s="95"/>
    </row>
    <row r="23" spans="2:8" ht="12.95" customHeight="1" x14ac:dyDescent="0.2">
      <c r="B23" s="10">
        <v>43646</v>
      </c>
      <c r="C23" s="95">
        <v>6797480</v>
      </c>
      <c r="D23" s="95">
        <v>1879793</v>
      </c>
      <c r="E23" s="95">
        <v>8677273</v>
      </c>
      <c r="F23" s="95"/>
      <c r="G23" s="95"/>
    </row>
    <row r="24" spans="2:8" ht="12.95" customHeight="1" x14ac:dyDescent="0.2">
      <c r="B24" s="10">
        <v>43677</v>
      </c>
      <c r="C24" s="95">
        <v>6824152</v>
      </c>
      <c r="D24" s="95">
        <v>1857506</v>
      </c>
      <c r="E24" s="95">
        <v>8681658</v>
      </c>
      <c r="F24" s="95"/>
      <c r="G24" s="95"/>
    </row>
    <row r="25" spans="2:8" ht="12.95" customHeight="1" x14ac:dyDescent="0.2">
      <c r="B25" s="10">
        <v>43708</v>
      </c>
      <c r="C25" s="95">
        <v>6833379</v>
      </c>
      <c r="D25" s="95">
        <v>1877457</v>
      </c>
      <c r="E25" s="95">
        <v>8710836</v>
      </c>
      <c r="F25" s="95"/>
      <c r="G25" s="95"/>
    </row>
    <row r="26" spans="2:8" ht="12.95" customHeight="1" x14ac:dyDescent="0.2">
      <c r="B26" s="10">
        <v>43738</v>
      </c>
      <c r="C26" s="95">
        <v>6851986</v>
      </c>
      <c r="D26" s="95">
        <v>2131706</v>
      </c>
      <c r="E26" s="95">
        <v>8983692</v>
      </c>
      <c r="F26" s="95"/>
      <c r="G26" s="95"/>
    </row>
    <row r="27" spans="2:8" ht="12.95" customHeight="1" x14ac:dyDescent="0.2">
      <c r="B27" s="10">
        <v>43769</v>
      </c>
      <c r="C27" s="95">
        <v>6863796</v>
      </c>
      <c r="D27" s="95">
        <v>2332779</v>
      </c>
      <c r="E27" s="95">
        <v>9196575</v>
      </c>
      <c r="F27" s="95"/>
      <c r="G27" s="95"/>
    </row>
    <row r="28" spans="2:8" ht="12.95" customHeight="1" x14ac:dyDescent="0.2">
      <c r="B28" s="10">
        <v>43799</v>
      </c>
      <c r="C28" s="95">
        <v>6882850</v>
      </c>
      <c r="D28" s="95">
        <v>2330161</v>
      </c>
      <c r="E28" s="95">
        <v>9213011</v>
      </c>
      <c r="F28" s="95"/>
      <c r="G28" s="95"/>
    </row>
    <row r="29" spans="2:8" ht="12.95" customHeight="1" x14ac:dyDescent="0.2">
      <c r="B29" s="44">
        <v>43830</v>
      </c>
      <c r="C29" s="118">
        <v>6895963</v>
      </c>
      <c r="D29" s="118">
        <v>2328889</v>
      </c>
      <c r="E29" s="118">
        <v>9224852</v>
      </c>
      <c r="G29" s="125"/>
    </row>
    <row r="30" spans="2:8" ht="12.95" customHeight="1" x14ac:dyDescent="0.2">
      <c r="B30" s="109">
        <v>43861</v>
      </c>
      <c r="C30" s="111">
        <v>7016106</v>
      </c>
      <c r="D30" s="95">
        <v>1866176</v>
      </c>
      <c r="E30" s="95">
        <v>8882282</v>
      </c>
      <c r="F30" s="114"/>
    </row>
    <row r="31" spans="2:8" ht="12.95" customHeight="1" x14ac:dyDescent="0.2">
      <c r="B31" s="110">
        <v>43890</v>
      </c>
      <c r="C31" s="95">
        <v>6926212</v>
      </c>
      <c r="D31" s="95">
        <v>1857186</v>
      </c>
      <c r="E31" s="95">
        <v>8783398</v>
      </c>
      <c r="F31" s="114"/>
    </row>
    <row r="32" spans="2:8" ht="12.95" customHeight="1" x14ac:dyDescent="0.2">
      <c r="B32" s="109">
        <v>43921</v>
      </c>
      <c r="C32" s="95">
        <v>6955094</v>
      </c>
      <c r="D32" s="95">
        <v>1856384</v>
      </c>
      <c r="E32" s="95">
        <v>8811478</v>
      </c>
      <c r="F32" s="114"/>
    </row>
    <row r="33" spans="2:13" ht="12.95" customHeight="1" x14ac:dyDescent="0.2">
      <c r="B33" s="109">
        <v>43951</v>
      </c>
      <c r="C33" s="95">
        <v>6972105</v>
      </c>
      <c r="D33" s="95">
        <v>1850415</v>
      </c>
      <c r="E33" s="95">
        <v>8822520</v>
      </c>
      <c r="F33" s="114"/>
    </row>
    <row r="34" spans="2:13" ht="12.95" customHeight="1" x14ac:dyDescent="0.2">
      <c r="B34" s="110">
        <v>43982</v>
      </c>
      <c r="C34" s="95">
        <v>7290216</v>
      </c>
      <c r="D34" s="95">
        <v>1845804</v>
      </c>
      <c r="E34" s="95">
        <v>9136020</v>
      </c>
      <c r="F34" s="114"/>
    </row>
    <row r="35" spans="2:13" ht="12.95" customHeight="1" x14ac:dyDescent="0.2">
      <c r="B35" s="110">
        <v>44012</v>
      </c>
      <c r="C35" s="95">
        <v>7501215</v>
      </c>
      <c r="D35" s="95">
        <v>1843757</v>
      </c>
      <c r="E35" s="95">
        <v>9344972</v>
      </c>
      <c r="F35" s="114"/>
      <c r="K35" s="95"/>
      <c r="L35" s="95"/>
      <c r="M35" s="95"/>
    </row>
    <row r="36" spans="2:13" ht="12.95" customHeight="1" x14ac:dyDescent="0.2">
      <c r="B36" s="10">
        <v>44043</v>
      </c>
      <c r="C36" s="95">
        <v>7229451</v>
      </c>
      <c r="D36" s="95">
        <v>1838182</v>
      </c>
      <c r="E36" s="95">
        <v>9067633</v>
      </c>
      <c r="F36" s="114"/>
      <c r="K36" s="95"/>
      <c r="L36" s="95"/>
      <c r="M36" s="95"/>
    </row>
    <row r="37" spans="2:13" ht="12.95" customHeight="1" x14ac:dyDescent="0.2">
      <c r="B37" s="10">
        <v>44074</v>
      </c>
      <c r="C37" s="95">
        <v>7124170</v>
      </c>
      <c r="D37" s="95">
        <v>1833017</v>
      </c>
      <c r="E37" s="95">
        <v>8957187</v>
      </c>
      <c r="F37" s="114"/>
      <c r="K37" s="95"/>
      <c r="L37" s="95"/>
      <c r="M37" s="95"/>
    </row>
    <row r="38" spans="2:13" ht="12.95" customHeight="1" x14ac:dyDescent="0.2">
      <c r="B38" s="10">
        <v>44104</v>
      </c>
      <c r="C38" s="95">
        <v>7087848</v>
      </c>
      <c r="D38" s="95">
        <v>1829923</v>
      </c>
      <c r="E38" s="95">
        <v>8917771</v>
      </c>
      <c r="F38" s="114"/>
    </row>
    <row r="39" spans="2:13" ht="12.95" customHeight="1" x14ac:dyDescent="0.2">
      <c r="B39" s="10">
        <v>44135</v>
      </c>
      <c r="C39" s="95">
        <v>7015507</v>
      </c>
      <c r="D39" s="95">
        <v>1829336</v>
      </c>
      <c r="E39" s="95">
        <v>8844843</v>
      </c>
      <c r="F39" s="114"/>
    </row>
    <row r="40" spans="2:13" ht="12.95" customHeight="1" x14ac:dyDescent="0.2">
      <c r="B40" s="10">
        <v>44165</v>
      </c>
      <c r="C40" s="95">
        <v>6990201</v>
      </c>
      <c r="D40" s="95">
        <v>1839692</v>
      </c>
      <c r="E40" s="95">
        <v>8829893</v>
      </c>
      <c r="F40" s="114"/>
    </row>
    <row r="41" spans="2:13" ht="12.95" customHeight="1" x14ac:dyDescent="0.2">
      <c r="B41" s="45">
        <v>44196</v>
      </c>
      <c r="C41" s="118">
        <v>6924530</v>
      </c>
      <c r="D41" s="118">
        <v>1855726</v>
      </c>
      <c r="E41" s="118">
        <v>8780256</v>
      </c>
      <c r="F41" s="106"/>
      <c r="G41" s="106"/>
      <c r="H41" s="106"/>
    </row>
    <row r="42" spans="2:13" ht="12.95" customHeight="1" x14ac:dyDescent="0.2">
      <c r="B42" s="44">
        <v>44227</v>
      </c>
      <c r="C42" s="95">
        <v>6880776</v>
      </c>
      <c r="D42" s="95">
        <v>1841082</v>
      </c>
      <c r="E42" s="118">
        <v>8721858</v>
      </c>
    </row>
    <row r="43" spans="2:13" ht="12.95" customHeight="1" x14ac:dyDescent="0.2">
      <c r="B43" s="109">
        <v>44255</v>
      </c>
      <c r="C43" s="95">
        <v>6872298</v>
      </c>
      <c r="D43" s="95">
        <v>1831709</v>
      </c>
      <c r="E43" s="118">
        <v>8704007</v>
      </c>
    </row>
    <row r="44" spans="2:13" ht="12.95" customHeight="1" x14ac:dyDescent="0.2">
      <c r="B44" s="110">
        <v>44286</v>
      </c>
      <c r="C44" s="95">
        <v>6872368</v>
      </c>
      <c r="D44" s="95">
        <v>1831566</v>
      </c>
      <c r="E44" s="118">
        <v>8703934</v>
      </c>
    </row>
    <row r="45" spans="2:13" ht="12.95" customHeight="1" x14ac:dyDescent="0.2">
      <c r="B45" s="109">
        <v>44316</v>
      </c>
      <c r="C45" s="95">
        <v>6879422</v>
      </c>
      <c r="D45" s="95">
        <v>1829549</v>
      </c>
      <c r="E45" s="118">
        <v>8708971</v>
      </c>
    </row>
    <row r="46" spans="2:13" ht="12.95" customHeight="1" x14ac:dyDescent="0.2">
      <c r="B46" s="109">
        <v>44347</v>
      </c>
      <c r="C46" s="95">
        <v>6888142</v>
      </c>
      <c r="D46" s="95">
        <v>1826362</v>
      </c>
      <c r="E46" s="118">
        <v>8714504</v>
      </c>
    </row>
    <row r="47" spans="2:13" ht="12.95" customHeight="1" x14ac:dyDescent="0.2">
      <c r="B47" s="110">
        <v>44377</v>
      </c>
      <c r="C47" s="95">
        <v>7172611</v>
      </c>
      <c r="D47" s="95">
        <v>1824553</v>
      </c>
      <c r="E47" s="118">
        <v>8997164</v>
      </c>
    </row>
    <row r="48" spans="2:13" ht="12.95" customHeight="1" x14ac:dyDescent="0.2">
      <c r="B48" s="110">
        <v>44408</v>
      </c>
      <c r="C48" s="95">
        <v>7880955</v>
      </c>
      <c r="D48" s="95">
        <v>1824211</v>
      </c>
      <c r="E48" s="118">
        <v>9705166</v>
      </c>
    </row>
    <row r="49" spans="2:5" ht="12.95" customHeight="1" x14ac:dyDescent="0.2">
      <c r="B49" s="10">
        <v>44439</v>
      </c>
      <c r="C49" s="95">
        <v>7648856</v>
      </c>
      <c r="D49" s="95">
        <v>1820841</v>
      </c>
      <c r="E49" s="118">
        <v>9469697</v>
      </c>
    </row>
    <row r="50" spans="2:5" ht="12.95" customHeight="1" x14ac:dyDescent="0.2">
      <c r="B50" s="10">
        <v>44469</v>
      </c>
      <c r="C50" s="95">
        <v>7245915</v>
      </c>
      <c r="D50" s="95">
        <v>1818681</v>
      </c>
      <c r="E50" s="118">
        <v>9064596</v>
      </c>
    </row>
    <row r="51" spans="2:5" ht="12.95" customHeight="1" x14ac:dyDescent="0.2">
      <c r="B51" s="10">
        <v>44500</v>
      </c>
      <c r="C51" s="95">
        <v>7107046</v>
      </c>
      <c r="D51" s="95">
        <v>1815281</v>
      </c>
      <c r="E51" s="118">
        <v>8922327</v>
      </c>
    </row>
    <row r="52" spans="2:5" ht="12.95" customHeight="1" x14ac:dyDescent="0.2">
      <c r="B52" s="10">
        <v>44530</v>
      </c>
      <c r="C52" s="95">
        <v>7071523</v>
      </c>
      <c r="D52" s="95">
        <v>1811779</v>
      </c>
      <c r="E52" s="118">
        <v>8883302</v>
      </c>
    </row>
    <row r="53" spans="2:5" ht="12.95" customHeight="1" x14ac:dyDescent="0.2">
      <c r="B53" s="45">
        <v>44561</v>
      </c>
      <c r="C53" s="118">
        <v>6920600</v>
      </c>
      <c r="D53" s="118">
        <v>1802127</v>
      </c>
      <c r="E53" s="118">
        <v>8722727</v>
      </c>
    </row>
    <row r="54" spans="2:5" ht="12.95" customHeight="1" x14ac:dyDescent="0.2">
      <c r="B54" s="109">
        <v>44592</v>
      </c>
      <c r="C54" s="95">
        <v>6909351</v>
      </c>
      <c r="D54" s="95">
        <v>1787529</v>
      </c>
      <c r="E54" s="118">
        <v>8696880</v>
      </c>
    </row>
    <row r="55" spans="2:5" ht="12.95" customHeight="1" x14ac:dyDescent="0.2">
      <c r="B55" s="110">
        <v>44620</v>
      </c>
      <c r="C55" s="95">
        <v>6917197</v>
      </c>
      <c r="D55" s="95">
        <v>1785699</v>
      </c>
      <c r="E55" s="118">
        <v>8702896</v>
      </c>
    </row>
    <row r="56" spans="2:5" ht="12.95" customHeight="1" x14ac:dyDescent="0.2">
      <c r="B56" s="110">
        <v>44651</v>
      </c>
      <c r="C56" s="95">
        <v>6935169</v>
      </c>
      <c r="D56" s="95">
        <v>1780690</v>
      </c>
      <c r="E56" s="118">
        <v>8715859</v>
      </c>
    </row>
    <row r="57" spans="2:5" ht="12.95" customHeight="1" x14ac:dyDescent="0.2">
      <c r="B57" s="10">
        <v>44681</v>
      </c>
      <c r="C57" s="95">
        <v>6940472</v>
      </c>
      <c r="D57" s="95">
        <v>1774437</v>
      </c>
      <c r="E57" s="118">
        <v>8714909</v>
      </c>
    </row>
    <row r="58" spans="2:5" ht="12.95" customHeight="1" x14ac:dyDescent="0.2">
      <c r="B58" s="10">
        <v>44712</v>
      </c>
      <c r="C58" s="95">
        <v>6926662</v>
      </c>
      <c r="D58" s="95">
        <v>1771437</v>
      </c>
      <c r="E58" s="118">
        <v>8698099</v>
      </c>
    </row>
    <row r="59" spans="2:5" ht="12.95" customHeight="1" x14ac:dyDescent="0.2">
      <c r="B59" s="10">
        <v>44742</v>
      </c>
      <c r="C59" s="95">
        <v>6936118</v>
      </c>
      <c r="D59" s="95">
        <v>1767357</v>
      </c>
      <c r="E59" s="118">
        <v>8703475</v>
      </c>
    </row>
    <row r="60" spans="2:5" ht="12.95" customHeight="1" x14ac:dyDescent="0.2">
      <c r="B60" s="10">
        <v>44773</v>
      </c>
      <c r="C60" s="95">
        <v>6969216</v>
      </c>
      <c r="D60" s="95">
        <v>1766338</v>
      </c>
      <c r="E60" s="118">
        <v>8735554</v>
      </c>
    </row>
    <row r="61" spans="2:5" ht="12.95" customHeight="1" x14ac:dyDescent="0.2">
      <c r="B61" s="45">
        <v>44804</v>
      </c>
      <c r="C61" s="95">
        <v>6968456</v>
      </c>
      <c r="D61" s="95">
        <v>1763893</v>
      </c>
      <c r="E61" s="118">
        <v>8732349</v>
      </c>
    </row>
    <row r="62" spans="2:5" ht="12.95" customHeight="1" x14ac:dyDescent="0.2">
      <c r="B62" s="109">
        <v>44834</v>
      </c>
      <c r="C62" s="95">
        <v>6975516</v>
      </c>
      <c r="D62" s="95">
        <v>1764935</v>
      </c>
      <c r="E62" s="118">
        <v>8740451</v>
      </c>
    </row>
    <row r="63" spans="2:5" ht="12.95" customHeight="1" x14ac:dyDescent="0.2">
      <c r="B63" s="110">
        <v>44865</v>
      </c>
      <c r="C63" s="95">
        <v>6974327</v>
      </c>
      <c r="D63" s="95">
        <v>1746818</v>
      </c>
      <c r="E63" s="118">
        <v>8721145</v>
      </c>
    </row>
    <row r="64" spans="2:5" ht="12.95" customHeight="1" x14ac:dyDescent="0.2">
      <c r="B64" s="110">
        <v>44895</v>
      </c>
      <c r="C64" s="95">
        <v>6945920</v>
      </c>
      <c r="D64" s="95">
        <v>1738632</v>
      </c>
      <c r="E64" s="118">
        <v>8684552</v>
      </c>
    </row>
    <row r="65" spans="2:8" ht="12.95" customHeight="1" x14ac:dyDescent="0.2">
      <c r="B65" s="29">
        <v>44926</v>
      </c>
      <c r="C65" s="79">
        <v>6926859</v>
      </c>
      <c r="D65" s="79">
        <v>1735712</v>
      </c>
      <c r="E65" s="79">
        <v>8662571</v>
      </c>
      <c r="F65" s="106"/>
      <c r="G65" s="106"/>
      <c r="H65" s="106"/>
    </row>
    <row r="66" spans="2:8" ht="12.95" customHeight="1" x14ac:dyDescent="0.2">
      <c r="C66" s="106"/>
      <c r="D66" s="106"/>
      <c r="E66" s="125"/>
    </row>
    <row r="67" spans="2:8" ht="12.95" customHeight="1" x14ac:dyDescent="0.2">
      <c r="B67" s="68" t="s">
        <v>65</v>
      </c>
    </row>
    <row r="68" spans="2:8" ht="12.95" customHeight="1" x14ac:dyDescent="0.2">
      <c r="B68" s="68" t="s">
        <v>6</v>
      </c>
      <c r="C68" s="125"/>
      <c r="D68" s="125"/>
      <c r="E68" s="125"/>
    </row>
    <row r="70" spans="2:8" ht="12.95" customHeight="1" x14ac:dyDescent="0.2">
      <c r="C70" s="125"/>
      <c r="D70" s="125"/>
      <c r="E70" s="125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H65"/>
  <sheetViews>
    <sheetView showGridLines="0" zoomScale="145" zoomScaleNormal="145" workbookViewId="0">
      <selection activeCell="B3" sqref="B3"/>
    </sheetView>
  </sheetViews>
  <sheetFormatPr defaultColWidth="9.33203125" defaultRowHeight="12.95" customHeight="1" x14ac:dyDescent="0.2"/>
  <cols>
    <col min="1" max="1" width="2.83203125" style="68" customWidth="1"/>
    <col min="2" max="2" width="25.1640625" style="68" customWidth="1"/>
    <col min="3" max="3" width="11" style="68" customWidth="1"/>
    <col min="4" max="4" width="10.6640625" style="68" customWidth="1"/>
    <col min="5" max="5" width="15.83203125" style="68" customWidth="1"/>
    <col min="6" max="6" width="12" style="68" customWidth="1"/>
    <col min="7" max="7" width="15.1640625" style="68" customWidth="1"/>
    <col min="8" max="16384" width="9.33203125" style="68"/>
  </cols>
  <sheetData>
    <row r="2" spans="2:8" ht="15.75" x14ac:dyDescent="0.2">
      <c r="B2" s="67" t="s">
        <v>66</v>
      </c>
    </row>
    <row r="3" spans="2:8" ht="12.95" customHeight="1" x14ac:dyDescent="0.2">
      <c r="B3" s="68" t="s">
        <v>8</v>
      </c>
    </row>
    <row r="5" spans="2:8" ht="12.95" customHeight="1" x14ac:dyDescent="0.2">
      <c r="B5" s="235" t="s">
        <v>67</v>
      </c>
      <c r="C5" s="233" t="s">
        <v>68</v>
      </c>
      <c r="D5" s="233"/>
      <c r="E5" s="69" t="s">
        <v>69</v>
      </c>
      <c r="F5" s="234" t="s">
        <v>32</v>
      </c>
    </row>
    <row r="6" spans="2:8" ht="12.95" customHeight="1" x14ac:dyDescent="0.2">
      <c r="B6" s="236"/>
      <c r="C6" s="69" t="s">
        <v>70</v>
      </c>
      <c r="D6" s="69" t="s">
        <v>71</v>
      </c>
      <c r="E6" s="69" t="s">
        <v>70</v>
      </c>
      <c r="F6" s="234"/>
    </row>
    <row r="7" spans="2:8" ht="12.95" customHeight="1" x14ac:dyDescent="0.2">
      <c r="B7" s="68" t="s">
        <v>63</v>
      </c>
      <c r="C7" s="95">
        <v>5599943</v>
      </c>
      <c r="D7" s="87">
        <v>941008</v>
      </c>
      <c r="E7" s="95">
        <v>385908</v>
      </c>
      <c r="F7" s="95">
        <f>SUM(C7:E7)</f>
        <v>6926859</v>
      </c>
      <c r="G7" s="125"/>
      <c r="H7" s="106"/>
    </row>
    <row r="8" spans="2:8" ht="12.95" customHeight="1" x14ac:dyDescent="0.2">
      <c r="B8" s="68" t="s">
        <v>64</v>
      </c>
      <c r="C8" s="87">
        <v>1540026</v>
      </c>
      <c r="D8" s="87">
        <v>105874</v>
      </c>
      <c r="E8" s="87">
        <v>89812</v>
      </c>
      <c r="F8" s="95">
        <f>SUM(C8:E8)</f>
        <v>1735712</v>
      </c>
      <c r="G8" s="139"/>
      <c r="H8" s="106"/>
    </row>
    <row r="9" spans="2:8" ht="12.95" customHeight="1" x14ac:dyDescent="0.2">
      <c r="B9" s="107" t="s">
        <v>32</v>
      </c>
      <c r="C9" s="108">
        <f>SUM(C7:C8)</f>
        <v>7139969</v>
      </c>
      <c r="D9" s="108">
        <f>SUM(D7:D8)</f>
        <v>1046882</v>
      </c>
      <c r="E9" s="108">
        <f>SUM(E7:E8)</f>
        <v>475720</v>
      </c>
      <c r="F9" s="108">
        <f>SUM(F7:F8)</f>
        <v>8662571</v>
      </c>
      <c r="G9" s="105"/>
    </row>
    <row r="10" spans="2:8" ht="12.95" customHeight="1" x14ac:dyDescent="0.2">
      <c r="C10" s="111"/>
      <c r="D10" s="95"/>
      <c r="H10" s="105"/>
    </row>
    <row r="11" spans="2:8" ht="12.95" customHeight="1" x14ac:dyDescent="0.2">
      <c r="B11" s="68" t="s">
        <v>72</v>
      </c>
    </row>
    <row r="12" spans="2:8" ht="12.95" customHeight="1" x14ac:dyDescent="0.2">
      <c r="B12" s="68" t="s">
        <v>6</v>
      </c>
    </row>
    <row r="15" spans="2:8" ht="12.95" customHeight="1" x14ac:dyDescent="0.2">
      <c r="B15" s="156"/>
      <c r="C15" s="157"/>
      <c r="D15" s="157"/>
      <c r="E15" s="157"/>
    </row>
    <row r="16" spans="2:8" ht="12.95" customHeight="1" x14ac:dyDescent="0.2">
      <c r="B16" s="157"/>
      <c r="C16" s="158"/>
      <c r="D16" s="158"/>
      <c r="E16" s="158"/>
    </row>
    <row r="17" spans="2:5" ht="12.95" customHeight="1" x14ac:dyDescent="0.2">
      <c r="B17" s="157"/>
      <c r="C17" s="158"/>
      <c r="D17" s="158"/>
      <c r="E17" s="158"/>
    </row>
    <row r="18" spans="2:5" ht="12.95" customHeight="1" x14ac:dyDescent="0.2">
      <c r="B18" s="157"/>
      <c r="C18" s="158"/>
      <c r="D18" s="158"/>
      <c r="E18" s="158"/>
    </row>
    <row r="64" spans="3:6" ht="12.95" customHeight="1" x14ac:dyDescent="0.2">
      <c r="C64" s="133"/>
      <c r="D64" s="133"/>
      <c r="E64" s="133"/>
      <c r="F64" s="133"/>
    </row>
    <row r="65" spans="3:6" ht="12.95" customHeight="1" x14ac:dyDescent="0.2">
      <c r="C65" s="133"/>
      <c r="D65" s="133"/>
      <c r="E65" s="133"/>
      <c r="F65" s="133"/>
    </row>
  </sheetData>
  <mergeCells count="3">
    <mergeCell ref="C5:D5"/>
    <mergeCell ref="F5:F6"/>
    <mergeCell ref="B5:B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F65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5" ht="15.75" x14ac:dyDescent="0.25">
      <c r="B2" s="1" t="s">
        <v>73</v>
      </c>
    </row>
    <row r="3" spans="2:5" ht="12.95" customHeight="1" x14ac:dyDescent="0.2">
      <c r="B3" t="s">
        <v>8</v>
      </c>
    </row>
    <row r="5" spans="2:5" ht="19.5" customHeight="1" x14ac:dyDescent="0.2">
      <c r="B5" s="4" t="s">
        <v>67</v>
      </c>
      <c r="C5" s="3" t="s">
        <v>74</v>
      </c>
      <c r="D5" s="3" t="s">
        <v>75</v>
      </c>
    </row>
    <row r="6" spans="2:5" ht="12.95" customHeight="1" x14ac:dyDescent="0.2">
      <c r="B6" t="s">
        <v>63</v>
      </c>
      <c r="C6" s="7">
        <v>6926859</v>
      </c>
      <c r="D6" s="12">
        <f>C6/C12</f>
        <v>0.79963084862450184</v>
      </c>
    </row>
    <row r="7" spans="2:5" ht="12.95" customHeight="1" x14ac:dyDescent="0.2">
      <c r="B7" t="s">
        <v>76</v>
      </c>
      <c r="C7" s="7">
        <v>653834</v>
      </c>
      <c r="D7" s="12">
        <f>C7/C12</f>
        <v>7.5478053801810108E-2</v>
      </c>
    </row>
    <row r="8" spans="2:5" ht="12.95" customHeight="1" x14ac:dyDescent="0.2">
      <c r="B8" t="s">
        <v>77</v>
      </c>
      <c r="C8" s="7">
        <v>420625</v>
      </c>
      <c r="D8" s="12">
        <f>C8/C12</f>
        <v>4.8556600575048681E-2</v>
      </c>
    </row>
    <row r="9" spans="2:5" ht="12.95" customHeight="1" x14ac:dyDescent="0.2">
      <c r="B9" t="s">
        <v>78</v>
      </c>
      <c r="C9" s="7">
        <v>388382</v>
      </c>
      <c r="D9" s="12">
        <f>C9/C12</f>
        <v>4.4834495440210537E-2</v>
      </c>
    </row>
    <row r="10" spans="2:5" ht="12.95" customHeight="1" x14ac:dyDescent="0.2">
      <c r="B10" t="s">
        <v>64</v>
      </c>
      <c r="C10" s="7">
        <v>173410</v>
      </c>
      <c r="D10" s="12">
        <f>C10/C12</f>
        <v>2.001830634346316E-2</v>
      </c>
    </row>
    <row r="11" spans="2:5" ht="12.95" customHeight="1" x14ac:dyDescent="0.2">
      <c r="B11" t="s">
        <v>79</v>
      </c>
      <c r="C11" s="7">
        <v>99461</v>
      </c>
      <c r="D11" s="12">
        <f>C11/C12</f>
        <v>1.1481695214965627E-2</v>
      </c>
    </row>
    <row r="12" spans="2:5" ht="12.95" customHeight="1" x14ac:dyDescent="0.2">
      <c r="B12" s="5" t="s">
        <v>32</v>
      </c>
      <c r="C12" s="11">
        <f>SUM(C6:C11)</f>
        <v>8662571</v>
      </c>
      <c r="D12" s="13">
        <f>SUM(D6:D11)</f>
        <v>0.99999999999999989</v>
      </c>
    </row>
    <row r="13" spans="2:5" s="2" customFormat="1" ht="12.95" customHeight="1" x14ac:dyDescent="0.2">
      <c r="C13" s="7"/>
      <c r="D13" s="12"/>
    </row>
    <row r="14" spans="2:5" ht="12.95" customHeight="1" x14ac:dyDescent="0.2">
      <c r="B14" s="62" t="s">
        <v>72</v>
      </c>
    </row>
    <row r="15" spans="2:5" ht="12.95" customHeight="1" x14ac:dyDescent="0.2">
      <c r="B15" t="s">
        <v>6</v>
      </c>
    </row>
    <row r="16" spans="2:5" ht="12.95" customHeight="1" x14ac:dyDescent="0.2">
      <c r="D16" s="68"/>
      <c r="E16" s="68"/>
    </row>
    <row r="64" spans="3:6" ht="12.95" customHeight="1" x14ac:dyDescent="0.2">
      <c r="C64" s="88"/>
      <c r="D64" s="88"/>
      <c r="E64" s="88"/>
      <c r="F64" s="88"/>
    </row>
    <row r="65" spans="3:6" ht="12.95" customHeight="1" x14ac:dyDescent="0.2">
      <c r="C65" s="88"/>
      <c r="D65" s="88"/>
      <c r="E65" s="88"/>
      <c r="F65" s="88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G71"/>
  <sheetViews>
    <sheetView showGridLines="0" zoomScale="115" zoomScaleNormal="115" workbookViewId="0">
      <selection activeCell="B2" sqref="B2"/>
    </sheetView>
  </sheetViews>
  <sheetFormatPr defaultRowHeight="12.95" customHeight="1" x14ac:dyDescent="0.2"/>
  <cols>
    <col min="1" max="1" width="2.83203125" customWidth="1"/>
    <col min="2" max="6" width="14.5" customWidth="1"/>
    <col min="7" max="8" width="9.33203125" customWidth="1"/>
    <col min="9" max="18" width="13.33203125" customWidth="1"/>
  </cols>
  <sheetData>
    <row r="2" spans="2:6" ht="15.75" x14ac:dyDescent="0.25">
      <c r="B2" s="1" t="s">
        <v>80</v>
      </c>
    </row>
    <row r="5" spans="2:6" ht="33.75" x14ac:dyDescent="0.2">
      <c r="B5" s="9" t="s">
        <v>34</v>
      </c>
      <c r="C5" s="61" t="s">
        <v>81</v>
      </c>
      <c r="D5" s="61" t="s">
        <v>82</v>
      </c>
      <c r="E5" s="61" t="s">
        <v>83</v>
      </c>
      <c r="F5" s="70" t="s">
        <v>32</v>
      </c>
    </row>
    <row r="6" spans="2:6" ht="12.95" customHeight="1" x14ac:dyDescent="0.2">
      <c r="B6" s="10">
        <v>43131</v>
      </c>
      <c r="C6" s="7">
        <v>4524766</v>
      </c>
      <c r="D6" s="7">
        <v>3838253</v>
      </c>
      <c r="E6" s="7">
        <v>509071</v>
      </c>
      <c r="F6" s="121">
        <v>8872090</v>
      </c>
    </row>
    <row r="7" spans="2:6" ht="12.95" customHeight="1" x14ac:dyDescent="0.2">
      <c r="B7" s="10">
        <v>43159</v>
      </c>
      <c r="C7" s="7">
        <v>4525648</v>
      </c>
      <c r="D7" s="7">
        <v>3840461</v>
      </c>
      <c r="E7" s="7">
        <v>500269</v>
      </c>
      <c r="F7" s="121">
        <v>8866378</v>
      </c>
    </row>
    <row r="8" spans="2:6" ht="12.95" customHeight="1" x14ac:dyDescent="0.2">
      <c r="B8" s="10">
        <v>43190</v>
      </c>
      <c r="C8" s="7">
        <v>4539797</v>
      </c>
      <c r="D8" s="7">
        <v>3826299</v>
      </c>
      <c r="E8" s="7">
        <v>500768</v>
      </c>
      <c r="F8" s="121">
        <v>8866864</v>
      </c>
    </row>
    <row r="9" spans="2:6" ht="12.95" customHeight="1" x14ac:dyDescent="0.2">
      <c r="B9" s="10">
        <v>43220</v>
      </c>
      <c r="C9" s="7">
        <v>4544194</v>
      </c>
      <c r="D9" s="7">
        <v>3811134</v>
      </c>
      <c r="E9" s="7">
        <v>502777</v>
      </c>
      <c r="F9" s="121">
        <v>8858105</v>
      </c>
    </row>
    <row r="10" spans="2:6" ht="12.95" customHeight="1" x14ac:dyDescent="0.2">
      <c r="B10" s="10">
        <v>43251</v>
      </c>
      <c r="C10" s="7">
        <v>4565296</v>
      </c>
      <c r="D10" s="7">
        <v>3800786</v>
      </c>
      <c r="E10" s="7">
        <v>501103</v>
      </c>
      <c r="F10" s="121">
        <v>8867185</v>
      </c>
    </row>
    <row r="11" spans="2:6" ht="12.95" customHeight="1" x14ac:dyDescent="0.2">
      <c r="B11" s="10">
        <v>43281</v>
      </c>
      <c r="C11" s="72">
        <v>4495006</v>
      </c>
      <c r="D11" s="72">
        <v>3462520</v>
      </c>
      <c r="E11" s="72">
        <v>512981</v>
      </c>
      <c r="F11" s="121">
        <v>8470507</v>
      </c>
    </row>
    <row r="12" spans="2:6" ht="12.95" customHeight="1" x14ac:dyDescent="0.2">
      <c r="B12" s="10">
        <v>43312</v>
      </c>
      <c r="C12" s="7">
        <v>4523110</v>
      </c>
      <c r="D12" s="7">
        <v>3462912</v>
      </c>
      <c r="E12" s="7">
        <v>507713</v>
      </c>
      <c r="F12" s="121">
        <v>8493735</v>
      </c>
    </row>
    <row r="13" spans="2:6" ht="12.95" customHeight="1" x14ac:dyDescent="0.2">
      <c r="B13" s="10">
        <v>43343</v>
      </c>
      <c r="C13" s="7">
        <v>4540386</v>
      </c>
      <c r="D13" s="7">
        <v>3460341</v>
      </c>
      <c r="E13" s="7">
        <v>493221</v>
      </c>
      <c r="F13" s="121">
        <v>8493948</v>
      </c>
    </row>
    <row r="14" spans="2:6" ht="12.95" customHeight="1" x14ac:dyDescent="0.2">
      <c r="B14" s="45">
        <v>43373</v>
      </c>
      <c r="C14" s="7">
        <v>4557805</v>
      </c>
      <c r="D14" s="7">
        <v>3458935</v>
      </c>
      <c r="E14" s="7">
        <v>496003</v>
      </c>
      <c r="F14" s="121">
        <v>8512743</v>
      </c>
    </row>
    <row r="15" spans="2:6" ht="12.95" customHeight="1" x14ac:dyDescent="0.2">
      <c r="B15" s="10">
        <v>43404</v>
      </c>
      <c r="C15" s="7">
        <v>4583262</v>
      </c>
      <c r="D15" s="7">
        <v>3457706</v>
      </c>
      <c r="E15" s="7">
        <v>497724</v>
      </c>
      <c r="F15" s="121">
        <v>8538692</v>
      </c>
    </row>
    <row r="16" spans="2:6" ht="12.95" customHeight="1" x14ac:dyDescent="0.2">
      <c r="B16" s="10">
        <v>43434</v>
      </c>
      <c r="C16" s="7">
        <v>4593388</v>
      </c>
      <c r="D16" s="7">
        <v>3429288</v>
      </c>
      <c r="E16" s="7">
        <v>511710</v>
      </c>
      <c r="F16" s="121">
        <v>8534386</v>
      </c>
    </row>
    <row r="17" spans="2:7" ht="12.95" customHeight="1" x14ac:dyDescent="0.2">
      <c r="B17" s="45">
        <v>43465</v>
      </c>
      <c r="C17" s="39">
        <v>4606030</v>
      </c>
      <c r="D17" s="39">
        <v>3463649</v>
      </c>
      <c r="E17" s="39">
        <v>487904</v>
      </c>
      <c r="F17" s="39">
        <v>8557583</v>
      </c>
    </row>
    <row r="18" spans="2:7" ht="12.95" customHeight="1" x14ac:dyDescent="0.2">
      <c r="B18" s="10">
        <v>43496</v>
      </c>
      <c r="C18" s="72">
        <v>4614465</v>
      </c>
      <c r="D18" s="72">
        <v>3450934</v>
      </c>
      <c r="E18" s="72">
        <v>500800</v>
      </c>
      <c r="F18" s="72">
        <v>8566199</v>
      </c>
    </row>
    <row r="19" spans="2:7" ht="12.95" customHeight="1" x14ac:dyDescent="0.2">
      <c r="B19" s="10">
        <v>43524</v>
      </c>
      <c r="C19" s="72">
        <v>4635367</v>
      </c>
      <c r="D19" s="72">
        <v>3450958</v>
      </c>
      <c r="E19" s="72">
        <v>506797</v>
      </c>
      <c r="F19" s="37">
        <v>8593122</v>
      </c>
    </row>
    <row r="20" spans="2:7" ht="12.95" customHeight="1" x14ac:dyDescent="0.2">
      <c r="B20" s="10">
        <v>43555</v>
      </c>
      <c r="C20" s="7">
        <v>4647942</v>
      </c>
      <c r="D20" s="7">
        <v>3466739</v>
      </c>
      <c r="E20" s="7">
        <v>506513</v>
      </c>
      <c r="F20" s="7">
        <v>8621194</v>
      </c>
    </row>
    <row r="21" spans="2:7" ht="12.95" customHeight="1" x14ac:dyDescent="0.2">
      <c r="B21" s="10">
        <v>43585</v>
      </c>
      <c r="C21" s="7">
        <v>4786497</v>
      </c>
      <c r="D21" s="7">
        <v>3318511</v>
      </c>
      <c r="E21" s="7">
        <v>513607</v>
      </c>
      <c r="F21" s="7">
        <v>8618615</v>
      </c>
    </row>
    <row r="22" spans="2:7" ht="12.95" customHeight="1" x14ac:dyDescent="0.2">
      <c r="B22" s="10">
        <v>43616</v>
      </c>
      <c r="C22" s="72">
        <v>4695934</v>
      </c>
      <c r="D22" s="72">
        <v>3431348</v>
      </c>
      <c r="E22" s="72">
        <v>518465</v>
      </c>
      <c r="F22" s="7">
        <v>8645747</v>
      </c>
    </row>
    <row r="23" spans="2:7" ht="12.95" customHeight="1" x14ac:dyDescent="0.2">
      <c r="B23" s="10">
        <v>43646</v>
      </c>
      <c r="C23" s="7">
        <v>4717989</v>
      </c>
      <c r="D23" s="7">
        <v>3434578</v>
      </c>
      <c r="E23" s="7">
        <v>524706</v>
      </c>
      <c r="F23" s="7">
        <v>8677273</v>
      </c>
    </row>
    <row r="24" spans="2:7" ht="12.95" customHeight="1" x14ac:dyDescent="0.2">
      <c r="B24" s="10">
        <v>43677</v>
      </c>
      <c r="C24" s="7">
        <v>4742986</v>
      </c>
      <c r="D24" s="7">
        <v>3401654</v>
      </c>
      <c r="E24" s="7">
        <v>537018</v>
      </c>
      <c r="F24" s="7">
        <v>8681658</v>
      </c>
    </row>
    <row r="25" spans="2:7" ht="12.95" customHeight="1" x14ac:dyDescent="0.2">
      <c r="B25" s="10">
        <v>43708</v>
      </c>
      <c r="C25" s="7">
        <v>4761950</v>
      </c>
      <c r="D25" s="7">
        <v>3407374</v>
      </c>
      <c r="E25" s="7">
        <v>541512</v>
      </c>
      <c r="F25" s="7">
        <v>8710836</v>
      </c>
    </row>
    <row r="26" spans="2:7" ht="12.95" customHeight="1" x14ac:dyDescent="0.2">
      <c r="B26" s="10">
        <v>43738</v>
      </c>
      <c r="C26" s="7">
        <v>4803712</v>
      </c>
      <c r="D26" s="7">
        <v>3628645</v>
      </c>
      <c r="E26" s="7">
        <v>551335</v>
      </c>
      <c r="F26" s="7">
        <v>8983692</v>
      </c>
    </row>
    <row r="27" spans="2:7" ht="12.95" customHeight="1" x14ac:dyDescent="0.2">
      <c r="B27" s="10">
        <v>43769</v>
      </c>
      <c r="C27" s="7">
        <v>4876662</v>
      </c>
      <c r="D27" s="7">
        <v>3753964</v>
      </c>
      <c r="E27" s="7">
        <v>565949</v>
      </c>
      <c r="F27" s="7">
        <v>9196575</v>
      </c>
    </row>
    <row r="28" spans="2:7" ht="12.95" customHeight="1" x14ac:dyDescent="0.2">
      <c r="B28" s="10">
        <v>43799</v>
      </c>
      <c r="C28" s="7">
        <v>4927966</v>
      </c>
      <c r="D28" s="7">
        <v>3708811</v>
      </c>
      <c r="E28" s="7">
        <v>576234</v>
      </c>
      <c r="F28" s="7">
        <v>9213011</v>
      </c>
    </row>
    <row r="29" spans="2:7" ht="12.95" customHeight="1" x14ac:dyDescent="0.2">
      <c r="B29" s="44">
        <v>43830</v>
      </c>
      <c r="C29" s="39">
        <v>5024824</v>
      </c>
      <c r="D29" s="39">
        <v>3610694</v>
      </c>
      <c r="E29" s="39">
        <v>589334</v>
      </c>
      <c r="F29" s="39">
        <v>9224852</v>
      </c>
      <c r="G29" s="60"/>
    </row>
    <row r="30" spans="2:7" ht="12.95" customHeight="1" x14ac:dyDescent="0.2">
      <c r="B30" s="10">
        <v>43861</v>
      </c>
      <c r="C30" s="167">
        <v>4782490</v>
      </c>
      <c r="D30" s="7">
        <v>3493724</v>
      </c>
      <c r="E30" s="7">
        <v>606068</v>
      </c>
      <c r="F30" s="7">
        <v>8882282</v>
      </c>
    </row>
    <row r="31" spans="2:7" ht="12.95" customHeight="1" x14ac:dyDescent="0.2">
      <c r="B31" s="45">
        <v>43890</v>
      </c>
      <c r="C31" s="167">
        <v>4756251</v>
      </c>
      <c r="D31" s="7">
        <v>3471626</v>
      </c>
      <c r="E31" s="7">
        <v>555521</v>
      </c>
      <c r="F31" s="7">
        <v>8783398</v>
      </c>
    </row>
    <row r="32" spans="2:7" ht="12.95" customHeight="1" x14ac:dyDescent="0.2">
      <c r="B32" s="10">
        <v>43921</v>
      </c>
      <c r="C32" s="167">
        <v>4775165</v>
      </c>
      <c r="D32" s="7">
        <v>3460865</v>
      </c>
      <c r="E32" s="7">
        <v>575448</v>
      </c>
      <c r="F32" s="7">
        <v>8811478</v>
      </c>
    </row>
    <row r="33" spans="2:6" ht="12.95" customHeight="1" x14ac:dyDescent="0.2">
      <c r="B33" s="10">
        <v>43951</v>
      </c>
      <c r="C33" s="167">
        <v>4808209</v>
      </c>
      <c r="D33" s="7">
        <v>3543438</v>
      </c>
      <c r="E33" s="7">
        <v>470873</v>
      </c>
      <c r="F33" s="7">
        <v>8822520</v>
      </c>
    </row>
    <row r="34" spans="2:6" ht="12.95" customHeight="1" x14ac:dyDescent="0.2">
      <c r="B34" s="45">
        <v>43982</v>
      </c>
      <c r="C34" s="167">
        <v>4948825</v>
      </c>
      <c r="D34" s="72">
        <v>3729008</v>
      </c>
      <c r="E34" s="72">
        <v>458187</v>
      </c>
      <c r="F34" s="7">
        <v>9136020</v>
      </c>
    </row>
    <row r="35" spans="2:6" ht="12.95" customHeight="1" x14ac:dyDescent="0.2">
      <c r="B35" s="10">
        <v>44012</v>
      </c>
      <c r="C35" s="167">
        <v>5111414</v>
      </c>
      <c r="D35" s="7">
        <v>3770791</v>
      </c>
      <c r="E35" s="7">
        <v>462767</v>
      </c>
      <c r="F35" s="7">
        <v>9344972</v>
      </c>
    </row>
    <row r="36" spans="2:6" ht="12.95" customHeight="1" x14ac:dyDescent="0.2">
      <c r="B36" s="10">
        <v>44043</v>
      </c>
      <c r="C36" s="167">
        <v>4842978</v>
      </c>
      <c r="D36" s="7">
        <v>3710532</v>
      </c>
      <c r="E36" s="7">
        <v>514123</v>
      </c>
      <c r="F36" s="7">
        <v>9067633</v>
      </c>
    </row>
    <row r="37" spans="2:6" ht="12.95" customHeight="1" x14ac:dyDescent="0.2">
      <c r="B37" s="10">
        <v>44074</v>
      </c>
      <c r="C37" s="167">
        <v>4812792</v>
      </c>
      <c r="D37" s="7">
        <v>3631954</v>
      </c>
      <c r="E37" s="7">
        <v>512441</v>
      </c>
      <c r="F37" s="7">
        <v>8957187</v>
      </c>
    </row>
    <row r="38" spans="2:6" ht="12.95" customHeight="1" x14ac:dyDescent="0.2">
      <c r="B38" s="10">
        <v>44104</v>
      </c>
      <c r="C38" s="167">
        <v>4825791</v>
      </c>
      <c r="D38" s="7">
        <v>3580901</v>
      </c>
      <c r="E38" s="7">
        <v>511079</v>
      </c>
      <c r="F38" s="7">
        <v>8917771</v>
      </c>
    </row>
    <row r="39" spans="2:6" ht="12.95" customHeight="1" x14ac:dyDescent="0.2">
      <c r="B39" s="10">
        <v>44135</v>
      </c>
      <c r="C39" s="167">
        <v>4792919</v>
      </c>
      <c r="D39" s="7">
        <v>3402533</v>
      </c>
      <c r="E39" s="7">
        <v>649391</v>
      </c>
      <c r="F39" s="7">
        <v>8844843</v>
      </c>
    </row>
    <row r="40" spans="2:6" ht="12.95" customHeight="1" x14ac:dyDescent="0.2">
      <c r="B40" s="10">
        <v>44165</v>
      </c>
      <c r="C40" s="167">
        <v>4801372</v>
      </c>
      <c r="D40" s="7">
        <v>3387387</v>
      </c>
      <c r="E40" s="7">
        <v>641134</v>
      </c>
      <c r="F40" s="7">
        <v>8829893</v>
      </c>
    </row>
    <row r="41" spans="2:6" ht="12.95" customHeight="1" x14ac:dyDescent="0.2">
      <c r="B41" s="45">
        <v>44196</v>
      </c>
      <c r="C41" s="170">
        <v>4722659</v>
      </c>
      <c r="D41" s="39">
        <v>3449204</v>
      </c>
      <c r="E41" s="39">
        <v>608393</v>
      </c>
      <c r="F41" s="39">
        <v>8780256</v>
      </c>
    </row>
    <row r="42" spans="2:6" ht="12.95" customHeight="1" x14ac:dyDescent="0.2">
      <c r="B42" s="10">
        <v>44227</v>
      </c>
      <c r="C42" s="170">
        <v>4586096</v>
      </c>
      <c r="D42" s="39">
        <v>3545511</v>
      </c>
      <c r="E42" s="39">
        <v>590251</v>
      </c>
      <c r="F42" s="39">
        <v>8721858</v>
      </c>
    </row>
    <row r="43" spans="2:6" ht="12.95" customHeight="1" x14ac:dyDescent="0.2">
      <c r="B43" s="10">
        <v>44255</v>
      </c>
      <c r="C43" s="170">
        <v>4538784</v>
      </c>
      <c r="D43" s="39">
        <v>3577789</v>
      </c>
      <c r="E43" s="39">
        <v>587434</v>
      </c>
      <c r="F43" s="39">
        <v>8704007</v>
      </c>
    </row>
    <row r="44" spans="2:6" ht="12.95" customHeight="1" x14ac:dyDescent="0.2">
      <c r="B44" s="10">
        <v>44286</v>
      </c>
      <c r="C44" s="170">
        <v>4666897</v>
      </c>
      <c r="D44" s="39">
        <v>3448209</v>
      </c>
      <c r="E44" s="39">
        <v>588828</v>
      </c>
      <c r="F44" s="39">
        <v>8703934</v>
      </c>
    </row>
    <row r="45" spans="2:6" ht="12.95" customHeight="1" x14ac:dyDescent="0.2">
      <c r="B45" s="10">
        <v>44316</v>
      </c>
      <c r="C45" s="170">
        <v>4676112</v>
      </c>
      <c r="D45" s="39">
        <v>3445248</v>
      </c>
      <c r="E45" s="39">
        <v>587611</v>
      </c>
      <c r="F45" s="39">
        <v>8708971</v>
      </c>
    </row>
    <row r="46" spans="2:6" ht="12.95" customHeight="1" x14ac:dyDescent="0.2">
      <c r="B46" s="10">
        <v>44347</v>
      </c>
      <c r="C46" s="170">
        <v>4685984</v>
      </c>
      <c r="D46" s="39">
        <v>3435402</v>
      </c>
      <c r="E46" s="39">
        <v>593118</v>
      </c>
      <c r="F46" s="39">
        <v>8714504</v>
      </c>
    </row>
    <row r="47" spans="2:6" ht="12.95" customHeight="1" x14ac:dyDescent="0.2">
      <c r="B47" s="10">
        <v>44377</v>
      </c>
      <c r="C47" s="170">
        <v>4682336</v>
      </c>
      <c r="D47" s="39">
        <v>3709735</v>
      </c>
      <c r="E47" s="39">
        <v>605093</v>
      </c>
      <c r="F47" s="39">
        <v>8997164</v>
      </c>
    </row>
    <row r="48" spans="2:6" ht="12.95" customHeight="1" x14ac:dyDescent="0.2">
      <c r="B48" s="44">
        <v>44408</v>
      </c>
      <c r="C48" s="170">
        <v>4737281</v>
      </c>
      <c r="D48" s="39">
        <v>4374061</v>
      </c>
      <c r="E48" s="39">
        <v>593824</v>
      </c>
      <c r="F48" s="39">
        <v>9705166</v>
      </c>
    </row>
    <row r="49" spans="2:6" ht="12.95" customHeight="1" x14ac:dyDescent="0.2">
      <c r="B49" s="10">
        <v>44439</v>
      </c>
      <c r="C49" s="170">
        <v>4764066</v>
      </c>
      <c r="D49" s="39">
        <v>4101625</v>
      </c>
      <c r="E49" s="39">
        <v>604006</v>
      </c>
      <c r="F49" s="39">
        <v>9469697</v>
      </c>
    </row>
    <row r="50" spans="2:6" ht="12.95" customHeight="1" x14ac:dyDescent="0.2">
      <c r="B50" s="45">
        <v>44469</v>
      </c>
      <c r="C50" s="170">
        <v>4730092</v>
      </c>
      <c r="D50" s="39">
        <v>3737408</v>
      </c>
      <c r="E50" s="39">
        <v>597096</v>
      </c>
      <c r="F50" s="39">
        <v>9064596</v>
      </c>
    </row>
    <row r="51" spans="2:6" ht="12.95" customHeight="1" x14ac:dyDescent="0.2">
      <c r="B51" s="10">
        <v>44500</v>
      </c>
      <c r="C51" s="170">
        <v>4659793</v>
      </c>
      <c r="D51" s="39">
        <v>3662193</v>
      </c>
      <c r="E51" s="39">
        <v>600341</v>
      </c>
      <c r="F51" s="39">
        <v>8922327</v>
      </c>
    </row>
    <row r="52" spans="2:6" ht="12.95" customHeight="1" x14ac:dyDescent="0.2">
      <c r="B52" s="10">
        <v>44530</v>
      </c>
      <c r="C52" s="170">
        <v>4664682</v>
      </c>
      <c r="D52" s="39">
        <v>3619741</v>
      </c>
      <c r="E52" s="39">
        <v>598879</v>
      </c>
      <c r="F52" s="39">
        <v>8883302</v>
      </c>
    </row>
    <row r="53" spans="2:6" s="169" customFormat="1" ht="12.95" customHeight="1" x14ac:dyDescent="0.2">
      <c r="B53" s="10">
        <v>44561</v>
      </c>
      <c r="C53" s="170">
        <v>4661297</v>
      </c>
      <c r="D53" s="39">
        <v>3491367</v>
      </c>
      <c r="E53" s="39">
        <v>570063</v>
      </c>
      <c r="F53" s="39">
        <v>8722727</v>
      </c>
    </row>
    <row r="54" spans="2:6" s="169" customFormat="1" ht="12.95" customHeight="1" x14ac:dyDescent="0.2">
      <c r="B54" s="10">
        <v>44592</v>
      </c>
      <c r="C54" s="170">
        <v>4656855</v>
      </c>
      <c r="D54" s="39">
        <v>3472814</v>
      </c>
      <c r="E54" s="39">
        <v>567211</v>
      </c>
      <c r="F54" s="39">
        <v>8696880</v>
      </c>
    </row>
    <row r="55" spans="2:6" s="169" customFormat="1" ht="12.95" customHeight="1" x14ac:dyDescent="0.2">
      <c r="B55" s="44">
        <v>44620</v>
      </c>
      <c r="C55" s="170">
        <v>4662947</v>
      </c>
      <c r="D55" s="39">
        <v>3468078</v>
      </c>
      <c r="E55" s="39">
        <v>571871</v>
      </c>
      <c r="F55" s="39">
        <v>8702896</v>
      </c>
    </row>
    <row r="56" spans="2:6" s="169" customFormat="1" ht="12.95" customHeight="1" x14ac:dyDescent="0.2">
      <c r="B56" s="10">
        <v>44651</v>
      </c>
      <c r="C56" s="170">
        <v>4673643</v>
      </c>
      <c r="D56" s="39">
        <v>3464614</v>
      </c>
      <c r="E56" s="39">
        <v>577602</v>
      </c>
      <c r="F56" s="39">
        <v>8715859</v>
      </c>
    </row>
    <row r="57" spans="2:6" s="169" customFormat="1" ht="12.95" customHeight="1" x14ac:dyDescent="0.2">
      <c r="B57" s="45">
        <v>44681</v>
      </c>
      <c r="C57" s="170">
        <v>4701216</v>
      </c>
      <c r="D57" s="39">
        <v>3439512</v>
      </c>
      <c r="E57" s="39">
        <v>574181</v>
      </c>
      <c r="F57" s="39">
        <v>8714909</v>
      </c>
    </row>
    <row r="58" spans="2:6" s="169" customFormat="1" ht="12.95" customHeight="1" x14ac:dyDescent="0.2">
      <c r="B58" s="10">
        <v>44712</v>
      </c>
      <c r="C58" s="170">
        <v>4722539</v>
      </c>
      <c r="D58" s="39">
        <v>3408288</v>
      </c>
      <c r="E58" s="39">
        <v>567272</v>
      </c>
      <c r="F58" s="39">
        <v>8698099</v>
      </c>
    </row>
    <row r="59" spans="2:6" s="169" customFormat="1" ht="12.95" customHeight="1" x14ac:dyDescent="0.2">
      <c r="B59" s="10">
        <v>44742</v>
      </c>
      <c r="C59" s="170">
        <v>4724148</v>
      </c>
      <c r="D59" s="39">
        <v>3415792</v>
      </c>
      <c r="E59" s="39">
        <v>563535</v>
      </c>
      <c r="F59" s="39">
        <v>8703475</v>
      </c>
    </row>
    <row r="60" spans="2:6" s="169" customFormat="1" ht="12.95" customHeight="1" x14ac:dyDescent="0.2">
      <c r="B60" s="10">
        <v>44773</v>
      </c>
      <c r="C60" s="170">
        <v>4753940</v>
      </c>
      <c r="D60" s="39">
        <v>3420004</v>
      </c>
      <c r="E60" s="39">
        <v>561610</v>
      </c>
      <c r="F60" s="39">
        <v>8735554</v>
      </c>
    </row>
    <row r="61" spans="2:6" s="169" customFormat="1" ht="12.95" customHeight="1" x14ac:dyDescent="0.2">
      <c r="B61" s="10">
        <v>44804</v>
      </c>
      <c r="C61" s="170">
        <v>4782100</v>
      </c>
      <c r="D61" s="39">
        <v>3386018</v>
      </c>
      <c r="E61" s="39">
        <v>564231</v>
      </c>
      <c r="F61" s="39">
        <v>8732349</v>
      </c>
    </row>
    <row r="62" spans="2:6" s="169" customFormat="1" ht="12.95" customHeight="1" x14ac:dyDescent="0.2">
      <c r="B62" s="44">
        <v>44834</v>
      </c>
      <c r="C62" s="170">
        <v>4787039</v>
      </c>
      <c r="D62" s="39">
        <v>3386996</v>
      </c>
      <c r="E62" s="39">
        <v>566416</v>
      </c>
      <c r="F62" s="39">
        <v>8740451</v>
      </c>
    </row>
    <row r="63" spans="2:6" s="169" customFormat="1" ht="12.95" customHeight="1" x14ac:dyDescent="0.2">
      <c r="B63" s="10">
        <v>44865</v>
      </c>
      <c r="C63" s="170">
        <v>4802432</v>
      </c>
      <c r="D63" s="39">
        <v>3350508</v>
      </c>
      <c r="E63" s="39">
        <v>568205</v>
      </c>
      <c r="F63" s="39">
        <v>8721145</v>
      </c>
    </row>
    <row r="64" spans="2:6" s="169" customFormat="1" ht="12.95" customHeight="1" x14ac:dyDescent="0.2">
      <c r="B64" s="45">
        <v>44895</v>
      </c>
      <c r="C64" s="170">
        <v>4816676</v>
      </c>
      <c r="D64" s="39">
        <v>3325945</v>
      </c>
      <c r="E64" s="39">
        <v>541931</v>
      </c>
      <c r="F64" s="39">
        <v>8684552</v>
      </c>
    </row>
    <row r="65" spans="2:6" s="169" customFormat="1" ht="12.95" customHeight="1" x14ac:dyDescent="0.2">
      <c r="B65" s="29">
        <v>44926</v>
      </c>
      <c r="C65" s="168">
        <v>4854592</v>
      </c>
      <c r="D65" s="30">
        <v>3295953</v>
      </c>
      <c r="E65" s="30">
        <v>512026</v>
      </c>
      <c r="F65" s="30">
        <v>8662571</v>
      </c>
    </row>
    <row r="66" spans="2:6" ht="12.95" customHeight="1" x14ac:dyDescent="0.2">
      <c r="C66" s="7"/>
      <c r="D66" s="7"/>
      <c r="E66" s="7"/>
      <c r="F66" s="7"/>
    </row>
    <row r="67" spans="2:6" ht="12.95" customHeight="1" x14ac:dyDescent="0.2">
      <c r="B67" s="62" t="s">
        <v>65</v>
      </c>
    </row>
    <row r="68" spans="2:6" ht="12.95" customHeight="1" x14ac:dyDescent="0.2">
      <c r="B68" t="s">
        <v>6</v>
      </c>
      <c r="C68" s="90"/>
      <c r="D68" s="90"/>
      <c r="E68" s="90"/>
      <c r="F68" s="90"/>
    </row>
    <row r="69" spans="2:6" ht="12.95" customHeight="1" x14ac:dyDescent="0.2">
      <c r="C69" s="72"/>
      <c r="D69" s="72"/>
      <c r="E69" s="72"/>
      <c r="F69" s="72"/>
    </row>
    <row r="70" spans="2:6" ht="12.95" customHeight="1" x14ac:dyDescent="0.2">
      <c r="C70" s="33"/>
      <c r="D70" s="33"/>
      <c r="E70" s="33"/>
    </row>
    <row r="71" spans="2:6" ht="12.95" customHeight="1" x14ac:dyDescent="0.2">
      <c r="C71" s="33"/>
      <c r="D71" s="33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Table 1</vt:lpstr>
      <vt:lpstr>Table 2</vt:lpstr>
      <vt:lpstr>Figure 1</vt:lpstr>
      <vt:lpstr>Figure 2</vt:lpstr>
      <vt:lpstr>Figure 3</vt:lpstr>
      <vt:lpstr>Figure 4</vt:lpstr>
      <vt:lpstr>Table 3</vt:lpstr>
      <vt:lpstr>Table 4</vt:lpstr>
      <vt:lpstr>Figure 5</vt:lpstr>
      <vt:lpstr>Table 5</vt:lpstr>
      <vt:lpstr>Figure 6</vt:lpstr>
      <vt:lpstr>Figure 7</vt:lpstr>
      <vt:lpstr>Table 6</vt:lpstr>
      <vt:lpstr>Table 7</vt:lpstr>
      <vt:lpstr>Figure 8</vt:lpstr>
      <vt:lpstr>Table 8</vt:lpstr>
      <vt:lpstr>Figures 9 and 10</vt:lpstr>
      <vt:lpstr>Figure 11 </vt:lpstr>
      <vt:lpstr>Table 9</vt:lpstr>
      <vt:lpstr>Table 10</vt:lpstr>
      <vt:lpstr>Figure 12 </vt:lpstr>
      <vt:lpstr>Figure 13</vt:lpstr>
      <vt:lpstr>Figure 14</vt:lpstr>
      <vt:lpstr>Figure 15 </vt:lpstr>
      <vt:lpstr>Figure 16</vt:lpstr>
      <vt:lpstr>Table 11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Table 12</vt:lpstr>
      <vt:lpstr>Figure 28</vt:lpstr>
      <vt:lpstr>'Table 1'!_Toc416770595</vt:lpstr>
      <vt:lpstr>'Table 2'!_Toc416770596</vt:lpstr>
      <vt:lpstr>'Table 3'!_Toc416770597</vt:lpstr>
      <vt:lpstr>'Table 5'!_Toc416770597</vt:lpstr>
      <vt:lpstr>'Figure 7'!_Toc416770620</vt:lpstr>
      <vt:lpstr>'Figure 28'!_Toc416770643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Sanja Špoljarić</cp:lastModifiedBy>
  <cp:lastPrinted>2017-05-26T09:10:54Z</cp:lastPrinted>
  <dcterms:created xsi:type="dcterms:W3CDTF">2014-11-26T13:56:26Z</dcterms:created>
  <dcterms:modified xsi:type="dcterms:W3CDTF">2023-10-23T08:56:50Z</dcterms:modified>
</cp:coreProperties>
</file>