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TRANS\BANKA\Bugarin Zrinka\Publikacija za 2022\lektorirano\"/>
    </mc:Choice>
  </mc:AlternateContent>
  <xr:revisionPtr revIDLastSave="0" documentId="8_{A906BACC-F2BF-4D65-8E36-34B59E10563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ablica 1." sheetId="1" r:id="rId1"/>
    <sheet name="Slika 1., 2., 3. i 4." sheetId="2" r:id="rId2"/>
    <sheet name="Slika 5." sheetId="3" r:id="rId3"/>
    <sheet name="Slika 6." sheetId="4" r:id="rId4"/>
    <sheet name="Slika 7. i 8." sheetId="5" r:id="rId5"/>
    <sheet name="Slika 9." sheetId="6" r:id="rId6"/>
    <sheet name="Slika 10. i 11." sheetId="7" r:id="rId7"/>
    <sheet name="Slika 12. 13. i 14." sheetId="8" r:id="rId8"/>
    <sheet name="Slika 15. i 17. " sheetId="9" r:id="rId9"/>
    <sheet name="Slika 16. i 18." sheetId="10" r:id="rId10"/>
    <sheet name="Tablica 2. i 3." sheetId="11" r:id="rId11"/>
    <sheet name="Tablica 4." sheetId="12" r:id="rId12"/>
    <sheet name="Slika 19." sheetId="14" r:id="rId13"/>
    <sheet name="Slika 20." sheetId="15" r:id="rId14"/>
    <sheet name="Slika 21., 22. i 23." sheetId="16" r:id="rId15"/>
    <sheet name="Slika 24." sheetId="17" r:id="rId16"/>
    <sheet name="Slika 25. 26. i 27." sheetId="18" r:id="rId17"/>
    <sheet name="Slika 28. " sheetId="19" r:id="rId18"/>
    <sheet name="Slika 29." sheetId="20" r:id="rId19"/>
    <sheet name="Slika 30." sheetId="21" r:id="rId20"/>
    <sheet name="Slika 31." sheetId="22" r:id="rId21"/>
    <sheet name="Slika 32." sheetId="23" r:id="rId22"/>
    <sheet name="Slika  33." sheetId="24" r:id="rId23"/>
    <sheet name=" Slika 34." sheetId="25" r:id="rId24"/>
    <sheet name="Slika 35." sheetId="26" r:id="rId25"/>
    <sheet name="Slika 36." sheetId="27" r:id="rId26"/>
    <sheet name="Slika 37." sheetId="29" r:id="rId27"/>
    <sheet name="Slika 38." sheetId="30" r:id="rId28"/>
    <sheet name="Slika 39." sheetId="31" r:id="rId29"/>
    <sheet name="Slika 40." sheetId="32" r:id="rId30"/>
    <sheet name="Slika 41." sheetId="33" r:id="rId31"/>
    <sheet name="Slika 42." sheetId="34" r:id="rId32"/>
    <sheet name="Tablica 5." sheetId="35" r:id="rId33"/>
    <sheet name="Tablica 6." sheetId="37" r:id="rId34"/>
    <sheet name="Tablica 7." sheetId="38" r:id="rId35"/>
    <sheet name="Slika 43." sheetId="39" r:id="rId36"/>
    <sheet name="Slika  44." sheetId="40" r:id="rId37"/>
    <sheet name="Slika 45." sheetId="41" r:id="rId38"/>
    <sheet name="Slika 46." sheetId="42" r:id="rId39"/>
    <sheet name="Tablica 8. " sheetId="43" r:id="rId40"/>
  </sheets>
  <calcPr calcId="191029" calcMode="manual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C17" i="2"/>
  <c r="E10" i="37"/>
  <c r="E9" i="37"/>
  <c r="E8" i="37"/>
  <c r="E6" i="37"/>
  <c r="E5" i="37"/>
  <c r="E17" i="2" l="1"/>
  <c r="F16" i="2" s="1"/>
  <c r="F13" i="1"/>
  <c r="F14" i="2" l="1"/>
  <c r="F13" i="2"/>
  <c r="E16" i="39"/>
  <c r="D9" i="35" l="1"/>
  <c r="C9" i="35"/>
  <c r="F18" i="16"/>
  <c r="D18" i="16"/>
  <c r="C18" i="16"/>
  <c r="H17" i="16"/>
  <c r="G17" i="16"/>
  <c r="G18" i="16" s="1"/>
  <c r="H8" i="16"/>
  <c r="H18" i="16" s="1"/>
  <c r="D19" i="8" l="1"/>
  <c r="C19" i="8"/>
  <c r="H9" i="5"/>
  <c r="H19" i="5" s="1"/>
  <c r="F19" i="5"/>
  <c r="E19" i="5"/>
  <c r="D19" i="5"/>
  <c r="C19" i="5"/>
  <c r="D13" i="1"/>
  <c r="D10" i="1"/>
  <c r="D9" i="1"/>
  <c r="D8" i="1"/>
  <c r="D6" i="1"/>
  <c r="F6" i="1"/>
  <c r="F7" i="1"/>
  <c r="E60" i="42" l="1"/>
  <c r="E59" i="42"/>
  <c r="E58" i="42"/>
  <c r="E57" i="42"/>
  <c r="E56" i="42"/>
  <c r="E55" i="42"/>
  <c r="E54" i="42"/>
  <c r="E53" i="42"/>
  <c r="E52" i="42"/>
  <c r="E51" i="42"/>
  <c r="E50" i="42"/>
  <c r="E49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F57" i="41"/>
  <c r="F56" i="41"/>
  <c r="F55" i="41"/>
  <c r="F54" i="41"/>
  <c r="F53" i="41"/>
  <c r="F52" i="41"/>
  <c r="F51" i="41"/>
  <c r="F50" i="41"/>
  <c r="F49" i="41"/>
  <c r="F48" i="41"/>
  <c r="F47" i="41"/>
  <c r="F46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D19" i="34" l="1"/>
  <c r="C19" i="34"/>
  <c r="D18" i="33"/>
  <c r="C18" i="33"/>
  <c r="D18" i="32"/>
  <c r="C18" i="32"/>
  <c r="E17" i="31"/>
  <c r="E16" i="31"/>
  <c r="E15" i="31"/>
  <c r="E14" i="31"/>
  <c r="E13" i="31"/>
  <c r="E12" i="31"/>
  <c r="E11" i="31"/>
  <c r="E10" i="31"/>
  <c r="E9" i="31"/>
  <c r="E8" i="31"/>
  <c r="E7" i="31"/>
  <c r="E6" i="31"/>
  <c r="H18" i="18"/>
  <c r="H17" i="18"/>
  <c r="H16" i="18"/>
  <c r="H15" i="18"/>
  <c r="H14" i="18"/>
  <c r="H13" i="18"/>
  <c r="H12" i="18"/>
  <c r="H11" i="18"/>
  <c r="H10" i="18"/>
  <c r="H9" i="18"/>
  <c r="H8" i="18"/>
  <c r="H7" i="18"/>
  <c r="H19" i="18" s="1"/>
  <c r="G18" i="18"/>
  <c r="G17" i="18"/>
  <c r="G16" i="18"/>
  <c r="G15" i="18"/>
  <c r="G14" i="18"/>
  <c r="G13" i="18"/>
  <c r="G12" i="18"/>
  <c r="G11" i="18"/>
  <c r="G10" i="18"/>
  <c r="G9" i="18"/>
  <c r="G8" i="18"/>
  <c r="G7" i="18"/>
  <c r="G19" i="18" s="1"/>
  <c r="F19" i="18"/>
  <c r="E19" i="18"/>
  <c r="D19" i="18"/>
  <c r="C19" i="18"/>
  <c r="H16" i="16"/>
  <c r="H15" i="16"/>
  <c r="H14" i="16"/>
  <c r="H13" i="16"/>
  <c r="H12" i="16"/>
  <c r="H11" i="16"/>
  <c r="H10" i="16"/>
  <c r="H9" i="16"/>
  <c r="H7" i="16"/>
  <c r="H6" i="16"/>
  <c r="G16" i="16"/>
  <c r="G15" i="16"/>
  <c r="G14" i="16"/>
  <c r="G13" i="16"/>
  <c r="G12" i="16"/>
  <c r="G11" i="16"/>
  <c r="G10" i="16"/>
  <c r="G9" i="16"/>
  <c r="G8" i="16"/>
  <c r="G7" i="16"/>
  <c r="G6" i="16"/>
  <c r="E18" i="16"/>
  <c r="I17" i="10"/>
  <c r="I16" i="10"/>
  <c r="I15" i="10"/>
  <c r="I14" i="10"/>
  <c r="I13" i="10"/>
  <c r="I12" i="10"/>
  <c r="I11" i="10"/>
  <c r="I10" i="10"/>
  <c r="I9" i="10"/>
  <c r="I8" i="10"/>
  <c r="I7" i="10"/>
  <c r="I6" i="10"/>
  <c r="I18" i="10" s="1"/>
  <c r="H17" i="10"/>
  <c r="H16" i="10"/>
  <c r="H15" i="10"/>
  <c r="H14" i="10"/>
  <c r="H13" i="10"/>
  <c r="H12" i="10"/>
  <c r="H11" i="10"/>
  <c r="H10" i="10"/>
  <c r="H9" i="10"/>
  <c r="H8" i="10"/>
  <c r="H7" i="10"/>
  <c r="H6" i="10"/>
  <c r="H18" i="10" s="1"/>
  <c r="G18" i="10"/>
  <c r="F18" i="10"/>
  <c r="E18" i="10"/>
  <c r="D18" i="10"/>
  <c r="I17" i="9"/>
  <c r="I16" i="9"/>
  <c r="I15" i="9"/>
  <c r="I14" i="9"/>
  <c r="I13" i="9"/>
  <c r="I11" i="9"/>
  <c r="I12" i="9"/>
  <c r="I8" i="9"/>
  <c r="I7" i="9"/>
  <c r="I6" i="9"/>
  <c r="I18" i="9" s="1"/>
  <c r="H17" i="9"/>
  <c r="H8" i="9"/>
  <c r="H7" i="9"/>
  <c r="H6" i="9"/>
  <c r="H18" i="9" s="1"/>
  <c r="H16" i="9"/>
  <c r="H15" i="9"/>
  <c r="H14" i="9"/>
  <c r="H13" i="9"/>
  <c r="H12" i="9"/>
  <c r="H11" i="9"/>
  <c r="I10" i="9"/>
  <c r="H10" i="9"/>
  <c r="I9" i="9"/>
  <c r="H9" i="9"/>
  <c r="G18" i="9"/>
  <c r="F18" i="9"/>
  <c r="E18" i="9"/>
  <c r="D18" i="9"/>
  <c r="D19" i="27" l="1"/>
  <c r="C19" i="27"/>
  <c r="D19" i="26"/>
  <c r="C19" i="26"/>
  <c r="D18" i="25"/>
  <c r="C18" i="25"/>
  <c r="G16" i="7"/>
  <c r="F18" i="7"/>
  <c r="E18" i="7"/>
  <c r="D9" i="43"/>
  <c r="C9" i="43"/>
  <c r="F10" i="30" l="1"/>
  <c r="F9" i="30"/>
  <c r="F8" i="30"/>
  <c r="F6" i="30"/>
  <c r="D10" i="30"/>
  <c r="D9" i="30"/>
  <c r="D8" i="30"/>
  <c r="D7" i="30"/>
  <c r="D6" i="30"/>
  <c r="E15" i="39" l="1"/>
  <c r="E14" i="39"/>
  <c r="E13" i="39"/>
  <c r="E12" i="39"/>
  <c r="E11" i="39"/>
  <c r="E10" i="39"/>
  <c r="E9" i="39"/>
  <c r="E8" i="39"/>
  <c r="E7" i="39"/>
  <c r="E6" i="39"/>
  <c r="E5" i="39"/>
  <c r="E16" i="40" l="1"/>
  <c r="E15" i="40"/>
  <c r="E14" i="40"/>
  <c r="E13" i="40"/>
  <c r="E12" i="40"/>
  <c r="E11" i="40"/>
  <c r="E10" i="40"/>
  <c r="E9" i="40"/>
  <c r="E8" i="40"/>
  <c r="E7" i="40"/>
  <c r="E6" i="40"/>
  <c r="E5" i="40"/>
  <c r="D19" i="29"/>
  <c r="C19" i="29"/>
  <c r="G7" i="8" l="1"/>
  <c r="H18" i="5" l="1"/>
  <c r="H17" i="5"/>
  <c r="H16" i="5"/>
  <c r="H15" i="5"/>
  <c r="H14" i="5"/>
  <c r="H13" i="5"/>
  <c r="H12" i="5"/>
  <c r="H11" i="5"/>
  <c r="H10" i="5"/>
  <c r="H8" i="5"/>
  <c r="H7" i="5"/>
  <c r="G18" i="5"/>
  <c r="G17" i="5"/>
  <c r="G16" i="5"/>
  <c r="G15" i="5"/>
  <c r="G14" i="5"/>
  <c r="G13" i="5"/>
  <c r="G12" i="5"/>
  <c r="G11" i="5"/>
  <c r="G10" i="5"/>
  <c r="G9" i="5"/>
  <c r="G19" i="5" s="1"/>
  <c r="G8" i="5"/>
  <c r="G7" i="5"/>
  <c r="H18" i="8" l="1"/>
  <c r="H17" i="8"/>
  <c r="H16" i="8"/>
  <c r="H15" i="8"/>
  <c r="H14" i="8"/>
  <c r="H13" i="8"/>
  <c r="H12" i="8"/>
  <c r="H11" i="8"/>
  <c r="H10" i="8"/>
  <c r="H9" i="8"/>
  <c r="H8" i="8"/>
  <c r="H7" i="8"/>
  <c r="G18" i="8"/>
  <c r="G17" i="8"/>
  <c r="G16" i="8"/>
  <c r="G15" i="8"/>
  <c r="G14" i="8"/>
  <c r="G13" i="8"/>
  <c r="G12" i="8"/>
  <c r="G11" i="8"/>
  <c r="G10" i="8"/>
  <c r="G9" i="8"/>
  <c r="G8" i="8"/>
  <c r="H17" i="7" l="1"/>
  <c r="H16" i="7"/>
  <c r="H15" i="7"/>
  <c r="H14" i="7"/>
  <c r="H13" i="7"/>
  <c r="H12" i="7"/>
  <c r="H11" i="7"/>
  <c r="H10" i="7"/>
  <c r="H9" i="7"/>
  <c r="H8" i="7"/>
  <c r="H7" i="7"/>
  <c r="H6" i="7"/>
  <c r="G17" i="7"/>
  <c r="G15" i="7"/>
  <c r="G14" i="7"/>
  <c r="G13" i="7"/>
  <c r="G12" i="7"/>
  <c r="G11" i="7"/>
  <c r="G10" i="7"/>
  <c r="G9" i="7"/>
  <c r="G8" i="7"/>
  <c r="G7" i="7"/>
  <c r="G6" i="7"/>
  <c r="G18" i="7" s="1"/>
  <c r="C11" i="1" l="1"/>
  <c r="E11" i="1"/>
  <c r="C17" i="1"/>
  <c r="E17" i="1"/>
  <c r="F8" i="1" l="1"/>
  <c r="F9" i="1"/>
  <c r="D15" i="1"/>
  <c r="D16" i="1"/>
  <c r="D14" i="1"/>
  <c r="E18" i="1"/>
  <c r="C18" i="1"/>
  <c r="F19" i="8" l="1"/>
  <c r="E19" i="8"/>
  <c r="D18" i="7"/>
  <c r="C18" i="7"/>
  <c r="H18" i="7" l="1"/>
  <c r="G19" i="8"/>
  <c r="H19" i="8"/>
  <c r="C11" i="2" l="1"/>
  <c r="E18" i="2" l="1"/>
  <c r="C18" i="2"/>
</calcChain>
</file>

<file path=xl/sharedStrings.xml><?xml version="1.0" encoding="utf-8"?>
<sst xmlns="http://schemas.openxmlformats.org/spreadsheetml/2006/main" count="786" uniqueCount="243">
  <si>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</si>
  <si>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</si>
  <si>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</si>
  <si>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</si>
  <si>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</si>
  <si>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</si>
  <si>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</si>
  <si>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</si>
  <si>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</si>
  <si>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</si>
  <si>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</si>
  <si>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</si>
  <si>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</si>
  <si>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</si>
  <si>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</si>
  <si>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</si>
  <si>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</si>
  <si>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</si>
  <si>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</si>
  <si>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>Šalter</t>
  </si>
  <si>
    <t>Internet</t>
  </si>
  <si>
    <t>Telebanking</t>
  </si>
  <si>
    <t>Mobilni telefon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</si>
  <si>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</si>
  <si>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</si>
  <si>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</si>
  <si>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</si>
  <si>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</si>
  <si>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</si>
  <si>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</si>
  <si>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</si>
  <si>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</si>
  <si>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</si>
  <si>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</si>
  <si>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</si>
  <si>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</si>
  <si>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</si>
  <si>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</si>
  <si>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</si>
  <si>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</si>
  <si>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</si>
  <si>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</si>
  <si>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</si>
  <si>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</si>
  <si>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</si>
  <si>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</si>
  <si>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</si>
  <si>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</si>
  <si>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</si>
  <si>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</si>
  <si>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</si>
  <si>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</si>
  <si>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13. Poslani nacionalni kreditni transferi potrošača 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</si>
  <si>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</si>
  <si>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</si>
  <si>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</si>
  <si>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 xml:space="preserve">Slika 10. Poslani nacionalni kreditni transferi potrošača </t>
  </si>
  <si>
    <t>Ukupno</t>
  </si>
  <si>
    <t>preračunato u kune</t>
  </si>
  <si>
    <t>Poslani nacionalni kreditni transferi u kunama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</si>
  <si>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</si>
  <si>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</si>
  <si>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</si>
  <si>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i vrijednost transakcija trajnog naloga u kunama</t>
  </si>
  <si>
    <t>Euro</t>
  </si>
  <si>
    <t>Američki dolar</t>
  </si>
  <si>
    <t>Funta sterlinga</t>
  </si>
  <si>
    <t>Švicarski franak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</si>
  <si>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</si>
  <si>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</si>
  <si>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</si>
  <si>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</si>
  <si>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</si>
  <si>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</si>
  <si>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</si>
  <si>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</si>
  <si>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Potrošač – broj transakcija</t>
  </si>
  <si>
    <t>Ukupno – broj transakcija</t>
  </si>
  <si>
    <t>Potrošač – vrijednost transakcija</t>
  </si>
  <si>
    <t>Ukupno 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</si>
  <si>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</si>
  <si>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</si>
  <si>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</si>
  <si>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</si>
  <si>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</si>
  <si>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</si>
  <si>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</si>
  <si>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</si>
  <si>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</si>
  <si>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</si>
  <si>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</si>
  <si>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</si>
  <si>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Broj transakcija – lijevo</t>
  </si>
  <si>
    <t>Vrijednost transakcija – desno</t>
  </si>
  <si>
    <t>u kunama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</si>
  <si>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</si>
  <si>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</si>
  <si>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</si>
  <si>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</si>
  <si>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</si>
  <si>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</si>
  <si>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</si>
  <si>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</si>
  <si>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</si>
  <si>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</si>
  <si>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</si>
  <si>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Potrošač – desno</t>
  </si>
  <si>
    <t>Ukupan broj transakcija – lijevo</t>
  </si>
  <si>
    <t>Ukupna vrijednost transakcija – desno</t>
  </si>
  <si>
    <t xml:space="preserve"> Broj transakcija – lijevo</t>
  </si>
  <si>
    <t>NEPOTROŠAČI</t>
  </si>
  <si>
    <t xml:space="preserve"> UKUPNO</t>
  </si>
  <si>
    <t>Vrsta računa</t>
  </si>
  <si>
    <t>Transakcijski račun</t>
  </si>
  <si>
    <t>Drugi platni račun</t>
  </si>
  <si>
    <t xml:space="preserve">Tablica 6. Broj korisnika prema platnim servisima </t>
  </si>
  <si>
    <t>Opis načina plaćanja</t>
  </si>
  <si>
    <t>Izravno terećenje</t>
  </si>
  <si>
    <t>Trajni nalog</t>
  </si>
  <si>
    <t>Tablica 7. Platni servisi (usluge) povezani s računom za plaćanje</t>
  </si>
  <si>
    <t>Broj platnih servisa (usluga)</t>
  </si>
  <si>
    <t>4 i više</t>
  </si>
  <si>
    <t>Jednovalutni</t>
  </si>
  <si>
    <t>Multivalutni</t>
  </si>
  <si>
    <t>Napomena: Nisu uključeni blokirani računi.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</si>
  <si>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</si>
  <si>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</si>
  <si>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</si>
  <si>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</si>
  <si>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Broj računa potrošača s odobrenim prekoračenjem</t>
  </si>
  <si>
    <t>Potrošač – multivalutni</t>
  </si>
  <si>
    <t xml:space="preserve">Poslovni subjekt </t>
  </si>
  <si>
    <t>Napomena: Uključeni su nacionalni kreditni transferi na teret potrošača i</t>
  </si>
  <si>
    <t>Poslovni subjekt  – desno</t>
  </si>
  <si>
    <t xml:space="preserve">Poslovni subjekt  – lijevo </t>
  </si>
  <si>
    <t xml:space="preserve">Tablica 5. Broj računa potrošača i poslovnih subjekata </t>
  </si>
  <si>
    <t>Poslovni subjekt</t>
  </si>
  <si>
    <t xml:space="preserve">Slika 11. Poslani nacionalni kreditni transferi poslovnih subjekata </t>
  </si>
  <si>
    <t xml:space="preserve">Slika 12. Ukupni poslani nacionalni kreditni transferi potrošača i poslovnih subjekata </t>
  </si>
  <si>
    <t xml:space="preserve">Slika 14. Poslani nacionalni kreditni transferi poslovnih subjekata </t>
  </si>
  <si>
    <t xml:space="preserve"> Poslovni subjekt  – broj transakcija</t>
  </si>
  <si>
    <t>Slika 17. Ukupan broj nacionalnih kreditnih transfera poslovnih subjekata prema načinu zadavanja</t>
  </si>
  <si>
    <t>Poslovni subjekt – vrijednost transakcija</t>
  </si>
  <si>
    <t>Ukupno potrošač i poslovni subjekt – vrijednost transakcija</t>
  </si>
  <si>
    <t>Ukupno potrošač i poslovni subjekt – broj transakcija</t>
  </si>
  <si>
    <t>UKUPNO potrošač i poslovni subjekt – broj transakcija</t>
  </si>
  <si>
    <t>UKUPNO potrošač i poslovni subjekt
– vrijednost transakcija</t>
  </si>
  <si>
    <t>Poslovni subjekt  –  jednovalutni</t>
  </si>
  <si>
    <t>Poslovni subjekt  – 
 multivalutni</t>
  </si>
  <si>
    <t>Poslovni subjekt – desno</t>
  </si>
  <si>
    <t>Broj računa poslovnih subjekata s odobrenim prekoračenjem</t>
  </si>
  <si>
    <t>Poslovni subjekt –  
 jednovalutni</t>
  </si>
  <si>
    <t>Poslovni subjekt –  
 multivalutni</t>
  </si>
  <si>
    <t xml:space="preserve">Slika 7. Poslani nacionalni i međunarodni kreditni transferi potrošača </t>
  </si>
  <si>
    <t xml:space="preserve">Slika 8. Poslani nacionalni i međunarodni kreditni transferi poslovnih subjekata </t>
  </si>
  <si>
    <t xml:space="preserve">Napomena: Uključene su platne transakcije potrošača, poslovnih subjekata, kreditnih institucija i Fine, </t>
  </si>
  <si>
    <t>UKUPNO (A + B)</t>
  </si>
  <si>
    <t>Napomena: Uključeni su nacionalni kreditni transferi potrošača i poslovnih subjekata u kunama.</t>
  </si>
  <si>
    <t>Nisu uključeni računi kreditnih institucija i Fine.</t>
  </si>
  <si>
    <t xml:space="preserve">Tablica 8. Broj blokiranih računa za plaćanje </t>
  </si>
  <si>
    <t xml:space="preserve">Napomena: Uključeni su nacionalni kreditni transferi na teret potrošača i </t>
  </si>
  <si>
    <t xml:space="preserve">Napomena: Uključeni su poslani nacionalni i međunarodni kreditni transferi potrošača i poslovnih subjekata </t>
  </si>
  <si>
    <t>Napomena: Uključeni su poslani međunarodni kreditni transferi potrošača i poslovnih subjekata u kunama.</t>
  </si>
  <si>
    <t xml:space="preserve">Napomena: Uključeni su primljeni međunarodni kreditni transferi potrošača i </t>
  </si>
  <si>
    <t xml:space="preserve">                   poslovnih subjekata u kunama.</t>
  </si>
  <si>
    <t xml:space="preserve">Napomena: Uključeni su ukupni primljeni međunarodni kreditni transferi potrošača i </t>
  </si>
  <si>
    <t xml:space="preserve">Tablica 1. Platne transakcije u RH </t>
  </si>
  <si>
    <t>Slika 9. Ukupni poslani nacionalni kreditni transferi potrošača i poslovnih subjekata u kunama</t>
  </si>
  <si>
    <t>Slika 6. Ukupni poslani nacionalni i međunarodni kreditni transferi potrošača i poslovnih subjekata u stranim valutama (sve valute bez kune)</t>
  </si>
  <si>
    <t>Poslani nacionalni kreditni transferi u stranim valutama (sve valute bez kune)</t>
  </si>
  <si>
    <t xml:space="preserve">                   u stranim valutama (sve valute bez kune), preračunato u kune.</t>
  </si>
  <si>
    <t>Poslani nacionalni i međunarodni kreditni transferi u stranim valutama (sve valute bez kune)</t>
  </si>
  <si>
    <t>Napomena: Uključeni su poslani nacionalni kreditni transferi potrošača i poslovnih subjekata u stranim valutama (sve valute bez kune), preračunato u kune.</t>
  </si>
  <si>
    <t>Poslani međunarodni kreditni transferi u stranim valutama (sve valute bez kune)</t>
  </si>
  <si>
    <t>Napomena: Uključeni su poslani međunarodni kreditni transferi potrošača i poslovnih subjekata u stranim valutama (sve valute bez kune).</t>
  </si>
  <si>
    <t xml:space="preserve">                   poslovnih subjekata u stranim valutama (sve valute bez kune).</t>
  </si>
  <si>
    <t>Napomena: Uključene su platne transakcije potrošača, poslovnih subjekata, kreditnih institucija i Fine, izvršene u svim valutama (uključujući kunu), preračunato u kune.</t>
  </si>
  <si>
    <t>Tablica 2. Ukupan broj nacionalnih kreditnih transfera zadanih elektronički</t>
  </si>
  <si>
    <t>Tablica 3. Ukupna vrijednost nacionalnih kreditnih transfera zadanih elektronički</t>
  </si>
  <si>
    <t xml:space="preserve">              u stranim valutama (sve valute bez kune)</t>
  </si>
  <si>
    <t xml:space="preserve">Napomena: Ukupan broj i vrijednost transakcija izravnih terećenja računa za plaćanje potrošača </t>
  </si>
  <si>
    <t>i poslovnih subjekata izvršenih u svim valutama (uključujući i kunu), preračunato u kune.</t>
  </si>
  <si>
    <t xml:space="preserve">Napomena: Uključeni su poslani nacionalni i međunarodni kreditni transferi potrošača i poslovnih subjekata u stranim valutama </t>
  </si>
  <si>
    <t>Napomena: Ukupan broj i vrijednost transakcija usluge plaćanja računa potrošača</t>
  </si>
  <si>
    <t xml:space="preserve">Napomena: Uključene su primljene međunarodne novčane pošiljke potrošača poslane </t>
  </si>
  <si>
    <t>UKUPNO MEĐUNARODNE PLATNE TRANSAKCIJE (6. – 8.)</t>
  </si>
  <si>
    <t>Napomena: Uključeni su poslani nacionalni kreditni transferi potrošača i poslovnih subjekata u kunama.</t>
  </si>
  <si>
    <t>Napomena: Broj i vrijednost transakcija izravnih terećenja računa za plaćanje potrošača.</t>
  </si>
  <si>
    <t>u stranim valutama (sve valute bez kune)</t>
  </si>
  <si>
    <t xml:space="preserve">Tablica 4. Prosječan broj i vrijednost transakcija nacionalnih kreditnih transfera zadanih elektronički prema broju korisnika platnih usluga </t>
  </si>
  <si>
    <t>broj transakcija (lijevo)</t>
  </si>
  <si>
    <t>vrijednost transakcija (desno)</t>
  </si>
  <si>
    <t>Napomena: Prikaz broja platnih servisa (usluga) kojima se koriste klijenti kreditnih institucija</t>
  </si>
  <si>
    <t>Podaci se odnose na 2022.</t>
  </si>
  <si>
    <t xml:space="preserve">                   izvršene u svim valutama (uljučujući kunu), preračunato u kune. Podaci se odnose na 2022.</t>
  </si>
  <si>
    <t>(sve valute bez kune), preračunato u kune. Podaci se odnose na 2022.</t>
  </si>
  <si>
    <t>Napomena: Uključeni su poslani nacionalni kreditni transferi potrošača i poslovnih subjekata u kunama u 2022.</t>
  </si>
  <si>
    <t xml:space="preserve">                     Podaci se odnose na 2022.</t>
  </si>
  <si>
    <t>Napomena: Ukupan broj nacionalnih kreditnih transfera potrošača i poslovnih subjekata prema načinu zadavanja u kunama u 2022.</t>
  </si>
  <si>
    <t>Napomena: Ukupna vrijednost nacionalnih kreditnih transfera potrošača i poslovnih subjekata prema načinu zadavanja u kunama u 2022.</t>
  </si>
  <si>
    <t xml:space="preserve">                    poslovnih subjekata u kunama. Podaci se odnose na 2022.</t>
  </si>
  <si>
    <t>Napomena: Uključeni su nacionalni kreditni transferi na teret potrošača i poslovnih subjekata u kunama u 2022.</t>
  </si>
  <si>
    <t>Napomena: Uključeni su trajni nalozi potrošača i poslovnih subjekata u kunama u 2022.</t>
  </si>
  <si>
    <t>Napomena: Udjeli se odnose na 2022.</t>
  </si>
  <si>
    <t xml:space="preserve">                  u kunama u 2022.</t>
  </si>
  <si>
    <t>Napomena: Uključene su poslane nacionalne novčane pošiljke potrošača u kunama u 2022.</t>
  </si>
  <si>
    <t>Napomena: Uključene su poslane međunarodne novčane pošiljke potrošača u kunama u 2022.</t>
  </si>
  <si>
    <t>u stranim valutama (sve valute bez kune), preračunato u kune. Podaci se odnose na 2022.</t>
  </si>
  <si>
    <t>Napomena: Podaci se odnose na 2022.</t>
  </si>
  <si>
    <t>Napomena: Uključeni su blokirani računi na dan 31. prosinca 2022.</t>
  </si>
  <si>
    <t>Napomena: Stanje na dan 31. prosinca 2022.</t>
  </si>
  <si>
    <t>na dan 31. prosinca 2022.</t>
  </si>
  <si>
    <t>Napomena: Nisu uključeni blokirani i drugi platni računi. Podaci se odnose na 2022.</t>
  </si>
  <si>
    <t xml:space="preserve">                    Podaci se odnose na 2022.</t>
  </si>
  <si>
    <t>¸¸</t>
  </si>
  <si>
    <t>Slika 19. Ukupan broj i vrijednost nacionalnih kreditnih transfera zadanih elektronički mobilnim bankarstvom</t>
  </si>
  <si>
    <t>Slika 20. Broj ugovora trajnog naloga na dan 31. prosinca 2022.</t>
  </si>
  <si>
    <t>Slika 21. Ukupan broj i vrijednost transakcija trajnog naloga potrošača i poslovnih subjekata</t>
  </si>
  <si>
    <t xml:space="preserve">Slika 22. Broj i vrijednost transakcija trajnog naloga potrošača </t>
  </si>
  <si>
    <t xml:space="preserve">Slika 23. Broj i vrijednost transakcija trajnog naloga poslovnih subjekata </t>
  </si>
  <si>
    <t>Slika 24. Ukupni poslani međunarodni kreditni transferi potrošača i poslovnih subjekata u kunama</t>
  </si>
  <si>
    <t xml:space="preserve">Slika 25. Ukupni poslani međunarodni kreditni transferi potrošača i poslovnih subjekata </t>
  </si>
  <si>
    <t xml:space="preserve">Slika 26. Poslani međunarodni kreditni transferi potrošača </t>
  </si>
  <si>
    <t xml:space="preserve">Slika 27. Poslani međunarodni kreditni transferi poslovnih subjekata  </t>
  </si>
  <si>
    <t xml:space="preserve">Slika 28. Struktura udjela valuta u ukupnom broju transakcija poslanih međunarodnih kreditnih transfera potrošača i poslovnih subjekata </t>
  </si>
  <si>
    <t xml:space="preserve">Slika 29. Struktura udjela valuta u ukupnoj vrijednosti transakcija poslanih međunarodnih kreditnih transfera potrošača i poslovnih subjekata </t>
  </si>
  <si>
    <t>Slika 30. Ukupni primljeni međunarodni kreditni transferi potrošača i poslovnih subjekata u kunama</t>
  </si>
  <si>
    <t xml:space="preserve">Slika 31. Ukupni primljeni međunarodni kreditni transferi potrošača i poslovnih subjekata u stranim valutama (sve valute bez kune) </t>
  </si>
  <si>
    <t xml:space="preserve">Slika 32. Struktura udjela valuta u ukupnom broju transakcija primljenih međunarodnih kreditnih transfera potrošača i poslovnih subjekata </t>
  </si>
  <si>
    <t xml:space="preserve">Slika 33. Struktura udjela valuta u ukupnoj vrijednosti transakcija primljenih međunarodnih kreditnih transfera potrošača i poslovnih subjekata </t>
  </si>
  <si>
    <t>Slika 34. Broj i vrijednost transakcija usluge plaćanja računa</t>
  </si>
  <si>
    <t xml:space="preserve">Slika 35. Poslane nacionalne novčane pošiljke </t>
  </si>
  <si>
    <t xml:space="preserve">Slika 36. Poslane međunarodne novčane pošiljke </t>
  </si>
  <si>
    <t xml:space="preserve">Slika 37. Primljene međunarodne novčane pošiljke u svim valutama </t>
  </si>
  <si>
    <t>Slika 38. Udjeli pet najzastupljenijih valuta u primljenim novčanim pošiljkama</t>
  </si>
  <si>
    <t>Slika 39. Broj suglasnosti za izravno terećenje</t>
  </si>
  <si>
    <t>Slika 40. Ukupan broj i vrijednost transakcija izravnih terećenja</t>
  </si>
  <si>
    <t xml:space="preserve">Slika 41. Broj i vrijednost transakcija izravnih terećenja potrošača </t>
  </si>
  <si>
    <t xml:space="preserve">Slika 42. Broj i vrijednost transakcija izravnih terećenja poslovnih subjekata </t>
  </si>
  <si>
    <t xml:space="preserve">Slika 43. Broj jednovalutnih i multivalutnih računa potrošača otvorenih kod kreditnih institucija </t>
  </si>
  <si>
    <t xml:space="preserve">Slika 44. Broj jednovalutnih i multivalutnih računa poslovnih subjekata </t>
  </si>
  <si>
    <t>Slika 45. Broj transakcijskih računa potrošača i poslovnih subjekata bez odobrenog prekoračenja</t>
  </si>
  <si>
    <t>Slika 46. Broj transakcijskih računa potrošača i poslovnih subjekata s odobrenim prekoračenjem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</si>
</sst>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[$-41A]mmm/\ yy;@"/>
    <numFmt numFmtId="167" formatCode="###,###,###,###,###,###"/>
    <numFmt numFmtId="168" formatCode="#,##0\ _k_n"/>
    <numFmt numFmtId="169" formatCode="0.000%"/>
  </numFmts>
  <fonts count="53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theme="1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</font>
    <font>
      <sz val="10"/>
      <color rgb="FFFF0000"/>
      <name val="Arial"/>
      <family val="2"/>
      <charset val="238"/>
    </font>
    <font>
      <sz val="8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0" fillId="0" borderId="0"/>
  </cellStyleXfs>
  <cellXfs count="320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/>
    <xf numFmtId="0" fontId="26" fillId="0" borderId="0" xfId="0" applyNumberFormat="1" applyFont="1"/>
    <xf numFmtId="0" fontId="27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28" fillId="0" borderId="0" xfId="0" applyNumberFormat="1" applyFont="1"/>
    <xf numFmtId="3" fontId="18" fillId="0" borderId="9" xfId="47" applyNumberFormat="1" applyFill="1"/>
    <xf numFmtId="0" fontId="29" fillId="0" borderId="0" xfId="42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0" fillId="0" borderId="0" xfId="0" applyNumberFormat="1" applyFont="1"/>
    <xf numFmtId="0" fontId="29" fillId="0" borderId="10" xfId="48" applyNumberFormat="1" applyFont="1" applyAlignment="1">
      <alignment horizontal="left" vertical="center" wrapText="1"/>
    </xf>
    <xf numFmtId="0" fontId="29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29" fillId="0" borderId="9" xfId="46" applyNumberFormat="1" applyFont="1"/>
    <xf numFmtId="3" fontId="29" fillId="0" borderId="9" xfId="46" applyNumberFormat="1" applyFont="1"/>
    <xf numFmtId="0" fontId="31" fillId="0" borderId="0" xfId="0" applyNumberFormat="1" applyFont="1" applyAlignment="1">
      <alignment vertical="center"/>
    </xf>
    <xf numFmtId="0" fontId="0" fillId="34" borderId="0" xfId="0" applyNumberFormat="1" applyFill="1"/>
    <xf numFmtId="3" fontId="18" fillId="0" borderId="0" xfId="47" applyNumberFormat="1" applyBorder="1" applyAlignment="1">
      <alignment horizontal="center"/>
    </xf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33" fillId="0" borderId="0" xfId="0" applyNumberFormat="1" applyFont="1"/>
    <xf numFmtId="3" fontId="33" fillId="0" borderId="0" xfId="0" applyNumberFormat="1" applyFont="1"/>
    <xf numFmtId="0" fontId="34" fillId="0" borderId="0" xfId="0" applyNumberFormat="1" applyFont="1"/>
    <xf numFmtId="3" fontId="34" fillId="0" borderId="0" xfId="0" applyNumberFormat="1" applyFont="1"/>
    <xf numFmtId="0" fontId="29" fillId="0" borderId="0" xfId="0" applyNumberFormat="1" applyFont="1"/>
    <xf numFmtId="0" fontId="0" fillId="0" borderId="0" xfId="0" applyNumberFormat="1"/>
    <xf numFmtId="0" fontId="35" fillId="0" borderId="10" xfId="48" applyNumberFormat="1" applyFont="1" applyAlignment="1">
      <alignment horizontal="left" vertical="center" wrapText="1"/>
    </xf>
    <xf numFmtId="0" fontId="35" fillId="0" borderId="10" xfId="48" applyNumberFormat="1" applyFont="1">
      <alignment horizontal="right" vertical="center" wrapText="1"/>
    </xf>
    <xf numFmtId="0" fontId="36" fillId="0" borderId="0" xfId="0" applyNumberFormat="1" applyFont="1"/>
    <xf numFmtId="3" fontId="36" fillId="0" borderId="0" xfId="0" applyNumberFormat="1" applyFont="1"/>
    <xf numFmtId="3" fontId="37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 applyFill="1" applyBorder="1" applyAlignment="1" applyProtection="1">
      <alignment horizontal="right" vertical="center"/>
    </xf>
    <xf numFmtId="10" fontId="36" fillId="0" borderId="0" xfId="0" applyNumberFormat="1" applyFont="1"/>
    <xf numFmtId="10" fontId="35" fillId="0" borderId="0" xfId="0" applyNumberFormat="1" applyFont="1" applyFill="1" applyBorder="1" applyAlignment="1" applyProtection="1">
      <alignment horizontal="right" vertical="center"/>
    </xf>
    <xf numFmtId="0" fontId="35" fillId="0" borderId="8" xfId="45" applyNumberFormat="1" applyFont="1"/>
    <xf numFmtId="3" fontId="35" fillId="0" borderId="8" xfId="45" applyNumberFormat="1" applyFont="1"/>
    <xf numFmtId="9" fontId="35" fillId="0" borderId="8" xfId="45" applyNumberFormat="1" applyFont="1"/>
    <xf numFmtId="0" fontId="35" fillId="0" borderId="9" xfId="46" applyNumberFormat="1" applyFont="1"/>
    <xf numFmtId="3" fontId="35" fillId="0" borderId="9" xfId="46" applyNumberFormat="1" applyFont="1"/>
    <xf numFmtId="0" fontId="36" fillId="0" borderId="0" xfId="0" applyNumberFormat="1" applyFont="1" applyAlignment="1">
      <alignment wrapText="1"/>
    </xf>
    <xf numFmtId="3" fontId="36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166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46" applyNumberFormat="1" applyFont="1" applyFill="1" applyBorder="1"/>
    <xf numFmtId="0" fontId="19" fillId="0" borderId="10" xfId="48" applyNumberFormat="1" applyFill="1">
      <alignment horizontal="right" vertical="center" wrapText="1"/>
    </xf>
    <xf numFmtId="0" fontId="32" fillId="0" borderId="0" xfId="0" applyNumberFormat="1" applyFont="1" applyFill="1"/>
    <xf numFmtId="0" fontId="33" fillId="0" borderId="0" xfId="0" applyNumberFormat="1" applyFont="1" applyFill="1"/>
    <xf numFmtId="0" fontId="23" fillId="0" borderId="0" xfId="0" applyNumberFormat="1" applyFont="1" applyFill="1"/>
    <xf numFmtId="0" fontId="0" fillId="0" borderId="0" xfId="47" applyNumberFormat="1" applyFont="1" applyFill="1" applyBorder="1"/>
    <xf numFmtId="3" fontId="0" fillId="0" borderId="9" xfId="0" applyNumberFormat="1" applyBorder="1"/>
    <xf numFmtId="0" fontId="28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166" fontId="0" fillId="0" borderId="0" xfId="46" applyNumberFormat="1" applyFont="1" applyBorder="1" applyAlignment="1">
      <alignment horizontal="center"/>
    </xf>
    <xf numFmtId="166" fontId="0" fillId="0" borderId="9" xfId="46" applyNumberFormat="1" applyFont="1" applyBorder="1" applyAlignment="1">
      <alignment horizontal="center"/>
    </xf>
    <xf numFmtId="0" fontId="0" fillId="0" borderId="0" xfId="0" applyNumberFormat="1" applyFill="1"/>
    <xf numFmtId="166" fontId="0" fillId="34" borderId="0" xfId="0" applyNumberFormat="1" applyFont="1" applyFill="1" applyAlignment="1">
      <alignment horizontal="center"/>
    </xf>
    <xf numFmtId="166" fontId="18" fillId="0" borderId="0" xfId="46" applyNumberFormat="1" applyFont="1" applyBorder="1" applyAlignment="1">
      <alignment horizontal="center"/>
    </xf>
    <xf numFmtId="0" fontId="0" fillId="0" borderId="0" xfId="0" applyNumberFormat="1"/>
    <xf numFmtId="3" fontId="0" fillId="0" borderId="0" xfId="0" applyNumberFormat="1" applyAlignment="1"/>
    <xf numFmtId="0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166" fontId="18" fillId="0" borderId="9" xfId="46" applyNumberFormat="1" applyFont="1" applyBorder="1" applyAlignment="1">
      <alignment horizontal="center"/>
    </xf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8" fillId="0" borderId="0" xfId="0" applyNumberFormat="1" applyFont="1"/>
    <xf numFmtId="3" fontId="41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3" fontId="36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0" fillId="0" borderId="0" xfId="46" applyNumberFormat="1" applyFont="1" applyFill="1" applyBorder="1"/>
    <xf numFmtId="3" fontId="29" fillId="0" borderId="0" xfId="46" applyNumberFormat="1" applyFont="1" applyFill="1" applyBorder="1"/>
    <xf numFmtId="3" fontId="29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9" xfId="0" applyNumberFormat="1" applyFill="1" applyBorder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3" fontId="35" fillId="0" borderId="8" xfId="45" applyNumberFormat="1" applyFont="1" applyFill="1"/>
    <xf numFmtId="9" fontId="35" fillId="0" borderId="8" xfId="45" applyNumberFormat="1" applyFont="1" applyFill="1"/>
    <xf numFmtId="3" fontId="36" fillId="0" borderId="0" xfId="0" applyNumberFormat="1" applyFon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0" xfId="48" applyNumberFormat="1" applyFill="1" applyBorder="1">
      <alignment horizontal="right" vertical="center" wrapText="1"/>
    </xf>
    <xf numFmtId="10" fontId="33" fillId="0" borderId="0" xfId="0" applyNumberFormat="1" applyFont="1"/>
    <xf numFmtId="3" fontId="0" fillId="0" borderId="0" xfId="49" applyNumberFormat="1" applyFon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17" fillId="0" borderId="0" xfId="2" applyNumberFormat="1"/>
    <xf numFmtId="0" fontId="35" fillId="0" borderId="10" xfId="48" applyNumberFormat="1" applyFont="1" applyAlignment="1">
      <alignment horizontal="center" vertical="center" wrapText="1"/>
    </xf>
    <xf numFmtId="9" fontId="19" fillId="0" borderId="8" xfId="45" applyNumberFormat="1"/>
    <xf numFmtId="9" fontId="19" fillId="0" borderId="8" xfId="45" applyNumberFormat="1" applyAlignment="1">
      <alignment horizontal="right" indent="1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42" fillId="0" borderId="0" xfId="42" applyNumberFormat="1" applyFont="1"/>
    <xf numFmtId="0" fontId="43" fillId="0" borderId="0" xfId="2" applyNumberFormat="1" applyFont="1"/>
    <xf numFmtId="0" fontId="0" fillId="0" borderId="0" xfId="0" applyNumberFormat="1"/>
    <xf numFmtId="0" fontId="30" fillId="0" borderId="0" xfId="0" applyNumberFormat="1" applyFont="1"/>
    <xf numFmtId="0" fontId="0" fillId="0" borderId="0" xfId="0" applyNumberFormat="1" applyFill="1"/>
    <xf numFmtId="3" fontId="19" fillId="0" borderId="0" xfId="46" applyNumberFormat="1" applyBorder="1"/>
    <xf numFmtId="3" fontId="19" fillId="33" borderId="0" xfId="46" applyNumberFormat="1" applyFill="1" applyBorder="1"/>
    <xf numFmtId="3" fontId="0" fillId="0" borderId="0" xfId="0" applyNumberFormat="1" applyBorder="1"/>
    <xf numFmtId="0" fontId="0" fillId="0" borderId="0" xfId="0" applyNumberFormat="1" applyBorder="1"/>
    <xf numFmtId="0" fontId="0" fillId="0" borderId="0" xfId="47" applyNumberFormat="1" applyFont="1" applyBorder="1"/>
    <xf numFmtId="10" fontId="18" fillId="0" borderId="0" xfId="47" applyNumberFormat="1" applyFill="1" applyBorder="1"/>
    <xf numFmtId="0" fontId="22" fillId="0" borderId="0" xfId="0" applyNumberFormat="1" applyFont="1" applyBorder="1" applyAlignment="1">
      <alignment vertical="center"/>
    </xf>
    <xf numFmtId="10" fontId="0" fillId="0" borderId="0" xfId="0" applyNumberFormat="1" applyBorder="1"/>
    <xf numFmtId="10" fontId="18" fillId="0" borderId="0" xfId="47" applyNumberFormat="1" applyBorder="1"/>
    <xf numFmtId="0" fontId="43" fillId="0" borderId="0" xfId="2" applyNumberFormat="1" applyFont="1" applyAlignment="1"/>
    <xf numFmtId="0" fontId="17" fillId="0" borderId="0" xfId="2" applyNumberFormat="1" applyFont="1"/>
    <xf numFmtId="10" fontId="44" fillId="0" borderId="0" xfId="0" applyNumberFormat="1" applyFont="1"/>
    <xf numFmtId="10" fontId="39" fillId="0" borderId="0" xfId="0" applyNumberFormat="1" applyFont="1" applyFill="1" applyAlignment="1">
      <alignment horizontal="right" vertical="center"/>
    </xf>
    <xf numFmtId="0" fontId="0" fillId="0" borderId="0" xfId="0" applyNumberFormat="1"/>
    <xf numFmtId="0" fontId="0" fillId="0" borderId="0" xfId="0" applyNumberFormat="1" applyFill="1"/>
    <xf numFmtId="3" fontId="18" fillId="0" borderId="9" xfId="47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47" applyNumberFormat="1" applyFont="1" applyBorder="1" applyAlignment="1">
      <alignment vertical="center"/>
    </xf>
    <xf numFmtId="0" fontId="0" fillId="0" borderId="0" xfId="43" applyNumberFormat="1" applyFont="1"/>
    <xf numFmtId="0" fontId="0" fillId="0" borderId="0" xfId="0" applyNumberFormat="1"/>
    <xf numFmtId="3" fontId="18" fillId="0" borderId="9" xfId="47" applyNumberFormat="1" applyBorder="1" applyAlignment="1">
      <alignment horizontal="center"/>
    </xf>
    <xf numFmtId="3" fontId="0" fillId="33" borderId="0" xfId="0" applyNumberFormat="1" applyFill="1" applyAlignment="1">
      <alignment horizontal="right"/>
    </xf>
    <xf numFmtId="0" fontId="19" fillId="0" borderId="0" xfId="47" applyNumberFormat="1" applyFont="1" applyFill="1" applyBorder="1"/>
    <xf numFmtId="10" fontId="19" fillId="0" borderId="9" xfId="46" applyNumberFormat="1"/>
    <xf numFmtId="0" fontId="0" fillId="0" borderId="0" xfId="0" applyNumberFormat="1"/>
    <xf numFmtId="3" fontId="45" fillId="0" borderId="0" xfId="0" applyNumberFormat="1" applyFont="1" applyBorder="1" applyAlignment="1">
      <alignment horizontal="right" vertical="center"/>
    </xf>
    <xf numFmtId="0" fontId="18" fillId="0" borderId="0" xfId="47" applyNumberFormat="1" applyBorder="1"/>
    <xf numFmtId="3" fontId="19" fillId="0" borderId="0" xfId="42" applyNumberFormat="1" applyAlignment="1"/>
    <xf numFmtId="164" fontId="0" fillId="0" borderId="0" xfId="0" applyNumberFormat="1"/>
    <xf numFmtId="0" fontId="0" fillId="0" borderId="0" xfId="0" applyNumberFormat="1"/>
    <xf numFmtId="165" fontId="18" fillId="0" borderId="0" xfId="47" applyNumberFormat="1" applyBorder="1"/>
    <xf numFmtId="0" fontId="42" fillId="0" borderId="0" xfId="0" applyNumberFormat="1" applyFont="1" applyAlignment="1">
      <alignment vertical="top"/>
    </xf>
    <xf numFmtId="0" fontId="42" fillId="0" borderId="0" xfId="0" applyNumberFormat="1" applyFont="1" applyAlignment="1">
      <alignment horizontal="left" vertical="top"/>
    </xf>
    <xf numFmtId="0" fontId="42" fillId="0" borderId="0" xfId="0" applyNumberFormat="1" applyFont="1"/>
    <xf numFmtId="3" fontId="42" fillId="0" borderId="0" xfId="0" applyNumberFormat="1" applyFont="1" applyFill="1"/>
    <xf numFmtId="0" fontId="19" fillId="0" borderId="0" xfId="43" applyNumberFormat="1" applyFont="1"/>
    <xf numFmtId="0" fontId="35" fillId="0" borderId="0" xfId="0" applyNumberFormat="1" applyFont="1"/>
    <xf numFmtId="0" fontId="0" fillId="0" borderId="0" xfId="0" applyNumberFormat="1" applyFill="1"/>
    <xf numFmtId="0" fontId="24" fillId="0" borderId="0" xfId="0" applyNumberFormat="1" applyFont="1" applyFill="1"/>
    <xf numFmtId="10" fontId="25" fillId="34" borderId="0" xfId="0" applyNumberFormat="1" applyFont="1" applyFill="1" applyBorder="1" applyAlignment="1" applyProtection="1">
      <alignment horizontal="right" vertical="center"/>
    </xf>
    <xf numFmtId="3" fontId="18" fillId="0" borderId="0" xfId="47" applyNumberFormat="1" applyFill="1" applyBorder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/>
    <xf numFmtId="0" fontId="19" fillId="0" borderId="11" xfId="48" applyNumberFormat="1" applyBorder="1" applyAlignment="1">
      <alignment vertical="center" wrapText="1"/>
    </xf>
    <xf numFmtId="0" fontId="19" fillId="0" borderId="9" xfId="48" applyNumberFormat="1" applyBorder="1" applyAlignment="1">
      <alignment vertical="center" wrapText="1"/>
    </xf>
    <xf numFmtId="0" fontId="0" fillId="0" borderId="0" xfId="0" applyNumberFormat="1"/>
    <xf numFmtId="3" fontId="50" fillId="0" borderId="0" xfId="0" applyNumberFormat="1" applyFont="1"/>
    <xf numFmtId="167" fontId="50" fillId="0" borderId="0" xfId="0" applyNumberFormat="1" applyFont="1" applyAlignment="1">
      <alignment horizontal="right" vertical="center" wrapText="1"/>
    </xf>
    <xf numFmtId="3" fontId="50" fillId="0" borderId="0" xfId="0" applyNumberFormat="1" applyFont="1" applyFill="1"/>
    <xf numFmtId="10" fontId="0" fillId="0" borderId="0" xfId="0" applyNumberFormat="1" applyAlignment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/>
    <xf numFmtId="0" fontId="30" fillId="0" borderId="0" xfId="0" applyNumberFormat="1" applyFont="1"/>
    <xf numFmtId="3" fontId="51" fillId="0" borderId="0" xfId="0" applyNumberFormat="1" applyFont="1"/>
    <xf numFmtId="0" fontId="0" fillId="0" borderId="0" xfId="0" applyNumberFormat="1" applyFill="1" applyAlignment="1">
      <alignment horizontal="right"/>
    </xf>
    <xf numFmtId="168" fontId="19" fillId="0" borderId="0" xfId="0" applyNumberFormat="1" applyFont="1"/>
    <xf numFmtId="168" fontId="0" fillId="0" borderId="0" xfId="0" applyNumberFormat="1"/>
    <xf numFmtId="10" fontId="30" fillId="0" borderId="0" xfId="0" applyNumberFormat="1" applyFont="1"/>
    <xf numFmtId="0" fontId="30" fillId="0" borderId="9" xfId="47" applyNumberFormat="1" applyFont="1"/>
    <xf numFmtId="10" fontId="30" fillId="0" borderId="9" xfId="47" applyNumberFormat="1" applyFont="1"/>
    <xf numFmtId="0" fontId="30" fillId="0" borderId="0" xfId="47" applyNumberFormat="1" applyFont="1" applyBorder="1"/>
    <xf numFmtId="0" fontId="31" fillId="0" borderId="0" xfId="0" applyNumberFormat="1" applyFont="1" applyBorder="1" applyAlignment="1">
      <alignment vertical="center"/>
    </xf>
    <xf numFmtId="3" fontId="18" fillId="0" borderId="9" xfId="47" applyNumberFormat="1" applyFill="1" applyBorder="1" applyAlignment="1">
      <alignment horizontal="center"/>
    </xf>
    <xf numFmtId="10" fontId="0" fillId="0" borderId="9" xfId="0" applyNumberFormat="1" applyBorder="1"/>
    <xf numFmtId="3" fontId="0" fillId="0" borderId="0" xfId="0" applyNumberFormat="1" applyAlignment="1">
      <alignment horizontal="left"/>
    </xf>
    <xf numFmtId="167" fontId="0" fillId="0" borderId="0" xfId="0" applyNumberFormat="1"/>
    <xf numFmtId="169" fontId="36" fillId="0" borderId="0" xfId="0" applyNumberFormat="1" applyFont="1"/>
    <xf numFmtId="10" fontId="0" fillId="0" borderId="0" xfId="49" applyNumberFormat="1" applyFont="1"/>
    <xf numFmtId="0" fontId="0" fillId="0" borderId="0" xfId="0" applyNumberFormat="1" applyFill="1"/>
    <xf numFmtId="164" fontId="48" fillId="0" borderId="0" xfId="0" applyFont="1" applyBorder="1" applyAlignment="1">
      <alignment vertical="center" wrapText="1"/>
    </xf>
    <xf numFmtId="164" fontId="0" fillId="0" borderId="0" xfId="0" applyAlignment="1"/>
    <xf numFmtId="10" fontId="52" fillId="0" borderId="0" xfId="0" applyNumberFormat="1" applyFont="1"/>
    <xf numFmtId="0" fontId="0" fillId="0" borderId="0" xfId="0" applyNumberFormat="1" applyFill="1"/>
    <xf numFmtId="0" fontId="19" fillId="0" borderId="0" xfId="48" applyNumberFormat="1" applyBorder="1">
      <alignment horizontal="right" vertical="center" wrapText="1"/>
    </xf>
    <xf numFmtId="0" fontId="19" fillId="0" borderId="0" xfId="48" applyNumberFormat="1" applyBorder="1" applyAlignment="1">
      <alignment horizontal="right" vertical="center" wrapText="1"/>
    </xf>
    <xf numFmtId="0" fontId="0" fillId="0" borderId="0" xfId="0" applyNumberFormat="1" applyFill="1"/>
    <xf numFmtId="0" fontId="0" fillId="0" borderId="0" xfId="0" applyNumberFormat="1" applyFill="1"/>
    <xf numFmtId="3" fontId="50" fillId="0" borderId="9" xfId="47" applyNumberFormat="1" applyFont="1" applyFill="1"/>
    <xf numFmtId="3" fontId="50" fillId="0" borderId="9" xfId="0" applyNumberFormat="1" applyFont="1" applyFill="1" applyBorder="1"/>
    <xf numFmtId="165" fontId="0" fillId="0" borderId="0" xfId="0" applyNumberFormat="1" applyFill="1"/>
    <xf numFmtId="164" fontId="0" fillId="0" borderId="0" xfId="0" applyFill="1"/>
    <xf numFmtId="164" fontId="0" fillId="0" borderId="0" xfId="0" applyFill="1" applyAlignment="1">
      <alignment horizontal="center"/>
    </xf>
    <xf numFmtId="164" fontId="14" fillId="0" borderId="0" xfId="0" applyFont="1" applyFill="1"/>
    <xf numFmtId="3" fontId="14" fillId="0" borderId="0" xfId="0" applyNumberFormat="1" applyFont="1" applyFill="1"/>
    <xf numFmtId="0" fontId="0" fillId="0" borderId="0" xfId="0" applyNumberFormat="1"/>
    <xf numFmtId="0" fontId="17" fillId="0" borderId="0" xfId="2" applyNumberFormat="1"/>
    <xf numFmtId="0" fontId="30" fillId="0" borderId="0" xfId="0" applyNumberFormat="1" applyFont="1"/>
    <xf numFmtId="0" fontId="30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horizontal="left" vertical="top"/>
    </xf>
    <xf numFmtId="0" fontId="46" fillId="0" borderId="0" xfId="0" applyNumberFormat="1" applyFont="1" applyAlignment="1">
      <alignment vertical="top" wrapText="1"/>
    </xf>
    <xf numFmtId="0" fontId="42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vertical="top" wrapText="1"/>
    </xf>
    <xf numFmtId="0" fontId="42" fillId="0" borderId="0" xfId="0" applyNumberFormat="1" applyFont="1" applyAlignment="1">
      <alignment vertical="top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46" fillId="0" borderId="0" xfId="0" applyNumberFormat="1" applyFont="1" applyAlignment="1">
      <alignment horizontal="left" vertical="top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29" fillId="0" borderId="0" xfId="0" applyNumberFormat="1" applyFont="1" applyAlignment="1">
      <alignment horizontal="left" vertical="top" wrapText="1"/>
    </xf>
    <xf numFmtId="164" fontId="48" fillId="0" borderId="0" xfId="0" applyFont="1" applyBorder="1" applyAlignment="1">
      <alignment horizontal="left" vertical="center" wrapText="1"/>
    </xf>
    <xf numFmtId="164" fontId="0" fillId="0" borderId="0" xfId="0" applyAlignment="1">
      <alignment horizontal="left"/>
    </xf>
    <xf numFmtId="164" fontId="48" fillId="0" borderId="0" xfId="0" applyFont="1" applyFill="1" applyBorder="1" applyAlignment="1">
      <alignment horizontal="left" vertical="center" wrapText="1"/>
    </xf>
    <xf numFmtId="164" fontId="0" fillId="0" borderId="0" xfId="0" applyFill="1" applyAlignment="1">
      <alignment horizontal="left"/>
    </xf>
    <xf numFmtId="0" fontId="49" fillId="0" borderId="0" xfId="0" applyNumberFormat="1" applyFont="1" applyAlignment="1">
      <alignment horizontal="left" vertical="top" wrapText="1"/>
    </xf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43" fillId="0" borderId="0" xfId="2" applyNumberFormat="1" applyFon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 xr:uid="{00000000-0005-0000-0000-00001D000000}"/>
    <cellStyle name="Napomene" xfId="43" xr:uid="{00000000-0005-0000-0000-00001E000000}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 xr:uid="{00000000-0005-0000-0000-000026000000}"/>
    <cellStyle name="Postotak" xfId="49" builtinId="5"/>
    <cellStyle name="Povezana ćelija" xfId="12" builtinId="24" customBuiltin="1"/>
    <cellStyle name="Provjera ćelije" xfId="13" builtinId="23" customBuiltin="1"/>
    <cellStyle name="Tanka linija ispod" xfId="44" xr:uid="{00000000-0005-0000-0000-00002A000000}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 xr:uid="{00000000-0005-0000-0000-00002E000000}"/>
    <cellStyle name="Ukupno - zadnji redak" xfId="46" xr:uid="{00000000-0005-0000-0000-00002F000000}"/>
    <cellStyle name="Unos" xfId="9" builtinId="20" customBuiltin="1"/>
    <cellStyle name="Zadnji redak" xfId="47" xr:uid="{00000000-0005-0000-0000-000031000000}"/>
    <cellStyle name="Zaglavlje" xfId="48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4.'!$D$6:$D$10</c:f>
              <c:numCache>
                <c:formatCode>0.00%</c:formatCode>
                <c:ptCount val="5"/>
                <c:pt idx="0">
                  <c:v>0.8669514520065208</c:v>
                </c:pt>
                <c:pt idx="1">
                  <c:v>5.6899999999999999E-2</c:v>
                </c:pt>
                <c:pt idx="2">
                  <c:v>2.7962646221591489E-2</c:v>
                </c:pt>
                <c:pt idx="3">
                  <c:v>4.8048601762239504E-2</c:v>
                </c:pt>
                <c:pt idx="4">
                  <c:v>6.1633964065832872E-5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11.'!$C$6:$C$17</c:f>
              <c:numCache>
                <c:formatCode>#,##0</c:formatCode>
                <c:ptCount val="12"/>
                <c:pt idx="0">
                  <c:v>15931790</c:v>
                </c:pt>
                <c:pt idx="1">
                  <c:v>15612543</c:v>
                </c:pt>
                <c:pt idx="2">
                  <c:v>17429028</c:v>
                </c:pt>
                <c:pt idx="3">
                  <c:v>16277897</c:v>
                </c:pt>
                <c:pt idx="4">
                  <c:v>17233201</c:v>
                </c:pt>
                <c:pt idx="5">
                  <c:v>17198095</c:v>
                </c:pt>
                <c:pt idx="6">
                  <c:v>16788821</c:v>
                </c:pt>
                <c:pt idx="7">
                  <c:v>16452492</c:v>
                </c:pt>
                <c:pt idx="8">
                  <c:v>17289748</c:v>
                </c:pt>
                <c:pt idx="9">
                  <c:v>17054201</c:v>
                </c:pt>
                <c:pt idx="10">
                  <c:v>16716703</c:v>
                </c:pt>
                <c:pt idx="11">
                  <c:v>18129341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C-4A52-8C77-07F604A7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04351"/>
        <c:axId val="428909343"/>
      </c:lineChart>
      <c:lineChart>
        <c:grouping val="standard"/>
        <c:varyColors val="0"/>
        <c:ser>
          <c:idx val="1"/>
          <c:order val="1"/>
          <c:tx>
            <c:strRef>
              <c:f>'Slika 10. i 11.'!$D$5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11.'!$D$6:$D$17</c:f>
              <c:numCache>
                <c:formatCode>#,##0</c:formatCode>
                <c:ptCount val="12"/>
                <c:pt idx="0">
                  <c:v>14690825719</c:v>
                </c:pt>
                <c:pt idx="1">
                  <c:v>15965676364</c:v>
                </c:pt>
                <c:pt idx="2">
                  <c:v>19798138964</c:v>
                </c:pt>
                <c:pt idx="3">
                  <c:v>16072755457</c:v>
                </c:pt>
                <c:pt idx="4">
                  <c:v>18972246503</c:v>
                </c:pt>
                <c:pt idx="5">
                  <c:v>17816837240</c:v>
                </c:pt>
                <c:pt idx="6">
                  <c:v>19145465356</c:v>
                </c:pt>
                <c:pt idx="7">
                  <c:v>17068717302</c:v>
                </c:pt>
                <c:pt idx="8">
                  <c:v>17466284854</c:v>
                </c:pt>
                <c:pt idx="9">
                  <c:v>16495495981</c:v>
                </c:pt>
                <c:pt idx="10">
                  <c:v>16907751653</c:v>
                </c:pt>
                <c:pt idx="11">
                  <c:v>18777819378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C-4A52-8C77-07F604A7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068623"/>
        <c:axId val="458072783"/>
      </c:lineChart>
      <c:dateAx>
        <c:axId val="42890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8909343"/>
        <c:crosses val="autoZero"/>
        <c:auto val="0"/>
        <c:lblOffset val="100"/>
        <c:baseTimeUnit val="days"/>
      </c:dateAx>
      <c:valAx>
        <c:axId val="42890934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890435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5807278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5806862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58068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0727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14.'!$G$7:$G$18</c:f>
              <c:numCache>
                <c:formatCode>#,##0</c:formatCode>
                <c:ptCount val="12"/>
                <c:pt idx="0">
                  <c:v>71842</c:v>
                </c:pt>
                <c:pt idx="1">
                  <c:v>76052</c:v>
                </c:pt>
                <c:pt idx="2">
                  <c:v>92562</c:v>
                </c:pt>
                <c:pt idx="3">
                  <c:v>75433</c:v>
                </c:pt>
                <c:pt idx="4">
                  <c:v>81770</c:v>
                </c:pt>
                <c:pt idx="5">
                  <c:v>82546</c:v>
                </c:pt>
                <c:pt idx="6">
                  <c:v>87684</c:v>
                </c:pt>
                <c:pt idx="7">
                  <c:v>86777</c:v>
                </c:pt>
                <c:pt idx="8">
                  <c:v>87358</c:v>
                </c:pt>
                <c:pt idx="9">
                  <c:v>85155</c:v>
                </c:pt>
                <c:pt idx="10">
                  <c:v>80419</c:v>
                </c:pt>
                <c:pt idx="11">
                  <c:v>91262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18064"/>
        <c:axId val="228216384"/>
      </c:lineChart>
      <c:lineChart>
        <c:grouping val="standard"/>
        <c:varyColors val="0"/>
        <c:ser>
          <c:idx val="1"/>
          <c:order val="1"/>
          <c:tx>
            <c:strRef>
              <c:f>'Slika 12. 13.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14.'!$H$7:$H$18</c:f>
              <c:numCache>
                <c:formatCode>#,##0</c:formatCode>
                <c:ptCount val="12"/>
                <c:pt idx="0">
                  <c:v>8158538439</c:v>
                </c:pt>
                <c:pt idx="1">
                  <c:v>10357976852</c:v>
                </c:pt>
                <c:pt idx="2">
                  <c:v>14958079520</c:v>
                </c:pt>
                <c:pt idx="3">
                  <c:v>11079572546</c:v>
                </c:pt>
                <c:pt idx="4">
                  <c:v>13826456793</c:v>
                </c:pt>
                <c:pt idx="5">
                  <c:v>9959085095</c:v>
                </c:pt>
                <c:pt idx="6">
                  <c:v>13328417270</c:v>
                </c:pt>
                <c:pt idx="7">
                  <c:v>12515138225</c:v>
                </c:pt>
                <c:pt idx="8">
                  <c:v>15784137867</c:v>
                </c:pt>
                <c:pt idx="9">
                  <c:v>17634139817</c:v>
                </c:pt>
                <c:pt idx="10">
                  <c:v>13459701301</c:v>
                </c:pt>
                <c:pt idx="11">
                  <c:v>13569623916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2512"/>
        <c:axId val="233063072"/>
      </c:lineChart>
      <c:catAx>
        <c:axId val="2282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6384"/>
        <c:crosses val="autoZero"/>
        <c:auto val="1"/>
        <c:lblAlgn val="ctr"/>
        <c:lblOffset val="100"/>
        <c:noMultiLvlLbl val="0"/>
      </c:catAx>
      <c:valAx>
        <c:axId val="228216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8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63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625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6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6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14.'!$C$7:$C$18</c:f>
              <c:numCache>
                <c:formatCode>#,##0</c:formatCode>
                <c:ptCount val="12"/>
                <c:pt idx="0">
                  <c:v>59468</c:v>
                </c:pt>
                <c:pt idx="1">
                  <c:v>61993</c:v>
                </c:pt>
                <c:pt idx="2">
                  <c:v>75460</c:v>
                </c:pt>
                <c:pt idx="3">
                  <c:v>61314</c:v>
                </c:pt>
                <c:pt idx="4">
                  <c:v>65088</c:v>
                </c:pt>
                <c:pt idx="5">
                  <c:v>64811</c:v>
                </c:pt>
                <c:pt idx="6">
                  <c:v>70560</c:v>
                </c:pt>
                <c:pt idx="7">
                  <c:v>68868</c:v>
                </c:pt>
                <c:pt idx="8">
                  <c:v>68983</c:v>
                </c:pt>
                <c:pt idx="9">
                  <c:v>68142</c:v>
                </c:pt>
                <c:pt idx="10">
                  <c:v>64908</c:v>
                </c:pt>
                <c:pt idx="11">
                  <c:v>75269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0144"/>
        <c:axId val="232020704"/>
      </c:lineChart>
      <c:lineChart>
        <c:grouping val="standard"/>
        <c:varyColors val="0"/>
        <c:ser>
          <c:idx val="1"/>
          <c:order val="1"/>
          <c:tx>
            <c:strRef>
              <c:f>'Slika 12. 13.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14.'!$D$7:$D$18</c:f>
              <c:numCache>
                <c:formatCode>#,##0</c:formatCode>
                <c:ptCount val="12"/>
                <c:pt idx="0">
                  <c:v>1283073302</c:v>
                </c:pt>
                <c:pt idx="1">
                  <c:v>2095733657</c:v>
                </c:pt>
                <c:pt idx="2">
                  <c:v>3674076234</c:v>
                </c:pt>
                <c:pt idx="3">
                  <c:v>1451297587</c:v>
                </c:pt>
                <c:pt idx="4">
                  <c:v>1718229310</c:v>
                </c:pt>
                <c:pt idx="5">
                  <c:v>2053053260</c:v>
                </c:pt>
                <c:pt idx="6">
                  <c:v>2131156058</c:v>
                </c:pt>
                <c:pt idx="7">
                  <c:v>2318545769</c:v>
                </c:pt>
                <c:pt idx="8">
                  <c:v>2461481434</c:v>
                </c:pt>
                <c:pt idx="9">
                  <c:v>2029737301</c:v>
                </c:pt>
                <c:pt idx="10">
                  <c:v>1788911435</c:v>
                </c:pt>
                <c:pt idx="11">
                  <c:v>1635914244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1824"/>
        <c:axId val="232021264"/>
      </c:lineChart>
      <c:catAx>
        <c:axId val="2320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704"/>
        <c:crosses val="autoZero"/>
        <c:auto val="1"/>
        <c:lblAlgn val="ctr"/>
        <c:lblOffset val="100"/>
        <c:noMultiLvlLbl val="0"/>
      </c:catAx>
      <c:valAx>
        <c:axId val="232020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021264"/>
        <c:scaling>
          <c:orientation val="minMax"/>
          <c:max val="7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18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02021784042317"/>
                <c:y val="0.296978326010903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0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02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14.'!$E$7:$E$18</c:f>
              <c:numCache>
                <c:formatCode>#,##0</c:formatCode>
                <c:ptCount val="12"/>
                <c:pt idx="0">
                  <c:v>12374</c:v>
                </c:pt>
                <c:pt idx="1">
                  <c:v>14059</c:v>
                </c:pt>
                <c:pt idx="2">
                  <c:v>17102</c:v>
                </c:pt>
                <c:pt idx="3">
                  <c:v>14119</c:v>
                </c:pt>
                <c:pt idx="4">
                  <c:v>16682</c:v>
                </c:pt>
                <c:pt idx="5">
                  <c:v>17735</c:v>
                </c:pt>
                <c:pt idx="6">
                  <c:v>17124</c:v>
                </c:pt>
                <c:pt idx="7">
                  <c:v>17909</c:v>
                </c:pt>
                <c:pt idx="8">
                  <c:v>18375</c:v>
                </c:pt>
                <c:pt idx="9">
                  <c:v>17013</c:v>
                </c:pt>
                <c:pt idx="10">
                  <c:v>15511</c:v>
                </c:pt>
                <c:pt idx="11">
                  <c:v>15993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77392"/>
        <c:axId val="88177952"/>
      </c:lineChart>
      <c:lineChart>
        <c:grouping val="standard"/>
        <c:varyColors val="0"/>
        <c:ser>
          <c:idx val="1"/>
          <c:order val="1"/>
          <c:tx>
            <c:strRef>
              <c:f>'Slika 12. 13.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14.'!$F$7:$F$18</c:f>
              <c:numCache>
                <c:formatCode>#,##0</c:formatCode>
                <c:ptCount val="12"/>
                <c:pt idx="0">
                  <c:v>6875465137</c:v>
                </c:pt>
                <c:pt idx="1">
                  <c:v>8262243195</c:v>
                </c:pt>
                <c:pt idx="2">
                  <c:v>11284003286</c:v>
                </c:pt>
                <c:pt idx="3">
                  <c:v>9628274959</c:v>
                </c:pt>
                <c:pt idx="4">
                  <c:v>12108227483</c:v>
                </c:pt>
                <c:pt idx="5">
                  <c:v>7906031835</c:v>
                </c:pt>
                <c:pt idx="6">
                  <c:v>11197261212</c:v>
                </c:pt>
                <c:pt idx="7">
                  <c:v>10196592456</c:v>
                </c:pt>
                <c:pt idx="8">
                  <c:v>13322656433</c:v>
                </c:pt>
                <c:pt idx="9">
                  <c:v>15604402516</c:v>
                </c:pt>
                <c:pt idx="10">
                  <c:v>11670789866</c:v>
                </c:pt>
                <c:pt idx="11">
                  <c:v>11933709672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61296"/>
        <c:axId val="88178512"/>
      </c:lineChart>
      <c:catAx>
        <c:axId val="881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952"/>
        <c:crosses val="autoZero"/>
        <c:auto val="1"/>
        <c:lblAlgn val="ctr"/>
        <c:lblOffset val="100"/>
        <c:noMultiLvlLbl val="0"/>
      </c:catAx>
      <c:valAx>
        <c:axId val="881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39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8178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561296"/>
        <c:crosses val="max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0.95130235178679867"/>
                <c:y val="0.303096301565591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56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7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7720909886262"/>
          <c:y val="8.3658501020705739E-2"/>
          <c:w val="0.40829002624671917"/>
          <c:h val="0.680483377077865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8-4217-8C43-319DE2446A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8-4217-8C43-319DE2446A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 i 17. 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'!$D$18:$E$18</c:f>
              <c:numCache>
                <c:formatCode>#,##0</c:formatCode>
                <c:ptCount val="2"/>
                <c:pt idx="0">
                  <c:v>54738257</c:v>
                </c:pt>
                <c:pt idx="1">
                  <c:v>145546114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8-4217-8C43-319DE244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0-468D-B796-3E04FF0A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0-468D-B796-3E04FF0A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 i 17. 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'!$F$18:$G$18</c:f>
              <c:numCache>
                <c:formatCode>#,##0</c:formatCode>
                <c:ptCount val="2"/>
                <c:pt idx="0">
                  <c:v>6021016</c:v>
                </c:pt>
                <c:pt idx="1">
                  <c:v>139938083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0-468D-B796-3E04FF0A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 i 18.'!$D$5:$E$5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18.'!$D$18:$E$18</c:f>
              <c:numCache>
                <c:formatCode>#,##0</c:formatCode>
                <c:ptCount val="2"/>
                <c:pt idx="0">
                  <c:v>70979043648</c:v>
                </c:pt>
                <c:pt idx="1">
                  <c:v>135989524374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 i 18.'!$F$5:$G$5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18.'!$F$18:$G$18</c:f>
              <c:numCache>
                <c:formatCode>#,##0</c:formatCode>
                <c:ptCount val="2"/>
                <c:pt idx="0">
                  <c:v>57051266849</c:v>
                </c:pt>
                <c:pt idx="1">
                  <c:v>1677189402874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6665571</c:v>
                </c:pt>
                <c:pt idx="1">
                  <c:v>6630380</c:v>
                </c:pt>
                <c:pt idx="2">
                  <c:v>7128912</c:v>
                </c:pt>
                <c:pt idx="3">
                  <c:v>7424201</c:v>
                </c:pt>
                <c:pt idx="4">
                  <c:v>7215453</c:v>
                </c:pt>
                <c:pt idx="5">
                  <c:v>7844657</c:v>
                </c:pt>
                <c:pt idx="6">
                  <c:v>8243807</c:v>
                </c:pt>
                <c:pt idx="7">
                  <c:v>7780444</c:v>
                </c:pt>
                <c:pt idx="8">
                  <c:v>8393926</c:v>
                </c:pt>
                <c:pt idx="9">
                  <c:v>8814951</c:v>
                </c:pt>
                <c:pt idx="10">
                  <c:v>8805204</c:v>
                </c:pt>
                <c:pt idx="11">
                  <c:v>9413529</c:v>
                </c:pt>
                <c:pt idx="12">
                  <c:v>8656347</c:v>
                </c:pt>
                <c:pt idx="13">
                  <c:v>8710257</c:v>
                </c:pt>
                <c:pt idx="14">
                  <c:v>9779056</c:v>
                </c:pt>
                <c:pt idx="15">
                  <c:v>9259536</c:v>
                </c:pt>
                <c:pt idx="16">
                  <c:v>9762298</c:v>
                </c:pt>
                <c:pt idx="17">
                  <c:v>9729747</c:v>
                </c:pt>
                <c:pt idx="18">
                  <c:v>10009506</c:v>
                </c:pt>
                <c:pt idx="19">
                  <c:v>9735165</c:v>
                </c:pt>
                <c:pt idx="20">
                  <c:v>10236039</c:v>
                </c:pt>
                <c:pt idx="21">
                  <c:v>10452313</c:v>
                </c:pt>
                <c:pt idx="22">
                  <c:v>10780992</c:v>
                </c:pt>
                <c:pt idx="23">
                  <c:v>11341351</c:v>
                </c:pt>
                <c:pt idx="24">
                  <c:v>10546369</c:v>
                </c:pt>
                <c:pt idx="25">
                  <c:v>10402074</c:v>
                </c:pt>
                <c:pt idx="26">
                  <c:v>11671291</c:v>
                </c:pt>
                <c:pt idx="27">
                  <c:v>10999803</c:v>
                </c:pt>
                <c:pt idx="28">
                  <c:v>11854406</c:v>
                </c:pt>
                <c:pt idx="29">
                  <c:v>11824382</c:v>
                </c:pt>
                <c:pt idx="30">
                  <c:v>11615471</c:v>
                </c:pt>
                <c:pt idx="31">
                  <c:v>11457966</c:v>
                </c:pt>
                <c:pt idx="32">
                  <c:v>12122892</c:v>
                </c:pt>
                <c:pt idx="33">
                  <c:v>12127368</c:v>
                </c:pt>
                <c:pt idx="34">
                  <c:v>11996736</c:v>
                </c:pt>
                <c:pt idx="35">
                  <c:v>13101831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D-4C3D-91E3-F5016713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11903"/>
        <c:axId val="621713983"/>
      </c:lineChar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19.'!$D$6:$D$41</c:f>
              <c:numCache>
                <c:formatCode>#,##0</c:formatCode>
                <c:ptCount val="36"/>
                <c:pt idx="0">
                  <c:v>6285643573</c:v>
                </c:pt>
                <c:pt idx="1">
                  <c:v>6584837088</c:v>
                </c:pt>
                <c:pt idx="2">
                  <c:v>7411047265</c:v>
                </c:pt>
                <c:pt idx="3">
                  <c:v>5779051158</c:v>
                </c:pt>
                <c:pt idx="4">
                  <c:v>5868764123</c:v>
                </c:pt>
                <c:pt idx="5">
                  <c:v>6770969784</c:v>
                </c:pt>
                <c:pt idx="6">
                  <c:v>7836330100</c:v>
                </c:pt>
                <c:pt idx="7">
                  <c:v>7009305876</c:v>
                </c:pt>
                <c:pt idx="8">
                  <c:v>7818546791</c:v>
                </c:pt>
                <c:pt idx="9">
                  <c:v>8215533115</c:v>
                </c:pt>
                <c:pt idx="10">
                  <c:v>7913536837</c:v>
                </c:pt>
                <c:pt idx="11">
                  <c:v>8936218836</c:v>
                </c:pt>
                <c:pt idx="12">
                  <c:v>7644554464</c:v>
                </c:pt>
                <c:pt idx="13">
                  <c:v>8309111833</c:v>
                </c:pt>
                <c:pt idx="14">
                  <c:v>9560632073</c:v>
                </c:pt>
                <c:pt idx="15">
                  <c:v>9145813310</c:v>
                </c:pt>
                <c:pt idx="16">
                  <c:v>10248535665</c:v>
                </c:pt>
                <c:pt idx="17">
                  <c:v>9816135479</c:v>
                </c:pt>
                <c:pt idx="18">
                  <c:v>11033611509</c:v>
                </c:pt>
                <c:pt idx="19">
                  <c:v>10353728729</c:v>
                </c:pt>
                <c:pt idx="20">
                  <c:v>11295931183</c:v>
                </c:pt>
                <c:pt idx="21">
                  <c:v>11190687514</c:v>
                </c:pt>
                <c:pt idx="22">
                  <c:v>11293860232</c:v>
                </c:pt>
                <c:pt idx="23">
                  <c:v>12561131726</c:v>
                </c:pt>
                <c:pt idx="24">
                  <c:v>10658073092</c:v>
                </c:pt>
                <c:pt idx="25">
                  <c:v>11333976298</c:v>
                </c:pt>
                <c:pt idx="26">
                  <c:v>13648440453</c:v>
                </c:pt>
                <c:pt idx="27">
                  <c:v>12546151933</c:v>
                </c:pt>
                <c:pt idx="28">
                  <c:v>13485115647</c:v>
                </c:pt>
                <c:pt idx="29">
                  <c:v>13786777425</c:v>
                </c:pt>
                <c:pt idx="30">
                  <c:v>14464121794</c:v>
                </c:pt>
                <c:pt idx="31">
                  <c:v>14029730142</c:v>
                </c:pt>
                <c:pt idx="32">
                  <c:v>14786495649</c:v>
                </c:pt>
                <c:pt idx="33">
                  <c:v>14301689602</c:v>
                </c:pt>
                <c:pt idx="34">
                  <c:v>14280288226</c:v>
                </c:pt>
                <c:pt idx="35">
                  <c:v>15959277768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D-4C3D-91E3-F5016713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46271"/>
        <c:axId val="956369567"/>
      </c:lineChart>
      <c:dateAx>
        <c:axId val="62171190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1713983"/>
        <c:crosses val="autoZero"/>
        <c:auto val="1"/>
        <c:lblOffset val="100"/>
        <c:baseTimeUnit val="months"/>
      </c:dateAx>
      <c:valAx>
        <c:axId val="62171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171190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205906829575101E-2"/>
                <c:y val="0.375416666666666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95636956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6346271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967084553929204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956346271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95636956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20.'!$C$6:$C$17</c:f>
              <c:numCache>
                <c:formatCode>#,##0</c:formatCode>
                <c:ptCount val="12"/>
                <c:pt idx="0">
                  <c:v>2180171</c:v>
                </c:pt>
                <c:pt idx="1">
                  <c:v>2185554</c:v>
                </c:pt>
                <c:pt idx="2">
                  <c:v>2183298</c:v>
                </c:pt>
                <c:pt idx="3">
                  <c:v>2180716</c:v>
                </c:pt>
                <c:pt idx="4">
                  <c:v>2184294</c:v>
                </c:pt>
                <c:pt idx="5">
                  <c:v>2177188</c:v>
                </c:pt>
                <c:pt idx="6">
                  <c:v>2165337</c:v>
                </c:pt>
                <c:pt idx="7">
                  <c:v>2159395</c:v>
                </c:pt>
                <c:pt idx="8">
                  <c:v>2166952</c:v>
                </c:pt>
                <c:pt idx="9">
                  <c:v>2142068</c:v>
                </c:pt>
                <c:pt idx="10">
                  <c:v>2173625</c:v>
                </c:pt>
                <c:pt idx="11">
                  <c:v>2167272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2240"/>
        <c:axId val="436142800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20.'!$D$6:$D$17</c:f>
              <c:numCache>
                <c:formatCode>#,##0</c:formatCode>
                <c:ptCount val="12"/>
                <c:pt idx="0">
                  <c:v>59561</c:v>
                </c:pt>
                <c:pt idx="1">
                  <c:v>52077</c:v>
                </c:pt>
                <c:pt idx="2">
                  <c:v>53261</c:v>
                </c:pt>
                <c:pt idx="3">
                  <c:v>60398</c:v>
                </c:pt>
                <c:pt idx="4">
                  <c:v>53893</c:v>
                </c:pt>
                <c:pt idx="5">
                  <c:v>54402</c:v>
                </c:pt>
                <c:pt idx="6">
                  <c:v>60341</c:v>
                </c:pt>
                <c:pt idx="7">
                  <c:v>58128</c:v>
                </c:pt>
                <c:pt idx="8">
                  <c:v>56738</c:v>
                </c:pt>
                <c:pt idx="9">
                  <c:v>63309</c:v>
                </c:pt>
                <c:pt idx="10">
                  <c:v>56123</c:v>
                </c:pt>
                <c:pt idx="11">
                  <c:v>56649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3920"/>
        <c:axId val="436143360"/>
      </c:lineChart>
      <c:catAx>
        <c:axId val="4361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800"/>
        <c:crosses val="autoZero"/>
        <c:auto val="1"/>
        <c:lblAlgn val="ctr"/>
        <c:lblOffset val="100"/>
        <c:noMultiLvlLbl val="0"/>
      </c:catAx>
      <c:valAx>
        <c:axId val="436142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614336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3920"/>
        <c:crosses val="max"/>
        <c:crossBetween val="between"/>
        <c:minorUnit val="10000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14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4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>
                <c:manualLayout>
                  <c:x val="6.5470849898840236E-2"/>
                  <c:y val="7.657519218736649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222F85-CCF4-4CB3-B540-484797FEB475}" type="CATEGORYNAME">
                      <a:rPr lang="en-US"/>
                      <a:pPr>
                        <a:defRPr/>
                      </a:pPr>
                      <a:t>[NAZIV KATEGORIJE]</a:t>
                    </a:fld>
                    <a:endParaRPr lang="en-US" baseline="0"/>
                  </a:p>
                  <a:p>
                    <a:pPr>
                      <a:defRPr/>
                    </a:pPr>
                    <a:fld id="{87748005-6DDF-43B8-9B32-3E5EB44A91BB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hr-H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8380492178403"/>
                      <c:h val="0.1347165219117026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4.'!$F$6:$F$10</c:f>
              <c:numCache>
                <c:formatCode>0.00%</c:formatCode>
                <c:ptCount val="5"/>
                <c:pt idx="0">
                  <c:v>0.96694321241967041</c:v>
                </c:pt>
                <c:pt idx="1">
                  <c:v>2.6131141128894388E-2</c:v>
                </c:pt>
                <c:pt idx="2">
                  <c:v>1.5868782289533145E-3</c:v>
                </c:pt>
                <c:pt idx="3">
                  <c:v>5.3188219920512125E-3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21., 22. i 23.'!$G$5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23.'!$G$6:$G$17</c:f>
              <c:numCache>
                <c:formatCode>#,##0</c:formatCode>
                <c:ptCount val="12"/>
                <c:pt idx="0">
                  <c:v>2049758</c:v>
                </c:pt>
                <c:pt idx="1">
                  <c:v>2057046</c:v>
                </c:pt>
                <c:pt idx="2">
                  <c:v>2057279</c:v>
                </c:pt>
                <c:pt idx="3">
                  <c:v>2040801</c:v>
                </c:pt>
                <c:pt idx="4">
                  <c:v>2062053</c:v>
                </c:pt>
                <c:pt idx="5">
                  <c:v>2039019</c:v>
                </c:pt>
                <c:pt idx="6">
                  <c:v>2022153</c:v>
                </c:pt>
                <c:pt idx="7">
                  <c:v>2024913</c:v>
                </c:pt>
                <c:pt idx="8">
                  <c:v>2026194</c:v>
                </c:pt>
                <c:pt idx="9">
                  <c:v>2028505</c:v>
                </c:pt>
                <c:pt idx="10">
                  <c:v>2023881</c:v>
                </c:pt>
                <c:pt idx="11">
                  <c:v>2043301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3856"/>
        <c:axId val="234774416"/>
      </c:lineChart>
      <c:lineChart>
        <c:grouping val="standard"/>
        <c:varyColors val="0"/>
        <c:ser>
          <c:idx val="1"/>
          <c:order val="1"/>
          <c:tx>
            <c:strRef>
              <c:f>'Slika 21., 22. i 23.'!$H$5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23.'!$H$6:$H$17</c:f>
              <c:numCache>
                <c:formatCode>#,##0</c:formatCode>
                <c:ptCount val="12"/>
                <c:pt idx="0">
                  <c:v>5206002751</c:v>
                </c:pt>
                <c:pt idx="1">
                  <c:v>5158515610</c:v>
                </c:pt>
                <c:pt idx="2">
                  <c:v>5640185951</c:v>
                </c:pt>
                <c:pt idx="3">
                  <c:v>5691224794</c:v>
                </c:pt>
                <c:pt idx="4">
                  <c:v>5803735894</c:v>
                </c:pt>
                <c:pt idx="5">
                  <c:v>5965162758</c:v>
                </c:pt>
                <c:pt idx="6">
                  <c:v>6690359566</c:v>
                </c:pt>
                <c:pt idx="7">
                  <c:v>6944508972</c:v>
                </c:pt>
                <c:pt idx="8">
                  <c:v>6844529810</c:v>
                </c:pt>
                <c:pt idx="9">
                  <c:v>6564430246</c:v>
                </c:pt>
                <c:pt idx="10">
                  <c:v>6095787032</c:v>
                </c:pt>
                <c:pt idx="11">
                  <c:v>6544859424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5536"/>
        <c:axId val="234774976"/>
      </c:lineChart>
      <c:catAx>
        <c:axId val="2347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4416"/>
        <c:crosses val="autoZero"/>
        <c:auto val="1"/>
        <c:lblAlgn val="ctr"/>
        <c:lblOffset val="100"/>
        <c:noMultiLvlLbl val="0"/>
      </c:catAx>
      <c:valAx>
        <c:axId val="234774416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385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4774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55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477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7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6360611402268"/>
          <c:y val="5.3855548393662855E-2"/>
          <c:w val="0.70757630924519521"/>
          <c:h val="0.64825387744528096"/>
        </c:manualLayout>
      </c:layout>
      <c:lineChart>
        <c:grouping val="standard"/>
        <c:varyColors val="0"/>
        <c:ser>
          <c:idx val="0"/>
          <c:order val="0"/>
          <c:tx>
            <c:strRef>
              <c:f>'Slika 21., 22. i 23.'!$C$5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23.'!$C$6:$C$17</c:f>
              <c:numCache>
                <c:formatCode>#,##0</c:formatCode>
                <c:ptCount val="12"/>
                <c:pt idx="0">
                  <c:v>1983512</c:v>
                </c:pt>
                <c:pt idx="1">
                  <c:v>1997267</c:v>
                </c:pt>
                <c:pt idx="2">
                  <c:v>1995562</c:v>
                </c:pt>
                <c:pt idx="3">
                  <c:v>1974745</c:v>
                </c:pt>
                <c:pt idx="4">
                  <c:v>1999731</c:v>
                </c:pt>
                <c:pt idx="5">
                  <c:v>1976971</c:v>
                </c:pt>
                <c:pt idx="6">
                  <c:v>1954762</c:v>
                </c:pt>
                <c:pt idx="7">
                  <c:v>1958574</c:v>
                </c:pt>
                <c:pt idx="8">
                  <c:v>1961909</c:v>
                </c:pt>
                <c:pt idx="9">
                  <c:v>1956877</c:v>
                </c:pt>
                <c:pt idx="10">
                  <c:v>1960547</c:v>
                </c:pt>
                <c:pt idx="11">
                  <c:v>1980353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8528"/>
        <c:axId val="221318096"/>
      </c:lineChart>
      <c:lineChart>
        <c:grouping val="standard"/>
        <c:varyColors val="0"/>
        <c:ser>
          <c:idx val="1"/>
          <c:order val="1"/>
          <c:tx>
            <c:strRef>
              <c:f>'Slika 21., 22. i 23.'!$D$5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23.'!$D$6:$D$17</c:f>
              <c:numCache>
                <c:formatCode>#,##0</c:formatCode>
                <c:ptCount val="12"/>
                <c:pt idx="0">
                  <c:v>1289452865</c:v>
                </c:pt>
                <c:pt idx="1">
                  <c:v>1300853387</c:v>
                </c:pt>
                <c:pt idx="2">
                  <c:v>1311248558</c:v>
                </c:pt>
                <c:pt idx="3">
                  <c:v>1291318494</c:v>
                </c:pt>
                <c:pt idx="4">
                  <c:v>1322809636</c:v>
                </c:pt>
                <c:pt idx="5">
                  <c:v>1343535467</c:v>
                </c:pt>
                <c:pt idx="6">
                  <c:v>1381344120</c:v>
                </c:pt>
                <c:pt idx="7">
                  <c:v>1343185625</c:v>
                </c:pt>
                <c:pt idx="8">
                  <c:v>1352376657</c:v>
                </c:pt>
                <c:pt idx="9">
                  <c:v>1332022458</c:v>
                </c:pt>
                <c:pt idx="10">
                  <c:v>1362352895</c:v>
                </c:pt>
                <c:pt idx="11">
                  <c:v>1372414154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84656"/>
        <c:axId val="215573424"/>
      </c:lineChart>
      <c:catAx>
        <c:axId val="2213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18096"/>
        <c:crosses val="autoZero"/>
        <c:auto val="1"/>
        <c:lblAlgn val="ctr"/>
        <c:lblOffset val="100"/>
        <c:noMultiLvlLbl val="0"/>
      </c:catAx>
      <c:valAx>
        <c:axId val="221318096"/>
        <c:scaling>
          <c:orientation val="minMax"/>
          <c:max val="2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08528"/>
        <c:crosses val="autoZero"/>
        <c:crossBetween val="between"/>
        <c:majorUnit val="500000"/>
        <c:minorUnit val="5000"/>
        <c:dispUnits>
          <c:builtInUnit val="thousands"/>
          <c:dispUnitsLbl>
            <c:layout>
              <c:manualLayout>
                <c:xMode val="edge"/>
                <c:yMode val="edge"/>
                <c:x val="1.944441793260691E-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  <a:p>
                  <a:pPr>
                    <a:defRPr/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5573424"/>
        <c:scaling>
          <c:orientation val="minMax"/>
          <c:max val="15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58465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288204883480475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558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5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21., 22. i 23.'!$E$5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23.'!$E$6:$E$17</c:f>
              <c:numCache>
                <c:formatCode>#,##0</c:formatCode>
                <c:ptCount val="12"/>
                <c:pt idx="0">
                  <c:v>66246</c:v>
                </c:pt>
                <c:pt idx="1">
                  <c:v>59779</c:v>
                </c:pt>
                <c:pt idx="2">
                  <c:v>61717</c:v>
                </c:pt>
                <c:pt idx="3">
                  <c:v>66056</c:v>
                </c:pt>
                <c:pt idx="4">
                  <c:v>62322</c:v>
                </c:pt>
                <c:pt idx="5">
                  <c:v>62048</c:v>
                </c:pt>
                <c:pt idx="6">
                  <c:v>67391</c:v>
                </c:pt>
                <c:pt idx="7">
                  <c:v>66339</c:v>
                </c:pt>
                <c:pt idx="8">
                  <c:v>64285</c:v>
                </c:pt>
                <c:pt idx="9">
                  <c:v>71628</c:v>
                </c:pt>
                <c:pt idx="10">
                  <c:v>63334</c:v>
                </c:pt>
                <c:pt idx="11">
                  <c:v>62948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9664"/>
        <c:axId val="214220080"/>
      </c:lineChart>
      <c:lineChart>
        <c:grouping val="standard"/>
        <c:varyColors val="0"/>
        <c:ser>
          <c:idx val="1"/>
          <c:order val="1"/>
          <c:tx>
            <c:strRef>
              <c:f>'Slika 21., 22. i 23.'!$F$5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21., 22. i 23.'!$B$6:$B$17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21., 22. i 23.'!$F$6:$F$17</c:f>
              <c:numCache>
                <c:formatCode>#,##0</c:formatCode>
                <c:ptCount val="12"/>
                <c:pt idx="0">
                  <c:v>3916549886</c:v>
                </c:pt>
                <c:pt idx="1">
                  <c:v>3857662223</c:v>
                </c:pt>
                <c:pt idx="2">
                  <c:v>4328937393</c:v>
                </c:pt>
                <c:pt idx="3">
                  <c:v>4399906300</c:v>
                </c:pt>
                <c:pt idx="4">
                  <c:v>4480926258</c:v>
                </c:pt>
                <c:pt idx="5">
                  <c:v>4621627291</c:v>
                </c:pt>
                <c:pt idx="6">
                  <c:v>5309015446</c:v>
                </c:pt>
                <c:pt idx="7">
                  <c:v>5601323347</c:v>
                </c:pt>
                <c:pt idx="8">
                  <c:v>5492153153</c:v>
                </c:pt>
                <c:pt idx="9">
                  <c:v>5232407788</c:v>
                </c:pt>
                <c:pt idx="10">
                  <c:v>4733434137</c:v>
                </c:pt>
                <c:pt idx="11">
                  <c:v>5172445270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9328"/>
        <c:axId val="221317264"/>
      </c:lineChart>
      <c:catAx>
        <c:axId val="21421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0080"/>
        <c:crosses val="autoZero"/>
        <c:auto val="1"/>
        <c:lblAlgn val="ctr"/>
        <c:lblOffset val="100"/>
        <c:noMultiLvlLbl val="0"/>
      </c:catAx>
      <c:valAx>
        <c:axId val="214220080"/>
        <c:scaling>
          <c:orientation val="minMax"/>
          <c:max val="80000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19664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317264"/>
        <c:scaling>
          <c:orientation val="minMax"/>
          <c:max val="7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293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32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17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24.'!$A$6:$B$41</c:f>
              <c:strCache>
                <c:ptCount val="36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 22</c:v>
                </c:pt>
                <c:pt idx="25">
                  <c:v>vlj. 22</c:v>
                </c:pt>
                <c:pt idx="26">
                  <c:v>ožu. 22</c:v>
                </c:pt>
                <c:pt idx="27">
                  <c:v>tra. 22</c:v>
                </c:pt>
                <c:pt idx="28">
                  <c:v>svi. 22</c:v>
                </c:pt>
                <c:pt idx="29">
                  <c:v>lip. 22</c:v>
                </c:pt>
                <c:pt idx="30">
                  <c:v>srp. 22</c:v>
                </c:pt>
                <c:pt idx="31">
                  <c:v>kol. 22</c:v>
                </c:pt>
                <c:pt idx="32">
                  <c:v>ruj. 22</c:v>
                </c:pt>
                <c:pt idx="33">
                  <c:v>lis. 22</c:v>
                </c:pt>
                <c:pt idx="34">
                  <c:v>stu. 22</c:v>
                </c:pt>
                <c:pt idx="35">
                  <c:v>pro. 22</c:v>
                </c:pt>
              </c:strCache>
            </c:strRef>
          </c:cat>
          <c:val>
            <c:numRef>
              <c:f>'Slika 24.'!$C$6:$C$41</c:f>
              <c:numCache>
                <c:formatCode>#,##0</c:formatCode>
                <c:ptCount val="36"/>
                <c:pt idx="0">
                  <c:v>2873</c:v>
                </c:pt>
                <c:pt idx="1">
                  <c:v>2738</c:v>
                </c:pt>
                <c:pt idx="2">
                  <c:v>2838</c:v>
                </c:pt>
                <c:pt idx="3">
                  <c:v>2774</c:v>
                </c:pt>
                <c:pt idx="4">
                  <c:v>2888</c:v>
                </c:pt>
                <c:pt idx="5">
                  <c:v>3205</c:v>
                </c:pt>
                <c:pt idx="6">
                  <c:v>3770</c:v>
                </c:pt>
                <c:pt idx="7">
                  <c:v>3773</c:v>
                </c:pt>
                <c:pt idx="8">
                  <c:v>3621</c:v>
                </c:pt>
                <c:pt idx="9">
                  <c:v>3756</c:v>
                </c:pt>
                <c:pt idx="10">
                  <c:v>3510</c:v>
                </c:pt>
                <c:pt idx="11">
                  <c:v>3922</c:v>
                </c:pt>
                <c:pt idx="12">
                  <c:v>3167</c:v>
                </c:pt>
                <c:pt idx="13">
                  <c:v>3190</c:v>
                </c:pt>
                <c:pt idx="14">
                  <c:v>4033</c:v>
                </c:pt>
                <c:pt idx="15">
                  <c:v>3864</c:v>
                </c:pt>
                <c:pt idx="16">
                  <c:v>4156</c:v>
                </c:pt>
                <c:pt idx="17">
                  <c:v>3933</c:v>
                </c:pt>
                <c:pt idx="18">
                  <c:v>4350</c:v>
                </c:pt>
                <c:pt idx="19">
                  <c:v>3775</c:v>
                </c:pt>
                <c:pt idx="20">
                  <c:v>4018</c:v>
                </c:pt>
                <c:pt idx="21">
                  <c:v>3823</c:v>
                </c:pt>
                <c:pt idx="22">
                  <c:v>3980</c:v>
                </c:pt>
                <c:pt idx="23">
                  <c:v>4729</c:v>
                </c:pt>
                <c:pt idx="24">
                  <c:v>3246</c:v>
                </c:pt>
                <c:pt idx="25">
                  <c:v>3691</c:v>
                </c:pt>
                <c:pt idx="26">
                  <c:v>4460</c:v>
                </c:pt>
                <c:pt idx="27">
                  <c:v>4059</c:v>
                </c:pt>
                <c:pt idx="28">
                  <c:v>4521</c:v>
                </c:pt>
                <c:pt idx="29">
                  <c:v>4538</c:v>
                </c:pt>
                <c:pt idx="30">
                  <c:v>4872</c:v>
                </c:pt>
                <c:pt idx="31">
                  <c:v>4812</c:v>
                </c:pt>
                <c:pt idx="32">
                  <c:v>4894</c:v>
                </c:pt>
                <c:pt idx="33">
                  <c:v>4562</c:v>
                </c:pt>
                <c:pt idx="34">
                  <c:v>4515</c:v>
                </c:pt>
                <c:pt idx="35">
                  <c:v>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F-44A0-938C-E74F97B3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748032"/>
        <c:axId val="193274844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'Slika 24.'!$E$5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'Slika 24.'!$E$6:$E$41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76F-44A0-938C-E74F97B3494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24.'!$F$6:$F$41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76F-44A0-938C-E74F97B3494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24.'!$G$6:$G$41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76F-44A0-938C-E74F97B3494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24.'!$H$6:$H$41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76F-44A0-938C-E74F97B3494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24.'!$I$6:$I$41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76F-44A0-938C-E74F97B3494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24.'!$J$6:$J$41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76F-44A0-938C-E74F97B3494B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24.'!$K$6:$K$41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76F-44A0-938C-E74F97B3494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24.'!$L$5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24.'!$L$6:$L$41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76F-44A0-938C-E74F97B3494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24.'!$A$6:$B$41</c15:sqref>
                        </c15:formulaRef>
                      </c:ext>
                    </c:extLst>
                    <c:strCache>
                      <c:ptCount val="36"/>
                      <c:pt idx="0">
                        <c:v>sij. 20</c:v>
                      </c:pt>
                      <c:pt idx="1">
                        <c:v>vlj. 20</c:v>
                      </c:pt>
                      <c:pt idx="2">
                        <c:v>ožu. 20</c:v>
                      </c:pt>
                      <c:pt idx="3">
                        <c:v>tra. 20</c:v>
                      </c:pt>
                      <c:pt idx="4">
                        <c:v>svi. 20</c:v>
                      </c:pt>
                      <c:pt idx="5">
                        <c:v>lip. 20</c:v>
                      </c:pt>
                      <c:pt idx="6">
                        <c:v>srp. 20</c:v>
                      </c:pt>
                      <c:pt idx="7">
                        <c:v>kol. 20</c:v>
                      </c:pt>
                      <c:pt idx="8">
                        <c:v>ruj. 20</c:v>
                      </c:pt>
                      <c:pt idx="9">
                        <c:v>lis. 20</c:v>
                      </c:pt>
                      <c:pt idx="10">
                        <c:v>stu. 20</c:v>
                      </c:pt>
                      <c:pt idx="11">
                        <c:v>pro. 20</c:v>
                      </c:pt>
                      <c:pt idx="12">
                        <c:v>sij. 21</c:v>
                      </c:pt>
                      <c:pt idx="13">
                        <c:v>vlj. 21</c:v>
                      </c:pt>
                      <c:pt idx="14">
                        <c:v>ožu. 21</c:v>
                      </c:pt>
                      <c:pt idx="15">
                        <c:v>tra. 21</c:v>
                      </c:pt>
                      <c:pt idx="16">
                        <c:v>svi. 21</c:v>
                      </c:pt>
                      <c:pt idx="17">
                        <c:v>lip. 21</c:v>
                      </c:pt>
                      <c:pt idx="18">
                        <c:v>srp. 21</c:v>
                      </c:pt>
                      <c:pt idx="19">
                        <c:v>kol. 21</c:v>
                      </c:pt>
                      <c:pt idx="20">
                        <c:v>ruj. 21</c:v>
                      </c:pt>
                      <c:pt idx="21">
                        <c:v>lis. 21</c:v>
                      </c:pt>
                      <c:pt idx="22">
                        <c:v>stu. 21</c:v>
                      </c:pt>
                      <c:pt idx="23">
                        <c:v>pro. 21</c:v>
                      </c:pt>
                      <c:pt idx="24">
                        <c:v>sij. 22</c:v>
                      </c:pt>
                      <c:pt idx="25">
                        <c:v>vlj. 22</c:v>
                      </c:pt>
                      <c:pt idx="26">
                        <c:v>ožu. 22</c:v>
                      </c:pt>
                      <c:pt idx="27">
                        <c:v>tra. 22</c:v>
                      </c:pt>
                      <c:pt idx="28">
                        <c:v>svi. 22</c:v>
                      </c:pt>
                      <c:pt idx="29">
                        <c:v>lip. 22</c:v>
                      </c:pt>
                      <c:pt idx="30">
                        <c:v>srp. 22</c:v>
                      </c:pt>
                      <c:pt idx="31">
                        <c:v>kol. 22</c:v>
                      </c:pt>
                      <c:pt idx="32">
                        <c:v>ruj. 22</c:v>
                      </c:pt>
                      <c:pt idx="33">
                        <c:v>lis. 22</c:v>
                      </c:pt>
                      <c:pt idx="34">
                        <c:v>stu. 22</c:v>
                      </c:pt>
                      <c:pt idx="35">
                        <c:v>pro. 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'Slika 24.'!$M$6:$M$41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76F-44A0-938C-E74F97B349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24.'!$A$6:$B$41</c:f>
              <c:strCache>
                <c:ptCount val="36"/>
                <c:pt idx="0">
                  <c:v>sij. 20</c:v>
                </c:pt>
                <c:pt idx="1">
                  <c:v>vlj. 20</c:v>
                </c:pt>
                <c:pt idx="2">
                  <c:v>ožu. 20</c:v>
                </c:pt>
                <c:pt idx="3">
                  <c:v>tra. 20</c:v>
                </c:pt>
                <c:pt idx="4">
                  <c:v>svi. 20</c:v>
                </c:pt>
                <c:pt idx="5">
                  <c:v>lip. 20</c:v>
                </c:pt>
                <c:pt idx="6">
                  <c:v>srp. 20</c:v>
                </c:pt>
                <c:pt idx="7">
                  <c:v>kol. 20</c:v>
                </c:pt>
                <c:pt idx="8">
                  <c:v>ruj. 20</c:v>
                </c:pt>
                <c:pt idx="9">
                  <c:v>lis. 20</c:v>
                </c:pt>
                <c:pt idx="10">
                  <c:v>stu. 20</c:v>
                </c:pt>
                <c:pt idx="11">
                  <c:v>pro. 20</c:v>
                </c:pt>
                <c:pt idx="12">
                  <c:v>sij. 21</c:v>
                </c:pt>
                <c:pt idx="13">
                  <c:v>vlj. 21</c:v>
                </c:pt>
                <c:pt idx="14">
                  <c:v>ožu. 21</c:v>
                </c:pt>
                <c:pt idx="15">
                  <c:v>tra. 21</c:v>
                </c:pt>
                <c:pt idx="16">
                  <c:v>svi. 21</c:v>
                </c:pt>
                <c:pt idx="17">
                  <c:v>lip. 21</c:v>
                </c:pt>
                <c:pt idx="18">
                  <c:v>srp. 21</c:v>
                </c:pt>
                <c:pt idx="19">
                  <c:v>kol. 21</c:v>
                </c:pt>
                <c:pt idx="20">
                  <c:v>ruj. 21</c:v>
                </c:pt>
                <c:pt idx="21">
                  <c:v>lis. 21</c:v>
                </c:pt>
                <c:pt idx="22">
                  <c:v>stu. 21</c:v>
                </c:pt>
                <c:pt idx="23">
                  <c:v>pro. 21</c:v>
                </c:pt>
                <c:pt idx="24">
                  <c:v>sij. 22</c:v>
                </c:pt>
                <c:pt idx="25">
                  <c:v>vlj. 22</c:v>
                </c:pt>
                <c:pt idx="26">
                  <c:v>ožu. 22</c:v>
                </c:pt>
                <c:pt idx="27">
                  <c:v>tra. 22</c:v>
                </c:pt>
                <c:pt idx="28">
                  <c:v>svi. 22</c:v>
                </c:pt>
                <c:pt idx="29">
                  <c:v>lip. 22</c:v>
                </c:pt>
                <c:pt idx="30">
                  <c:v>srp. 22</c:v>
                </c:pt>
                <c:pt idx="31">
                  <c:v>kol. 22</c:v>
                </c:pt>
                <c:pt idx="32">
                  <c:v>ruj. 22</c:v>
                </c:pt>
                <c:pt idx="33">
                  <c:v>lis. 22</c:v>
                </c:pt>
                <c:pt idx="34">
                  <c:v>stu. 22</c:v>
                </c:pt>
                <c:pt idx="35">
                  <c:v>pro. 22</c:v>
                </c:pt>
              </c:strCache>
            </c:strRef>
          </c:cat>
          <c:val>
            <c:numRef>
              <c:f>'Slika 24.'!$D$6:$D$41</c:f>
              <c:numCache>
                <c:formatCode>#,##0</c:formatCode>
                <c:ptCount val="36"/>
                <c:pt idx="0">
                  <c:v>2310372848</c:v>
                </c:pt>
                <c:pt idx="1">
                  <c:v>2171806718</c:v>
                </c:pt>
                <c:pt idx="2">
                  <c:v>1928665816</c:v>
                </c:pt>
                <c:pt idx="3">
                  <c:v>1582811963</c:v>
                </c:pt>
                <c:pt idx="4">
                  <c:v>1950328445</c:v>
                </c:pt>
                <c:pt idx="5">
                  <c:v>2383467180</c:v>
                </c:pt>
                <c:pt idx="6">
                  <c:v>2361201311</c:v>
                </c:pt>
                <c:pt idx="7">
                  <c:v>2189400804</c:v>
                </c:pt>
                <c:pt idx="8">
                  <c:v>2061125819</c:v>
                </c:pt>
                <c:pt idx="9">
                  <c:v>2024252052</c:v>
                </c:pt>
                <c:pt idx="10">
                  <c:v>2591673780</c:v>
                </c:pt>
                <c:pt idx="11">
                  <c:v>2461814913</c:v>
                </c:pt>
                <c:pt idx="12">
                  <c:v>2356388371</c:v>
                </c:pt>
                <c:pt idx="13">
                  <c:v>2037488637</c:v>
                </c:pt>
                <c:pt idx="14">
                  <c:v>2283553178</c:v>
                </c:pt>
                <c:pt idx="15">
                  <c:v>2508891464</c:v>
                </c:pt>
                <c:pt idx="16">
                  <c:v>2965267330</c:v>
                </c:pt>
                <c:pt idx="17">
                  <c:v>2676105891</c:v>
                </c:pt>
                <c:pt idx="18">
                  <c:v>3128906713</c:v>
                </c:pt>
                <c:pt idx="19">
                  <c:v>2737749760</c:v>
                </c:pt>
                <c:pt idx="20">
                  <c:v>3092154424</c:v>
                </c:pt>
                <c:pt idx="21">
                  <c:v>2500557784</c:v>
                </c:pt>
                <c:pt idx="22">
                  <c:v>2426944789</c:v>
                </c:pt>
                <c:pt idx="23">
                  <c:v>3629108008</c:v>
                </c:pt>
                <c:pt idx="24">
                  <c:v>2237626368</c:v>
                </c:pt>
                <c:pt idx="25">
                  <c:v>2214646431</c:v>
                </c:pt>
                <c:pt idx="26">
                  <c:v>3056608034</c:v>
                </c:pt>
                <c:pt idx="27">
                  <c:v>2244641904</c:v>
                </c:pt>
                <c:pt idx="28">
                  <c:v>2919460574</c:v>
                </c:pt>
                <c:pt idx="29">
                  <c:v>3196901859</c:v>
                </c:pt>
                <c:pt idx="30">
                  <c:v>3328595251</c:v>
                </c:pt>
                <c:pt idx="31">
                  <c:v>2907288043</c:v>
                </c:pt>
                <c:pt idx="32">
                  <c:v>3716576783</c:v>
                </c:pt>
                <c:pt idx="33">
                  <c:v>3210403380</c:v>
                </c:pt>
                <c:pt idx="34">
                  <c:v>3193125833</c:v>
                </c:pt>
                <c:pt idx="35">
                  <c:v>4640795362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F-44A0-938C-E74F97B3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123392"/>
        <c:axId val="1798120064"/>
      </c:lineChart>
      <c:dateAx>
        <c:axId val="19327480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2748448"/>
        <c:crosses val="autoZero"/>
        <c:auto val="1"/>
        <c:lblOffset val="100"/>
        <c:baseTimeUnit val="months"/>
      </c:dateAx>
      <c:valAx>
        <c:axId val="19327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2748032"/>
        <c:crosses val="autoZero"/>
        <c:crossBetween val="between"/>
      </c:valAx>
      <c:valAx>
        <c:axId val="1798120064"/>
        <c:scaling>
          <c:orientation val="minMax"/>
          <c:max val="6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9812339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658708722754049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79812339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7981200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 26. i 27.'!$G$6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27.'!$G$7:$G$18</c:f>
              <c:numCache>
                <c:formatCode>#,##0</c:formatCode>
                <c:ptCount val="12"/>
                <c:pt idx="0">
                  <c:v>360014</c:v>
                </c:pt>
                <c:pt idx="1">
                  <c:v>373171</c:v>
                </c:pt>
                <c:pt idx="2">
                  <c:v>417469</c:v>
                </c:pt>
                <c:pt idx="3">
                  <c:v>392987</c:v>
                </c:pt>
                <c:pt idx="4">
                  <c:v>411835</c:v>
                </c:pt>
                <c:pt idx="5">
                  <c:v>419263</c:v>
                </c:pt>
                <c:pt idx="6">
                  <c:v>411907</c:v>
                </c:pt>
                <c:pt idx="7">
                  <c:v>404242</c:v>
                </c:pt>
                <c:pt idx="8">
                  <c:v>423441</c:v>
                </c:pt>
                <c:pt idx="9">
                  <c:v>418137</c:v>
                </c:pt>
                <c:pt idx="10">
                  <c:v>430373</c:v>
                </c:pt>
                <c:pt idx="11">
                  <c:v>433351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86128"/>
        <c:axId val="242986688"/>
      </c:lineChart>
      <c:lineChart>
        <c:grouping val="standard"/>
        <c:varyColors val="0"/>
        <c:ser>
          <c:idx val="1"/>
          <c:order val="1"/>
          <c:tx>
            <c:strRef>
              <c:f>'Slika 25. 26. i 27.'!$H$6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27.'!$H$7:$H$18</c:f>
              <c:numCache>
                <c:formatCode>#,##0</c:formatCode>
                <c:ptCount val="12"/>
                <c:pt idx="0">
                  <c:v>23711171111</c:v>
                </c:pt>
                <c:pt idx="1">
                  <c:v>23537939954</c:v>
                </c:pt>
                <c:pt idx="2">
                  <c:v>33301639897</c:v>
                </c:pt>
                <c:pt idx="3">
                  <c:v>28370855251</c:v>
                </c:pt>
                <c:pt idx="4">
                  <c:v>32126566131</c:v>
                </c:pt>
                <c:pt idx="5">
                  <c:v>32709661829</c:v>
                </c:pt>
                <c:pt idx="6">
                  <c:v>32544986113</c:v>
                </c:pt>
                <c:pt idx="7">
                  <c:v>36161513249</c:v>
                </c:pt>
                <c:pt idx="8">
                  <c:v>39521899783</c:v>
                </c:pt>
                <c:pt idx="9">
                  <c:v>39880941789</c:v>
                </c:pt>
                <c:pt idx="10">
                  <c:v>35164391635</c:v>
                </c:pt>
                <c:pt idx="11">
                  <c:v>38261275124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37712"/>
        <c:axId val="242987248"/>
      </c:lineChart>
      <c:catAx>
        <c:axId val="2429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688"/>
        <c:crosses val="autoZero"/>
        <c:auto val="1"/>
        <c:lblAlgn val="ctr"/>
        <c:lblOffset val="100"/>
        <c:noMultiLvlLbl val="0"/>
      </c:catAx>
      <c:valAx>
        <c:axId val="242986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29872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3771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98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 26. i 27.'!$C$6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27.'!$C$7:$C$18</c:f>
              <c:numCache>
                <c:formatCode>#,##0</c:formatCode>
                <c:ptCount val="12"/>
                <c:pt idx="0">
                  <c:v>47206</c:v>
                </c:pt>
                <c:pt idx="1">
                  <c:v>47339</c:v>
                </c:pt>
                <c:pt idx="2">
                  <c:v>54586</c:v>
                </c:pt>
                <c:pt idx="3">
                  <c:v>47644</c:v>
                </c:pt>
                <c:pt idx="4">
                  <c:v>52789</c:v>
                </c:pt>
                <c:pt idx="5">
                  <c:v>54017</c:v>
                </c:pt>
                <c:pt idx="6">
                  <c:v>52765</c:v>
                </c:pt>
                <c:pt idx="7">
                  <c:v>56970</c:v>
                </c:pt>
                <c:pt idx="8">
                  <c:v>59689</c:v>
                </c:pt>
                <c:pt idx="9">
                  <c:v>58406</c:v>
                </c:pt>
                <c:pt idx="10">
                  <c:v>59916</c:v>
                </c:pt>
                <c:pt idx="11">
                  <c:v>59131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529-B3FE-527551A4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19520"/>
        <c:axId val="1938920768"/>
      </c:lineChart>
      <c:lineChart>
        <c:grouping val="standard"/>
        <c:varyColors val="0"/>
        <c:ser>
          <c:idx val="1"/>
          <c:order val="1"/>
          <c:tx>
            <c:strRef>
              <c:f>'Slika 25. 26. i 27.'!$D$6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27.'!$D$7:$D$18</c:f>
              <c:numCache>
                <c:formatCode>#,##0</c:formatCode>
                <c:ptCount val="12"/>
                <c:pt idx="0">
                  <c:v>841801724</c:v>
                </c:pt>
                <c:pt idx="1">
                  <c:v>1049274696</c:v>
                </c:pt>
                <c:pt idx="2">
                  <c:v>1348339971</c:v>
                </c:pt>
                <c:pt idx="3">
                  <c:v>1077062287</c:v>
                </c:pt>
                <c:pt idx="4">
                  <c:v>1081466204</c:v>
                </c:pt>
                <c:pt idx="5">
                  <c:v>1148313938</c:v>
                </c:pt>
                <c:pt idx="6">
                  <c:v>1068386659</c:v>
                </c:pt>
                <c:pt idx="7">
                  <c:v>1062478251</c:v>
                </c:pt>
                <c:pt idx="8">
                  <c:v>1842678543</c:v>
                </c:pt>
                <c:pt idx="9">
                  <c:v>1171327350</c:v>
                </c:pt>
                <c:pt idx="10">
                  <c:v>1151364458</c:v>
                </c:pt>
                <c:pt idx="11">
                  <c:v>1041753795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529-B3FE-527551A4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75104"/>
        <c:axId val="2062260960"/>
      </c:lineChart>
      <c:catAx>
        <c:axId val="19389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8920768"/>
        <c:crosses val="autoZero"/>
        <c:auto val="1"/>
        <c:lblAlgn val="ctr"/>
        <c:lblOffset val="100"/>
        <c:noMultiLvlLbl val="0"/>
      </c:catAx>
      <c:valAx>
        <c:axId val="19389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89195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622609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622751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665266841644791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6227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260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 26. i 27.'!$E$6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27.'!$E$7:$E$18</c:f>
              <c:numCache>
                <c:formatCode>#,##0</c:formatCode>
                <c:ptCount val="12"/>
                <c:pt idx="0">
                  <c:v>312808</c:v>
                </c:pt>
                <c:pt idx="1">
                  <c:v>325832</c:v>
                </c:pt>
                <c:pt idx="2">
                  <c:v>362883</c:v>
                </c:pt>
                <c:pt idx="3">
                  <c:v>345343</c:v>
                </c:pt>
                <c:pt idx="4">
                  <c:v>359046</c:v>
                </c:pt>
                <c:pt idx="5">
                  <c:v>365246</c:v>
                </c:pt>
                <c:pt idx="6">
                  <c:v>359142</c:v>
                </c:pt>
                <c:pt idx="7">
                  <c:v>347272</c:v>
                </c:pt>
                <c:pt idx="8">
                  <c:v>363752</c:v>
                </c:pt>
                <c:pt idx="9">
                  <c:v>359731</c:v>
                </c:pt>
                <c:pt idx="10">
                  <c:v>370457</c:v>
                </c:pt>
                <c:pt idx="11">
                  <c:v>374220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7-468B-B517-E2DC65E09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9920"/>
        <c:axId val="1930380336"/>
      </c:lineChart>
      <c:lineChart>
        <c:grouping val="standard"/>
        <c:varyColors val="0"/>
        <c:ser>
          <c:idx val="1"/>
          <c:order val="1"/>
          <c:tx>
            <c:strRef>
              <c:f>'Slika 25. 26. i 27.'!$F$6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25. 26. i 27.'!$B$7:$B$18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25. 26. i 27.'!$F$7:$F$18</c:f>
              <c:numCache>
                <c:formatCode>#,##0</c:formatCode>
                <c:ptCount val="12"/>
                <c:pt idx="0">
                  <c:v>22869369387</c:v>
                </c:pt>
                <c:pt idx="1">
                  <c:v>22488665258</c:v>
                </c:pt>
                <c:pt idx="2">
                  <c:v>31953299926</c:v>
                </c:pt>
                <c:pt idx="3">
                  <c:v>27293792964</c:v>
                </c:pt>
                <c:pt idx="4">
                  <c:v>31045099927</c:v>
                </c:pt>
                <c:pt idx="5">
                  <c:v>31561347891</c:v>
                </c:pt>
                <c:pt idx="6">
                  <c:v>31476599454</c:v>
                </c:pt>
                <c:pt idx="7">
                  <c:v>35099034998</c:v>
                </c:pt>
                <c:pt idx="8">
                  <c:v>37679221240</c:v>
                </c:pt>
                <c:pt idx="9">
                  <c:v>38709614439</c:v>
                </c:pt>
                <c:pt idx="10">
                  <c:v>34013027177</c:v>
                </c:pt>
                <c:pt idx="11">
                  <c:v>37219521329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7-468B-B517-E2DC65E09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53056"/>
        <c:axId val="2062263456"/>
      </c:lineChart>
      <c:catAx>
        <c:axId val="19303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0380336"/>
        <c:crosses val="autoZero"/>
        <c:auto val="1"/>
        <c:lblAlgn val="ctr"/>
        <c:lblOffset val="100"/>
        <c:noMultiLvlLbl val="0"/>
      </c:catAx>
      <c:valAx>
        <c:axId val="193038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30379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622634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622530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83193350831146"/>
                <c:y val="0.2314814814814814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622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263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63276465441818"/>
          <c:y val="0.10680664916885389"/>
          <c:w val="0.40829002624671917"/>
          <c:h val="0.68048337707786521"/>
        </c:manualLayout>
      </c:layout>
      <c:doughnutChart>
        <c:varyColors val="1"/>
        <c:ser>
          <c:idx val="0"/>
          <c:order val="0"/>
          <c:tx>
            <c:strRef>
              <c:f>'Slika 28. '!$C$5</c:f>
              <c:strCache>
                <c:ptCount val="1"/>
                <c:pt idx="0">
                  <c:v>Ukupno potrošač i poslovni subjekt – 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9C-4F4B-9FD3-A2D14BA4FD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9C-4F4B-9FD3-A2D14BA4FD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9C-4F4B-9FD3-A2D14BA4FD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9C-4F4B-9FD3-A2D14BA4FD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69C-4F4B-9FD3-A2D14BA4FD38}"/>
              </c:ext>
            </c:extLst>
          </c:dPt>
          <c:dLbls>
            <c:dLbl>
              <c:idx val="0"/>
              <c:layout>
                <c:manualLayout>
                  <c:x val="0.18055555555555555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C-4F4B-9FD3-A2D14BA4FD38}"/>
                </c:ext>
              </c:extLst>
            </c:dLbl>
            <c:dLbl>
              <c:idx val="1"/>
              <c:layout>
                <c:manualLayout>
                  <c:x val="-0.12222222222222227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C-4F4B-9FD3-A2D14BA4FD38}"/>
                </c:ext>
              </c:extLst>
            </c:dLbl>
            <c:dLbl>
              <c:idx val="2"/>
              <c:layout>
                <c:manualLayout>
                  <c:x val="-0.15277777777777779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C-4F4B-9FD3-A2D14BA4FD38}"/>
                </c:ext>
              </c:extLst>
            </c:dLbl>
            <c:dLbl>
              <c:idx val="3"/>
              <c:layout>
                <c:manualLayout>
                  <c:x val="-8.8840694221180891E-2"/>
                  <c:y val="-0.14148149606299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C-4F4B-9FD3-A2D14BA4FD38}"/>
                </c:ext>
              </c:extLst>
            </c:dLbl>
            <c:dLbl>
              <c:idx val="4"/>
              <c:layout>
                <c:manualLayout>
                  <c:x val="1.6618532545023566E-2"/>
                  <c:y val="-0.11222204724409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C-4F4B-9FD3-A2D14BA4F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28. 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28. '!$C$6:$C$10</c:f>
              <c:numCache>
                <c:formatCode>0.00%</c:formatCode>
                <c:ptCount val="5"/>
                <c:pt idx="0">
                  <c:v>0.92890624921085618</c:v>
                </c:pt>
                <c:pt idx="1">
                  <c:v>2.3998456560979476E-2</c:v>
                </c:pt>
                <c:pt idx="2">
                  <c:v>4.4123366030402109E-3</c:v>
                </c:pt>
                <c:pt idx="3">
                  <c:v>3.4806166079291148E-3</c:v>
                </c:pt>
                <c:pt idx="4">
                  <c:v>3.9202341017195004E-2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C-4F4B-9FD3-A2D14BA4F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42E-2"/>
                  <c:y val="-9.2592592592592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66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66E-2"/>
                  <c:y val="-0.106481481481481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9,15%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29.'!$C$6:$C$10</c:f>
              <c:numCache>
                <c:formatCode>0.00%</c:formatCode>
                <c:ptCount val="5"/>
                <c:pt idx="0">
                  <c:v>0.78972138724183183</c:v>
                </c:pt>
                <c:pt idx="1">
                  <c:v>0.11283053160057049</c:v>
                </c:pt>
                <c:pt idx="2">
                  <c:v>3.4135374950743274E-3</c:v>
                </c:pt>
                <c:pt idx="3">
                  <c:v>2.6222913029810965E-3</c:v>
                </c:pt>
                <c:pt idx="4">
                  <c:v>9.1499999999999998E-2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30.'!$B$6:$B$41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30.'!$C$6:$C$41</c:f>
              <c:numCache>
                <c:formatCode>#,##0</c:formatCode>
                <c:ptCount val="36"/>
                <c:pt idx="0">
                  <c:v>25951</c:v>
                </c:pt>
                <c:pt idx="1">
                  <c:v>25225</c:v>
                </c:pt>
                <c:pt idx="2">
                  <c:v>28202</c:v>
                </c:pt>
                <c:pt idx="3">
                  <c:v>27722</c:v>
                </c:pt>
                <c:pt idx="4">
                  <c:v>27719</c:v>
                </c:pt>
                <c:pt idx="5">
                  <c:v>32261</c:v>
                </c:pt>
                <c:pt idx="6">
                  <c:v>37342</c:v>
                </c:pt>
                <c:pt idx="7">
                  <c:v>30214</c:v>
                </c:pt>
                <c:pt idx="8">
                  <c:v>33709</c:v>
                </c:pt>
                <c:pt idx="9">
                  <c:v>39562</c:v>
                </c:pt>
                <c:pt idx="10">
                  <c:v>32690</c:v>
                </c:pt>
                <c:pt idx="11">
                  <c:v>40436</c:v>
                </c:pt>
                <c:pt idx="12">
                  <c:v>36380</c:v>
                </c:pt>
                <c:pt idx="13">
                  <c:v>35754</c:v>
                </c:pt>
                <c:pt idx="14">
                  <c:v>45723</c:v>
                </c:pt>
                <c:pt idx="15">
                  <c:v>59556</c:v>
                </c:pt>
                <c:pt idx="16">
                  <c:v>52049</c:v>
                </c:pt>
                <c:pt idx="17">
                  <c:v>53903</c:v>
                </c:pt>
                <c:pt idx="18">
                  <c:v>54935</c:v>
                </c:pt>
                <c:pt idx="19">
                  <c:v>53104</c:v>
                </c:pt>
                <c:pt idx="20">
                  <c:v>62768</c:v>
                </c:pt>
                <c:pt idx="21">
                  <c:v>59431</c:v>
                </c:pt>
                <c:pt idx="22">
                  <c:v>50213</c:v>
                </c:pt>
                <c:pt idx="23">
                  <c:v>59572</c:v>
                </c:pt>
                <c:pt idx="24">
                  <c:v>47840</c:v>
                </c:pt>
                <c:pt idx="25">
                  <c:v>51855</c:v>
                </c:pt>
                <c:pt idx="26">
                  <c:v>61630</c:v>
                </c:pt>
                <c:pt idx="27">
                  <c:v>57856</c:v>
                </c:pt>
                <c:pt idx="28">
                  <c:v>70288</c:v>
                </c:pt>
                <c:pt idx="29">
                  <c:v>85585</c:v>
                </c:pt>
                <c:pt idx="30">
                  <c:v>91972</c:v>
                </c:pt>
                <c:pt idx="31">
                  <c:v>104143</c:v>
                </c:pt>
                <c:pt idx="32">
                  <c:v>88645</c:v>
                </c:pt>
                <c:pt idx="33">
                  <c:v>68923</c:v>
                </c:pt>
                <c:pt idx="34">
                  <c:v>59247</c:v>
                </c:pt>
                <c:pt idx="35">
                  <c:v>51381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C59-8C16-D7088232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416671"/>
        <c:axId val="744417503"/>
      </c:lineChart>
      <c:lineChart>
        <c:grouping val="standard"/>
        <c:varyColors val="0"/>
        <c:ser>
          <c:idx val="1"/>
          <c:order val="1"/>
          <c:tx>
            <c:strRef>
              <c:f>'Slika 30.'!$D$5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30.'!$B$6:$B$41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30.'!$D$6:$D$41</c:f>
              <c:numCache>
                <c:formatCode>#,##0</c:formatCode>
                <c:ptCount val="36"/>
                <c:pt idx="0">
                  <c:v>2770792470</c:v>
                </c:pt>
                <c:pt idx="1">
                  <c:v>1995028804</c:v>
                </c:pt>
                <c:pt idx="2">
                  <c:v>2627010452</c:v>
                </c:pt>
                <c:pt idx="3">
                  <c:v>2191895450</c:v>
                </c:pt>
                <c:pt idx="4">
                  <c:v>2283873194</c:v>
                </c:pt>
                <c:pt idx="5">
                  <c:v>2398158369</c:v>
                </c:pt>
                <c:pt idx="6">
                  <c:v>2175471781</c:v>
                </c:pt>
                <c:pt idx="7">
                  <c:v>1692223902</c:v>
                </c:pt>
                <c:pt idx="8">
                  <c:v>1928642135</c:v>
                </c:pt>
                <c:pt idx="9">
                  <c:v>1971487562</c:v>
                </c:pt>
                <c:pt idx="10">
                  <c:v>2019512732</c:v>
                </c:pt>
                <c:pt idx="11">
                  <c:v>2405676043</c:v>
                </c:pt>
                <c:pt idx="12">
                  <c:v>2537038108</c:v>
                </c:pt>
                <c:pt idx="13">
                  <c:v>2149310847</c:v>
                </c:pt>
                <c:pt idx="14">
                  <c:v>2859487126</c:v>
                </c:pt>
                <c:pt idx="15">
                  <c:v>2564831348</c:v>
                </c:pt>
                <c:pt idx="16">
                  <c:v>2967204568</c:v>
                </c:pt>
                <c:pt idx="17">
                  <c:v>3071750341</c:v>
                </c:pt>
                <c:pt idx="18">
                  <c:v>3104757906</c:v>
                </c:pt>
                <c:pt idx="19">
                  <c:v>3021426763</c:v>
                </c:pt>
                <c:pt idx="20">
                  <c:v>2601926594</c:v>
                </c:pt>
                <c:pt idx="21">
                  <c:v>2520877903</c:v>
                </c:pt>
                <c:pt idx="22">
                  <c:v>2439851031</c:v>
                </c:pt>
                <c:pt idx="23">
                  <c:v>3840764260</c:v>
                </c:pt>
                <c:pt idx="24">
                  <c:v>3314251206</c:v>
                </c:pt>
                <c:pt idx="25">
                  <c:v>2525124910</c:v>
                </c:pt>
                <c:pt idx="26">
                  <c:v>3970596274</c:v>
                </c:pt>
                <c:pt idx="27">
                  <c:v>3747119457</c:v>
                </c:pt>
                <c:pt idx="28">
                  <c:v>3857987467</c:v>
                </c:pt>
                <c:pt idx="29">
                  <c:v>3662340755</c:v>
                </c:pt>
                <c:pt idx="30">
                  <c:v>3298489917</c:v>
                </c:pt>
                <c:pt idx="31">
                  <c:v>4949388831</c:v>
                </c:pt>
                <c:pt idx="32">
                  <c:v>4693878735</c:v>
                </c:pt>
                <c:pt idx="33">
                  <c:v>3981179573</c:v>
                </c:pt>
                <c:pt idx="34">
                  <c:v>2547761143</c:v>
                </c:pt>
                <c:pt idx="35">
                  <c:v>2033950286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C59-8C16-D7088232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60799"/>
        <c:axId val="734437503"/>
      </c:lineChart>
      <c:dateAx>
        <c:axId val="744416671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4417503"/>
        <c:crosses val="autoZero"/>
        <c:auto val="1"/>
        <c:lblOffset val="100"/>
        <c:baseTimeUnit val="months"/>
      </c:dateAx>
      <c:valAx>
        <c:axId val="74441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4416671"/>
        <c:crosses val="autoZero"/>
        <c:crossBetween val="between"/>
      </c:valAx>
      <c:valAx>
        <c:axId val="73443750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4460799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247534738004348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734460799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73443750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4.'!$D$13:$D$16</c:f>
              <c:numCache>
                <c:formatCode>0.00%</c:formatCode>
                <c:ptCount val="4"/>
                <c:pt idx="0">
                  <c:v>0.34562802646141322</c:v>
                </c:pt>
                <c:pt idx="1">
                  <c:v>0.64505075116179877</c:v>
                </c:pt>
                <c:pt idx="2">
                  <c:v>4.9364251444756362E-4</c:v>
                </c:pt>
                <c:pt idx="3">
                  <c:v>8.8275798623404355E-3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31.'!$C$6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31.'!$B$7:$B$54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31.'!$C$7:$C$54</c:f>
              <c:numCache>
                <c:formatCode>#,##0</c:formatCode>
                <c:ptCount val="36"/>
                <c:pt idx="0">
                  <c:v>507660</c:v>
                </c:pt>
                <c:pt idx="1">
                  <c:v>503747</c:v>
                </c:pt>
                <c:pt idx="2">
                  <c:v>482477</c:v>
                </c:pt>
                <c:pt idx="3">
                  <c:v>483559</c:v>
                </c:pt>
                <c:pt idx="4">
                  <c:v>467455</c:v>
                </c:pt>
                <c:pt idx="5">
                  <c:v>528809</c:v>
                </c:pt>
                <c:pt idx="6">
                  <c:v>624319</c:v>
                </c:pt>
                <c:pt idx="7">
                  <c:v>572502</c:v>
                </c:pt>
                <c:pt idx="8">
                  <c:v>563890</c:v>
                </c:pt>
                <c:pt idx="9">
                  <c:v>546704</c:v>
                </c:pt>
                <c:pt idx="10">
                  <c:v>506200</c:v>
                </c:pt>
                <c:pt idx="11">
                  <c:v>585931</c:v>
                </c:pt>
                <c:pt idx="12">
                  <c:v>494463</c:v>
                </c:pt>
                <c:pt idx="13">
                  <c:v>508231</c:v>
                </c:pt>
                <c:pt idx="14">
                  <c:v>575726</c:v>
                </c:pt>
                <c:pt idx="15">
                  <c:v>566437</c:v>
                </c:pt>
                <c:pt idx="16">
                  <c:v>577547</c:v>
                </c:pt>
                <c:pt idx="17">
                  <c:v>681108</c:v>
                </c:pt>
                <c:pt idx="18">
                  <c:v>747272</c:v>
                </c:pt>
                <c:pt idx="19">
                  <c:v>759158</c:v>
                </c:pt>
                <c:pt idx="20">
                  <c:v>693430</c:v>
                </c:pt>
                <c:pt idx="21">
                  <c:v>619860</c:v>
                </c:pt>
                <c:pt idx="22">
                  <c:v>575442</c:v>
                </c:pt>
                <c:pt idx="23">
                  <c:v>622551</c:v>
                </c:pt>
                <c:pt idx="24">
                  <c:v>563352</c:v>
                </c:pt>
                <c:pt idx="25">
                  <c:v>576517</c:v>
                </c:pt>
                <c:pt idx="26">
                  <c:v>640090</c:v>
                </c:pt>
                <c:pt idx="27">
                  <c:v>640371</c:v>
                </c:pt>
                <c:pt idx="28">
                  <c:v>705021</c:v>
                </c:pt>
                <c:pt idx="29">
                  <c:v>784650</c:v>
                </c:pt>
                <c:pt idx="30">
                  <c:v>836500</c:v>
                </c:pt>
                <c:pt idx="31">
                  <c:v>897303</c:v>
                </c:pt>
                <c:pt idx="32">
                  <c:v>789322</c:v>
                </c:pt>
                <c:pt idx="33">
                  <c:v>667116</c:v>
                </c:pt>
                <c:pt idx="34">
                  <c:v>615759</c:v>
                </c:pt>
                <c:pt idx="35">
                  <c:v>658950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C-43BF-9287-13DEFFEE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439967"/>
        <c:axId val="744440799"/>
      </c:lineChart>
      <c:lineChart>
        <c:grouping val="standard"/>
        <c:varyColors val="0"/>
        <c:ser>
          <c:idx val="1"/>
          <c:order val="1"/>
          <c:tx>
            <c:strRef>
              <c:f>'Slika 31.'!$D$6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31.'!$B$7:$B$54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31.'!$D$7:$D$54</c:f>
              <c:numCache>
                <c:formatCode>#,##0</c:formatCode>
                <c:ptCount val="36"/>
                <c:pt idx="0">
                  <c:v>17845924170</c:v>
                </c:pt>
                <c:pt idx="1">
                  <c:v>16425077711</c:v>
                </c:pt>
                <c:pt idx="2">
                  <c:v>19530013573</c:v>
                </c:pt>
                <c:pt idx="3">
                  <c:v>17785396029</c:v>
                </c:pt>
                <c:pt idx="4">
                  <c:v>14597611827</c:v>
                </c:pt>
                <c:pt idx="5">
                  <c:v>17582683325</c:v>
                </c:pt>
                <c:pt idx="6">
                  <c:v>18091009379</c:v>
                </c:pt>
                <c:pt idx="7">
                  <c:v>16996589315</c:v>
                </c:pt>
                <c:pt idx="8">
                  <c:v>17324981486</c:v>
                </c:pt>
                <c:pt idx="9">
                  <c:v>18382085558</c:v>
                </c:pt>
                <c:pt idx="10">
                  <c:v>18879513507</c:v>
                </c:pt>
                <c:pt idx="11">
                  <c:v>22877017943</c:v>
                </c:pt>
                <c:pt idx="12">
                  <c:v>15673987528</c:v>
                </c:pt>
                <c:pt idx="13">
                  <c:v>17967908149</c:v>
                </c:pt>
                <c:pt idx="14">
                  <c:v>22855714610</c:v>
                </c:pt>
                <c:pt idx="15">
                  <c:v>22515275382</c:v>
                </c:pt>
                <c:pt idx="16">
                  <c:v>19849582513</c:v>
                </c:pt>
                <c:pt idx="17">
                  <c:v>22838187709</c:v>
                </c:pt>
                <c:pt idx="18">
                  <c:v>24208210228</c:v>
                </c:pt>
                <c:pt idx="19">
                  <c:v>22687511376</c:v>
                </c:pt>
                <c:pt idx="20">
                  <c:v>25118100648</c:v>
                </c:pt>
                <c:pt idx="21">
                  <c:v>27517188225</c:v>
                </c:pt>
                <c:pt idx="22">
                  <c:v>25493397044</c:v>
                </c:pt>
                <c:pt idx="23">
                  <c:v>32002709765</c:v>
                </c:pt>
                <c:pt idx="24">
                  <c:v>21862334980</c:v>
                </c:pt>
                <c:pt idx="25">
                  <c:v>23541186524</c:v>
                </c:pt>
                <c:pt idx="26">
                  <c:v>30255529231</c:v>
                </c:pt>
                <c:pt idx="27">
                  <c:v>28451663701</c:v>
                </c:pt>
                <c:pt idx="28">
                  <c:v>29113390002</c:v>
                </c:pt>
                <c:pt idx="29">
                  <c:v>36409981393</c:v>
                </c:pt>
                <c:pt idx="30">
                  <c:v>32692590601</c:v>
                </c:pt>
                <c:pt idx="31">
                  <c:v>33257520381</c:v>
                </c:pt>
                <c:pt idx="32">
                  <c:v>34409644894</c:v>
                </c:pt>
                <c:pt idx="33">
                  <c:v>35083721233</c:v>
                </c:pt>
                <c:pt idx="34">
                  <c:v>30499781647</c:v>
                </c:pt>
                <c:pt idx="35">
                  <c:v>38677763120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C-43BF-9287-13DEFFEE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420063"/>
        <c:axId val="975386367"/>
      </c:lineChart>
      <c:dateAx>
        <c:axId val="744439967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4440799"/>
        <c:crosses val="autoZero"/>
        <c:auto val="1"/>
        <c:lblOffset val="100"/>
        <c:baseTimeUnit val="months"/>
      </c:dateAx>
      <c:valAx>
        <c:axId val="74444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44399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651220814866726E-2"/>
                <c:y val="0.389305555555555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97538636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7542006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677135896733446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975420063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97538636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32.'!$C$5</c:f>
              <c:strCache>
                <c:ptCount val="1"/>
                <c:pt idx="0">
                  <c:v>UKUPNO potrošač i poslovni subjekt – 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92-4B5E-8151-4CA1C2DA9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392-4B5E-8151-4CA1C2DA9C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92-4B5E-8151-4CA1C2DA9C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92-4B5E-8151-4CA1C2DA9C18}"/>
              </c:ext>
            </c:extLst>
          </c:dPt>
          <c:dLbls>
            <c:dLbl>
              <c:idx val="0"/>
              <c:layout>
                <c:manualLayout>
                  <c:x val="0.16666666666666666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92-4B5E-8151-4CA1C2DA9C18}"/>
                </c:ext>
              </c:extLst>
            </c:dLbl>
            <c:dLbl>
              <c:idx val="1"/>
              <c:layout>
                <c:manualLayout>
                  <c:x val="-0.125"/>
                  <c:y val="-2.3148148148148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92-4B5E-8151-4CA1C2DA9C18}"/>
                </c:ext>
              </c:extLst>
            </c:dLbl>
            <c:dLbl>
              <c:idx val="2"/>
              <c:layout>
                <c:manualLayout>
                  <c:x val="-0.05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92-4B5E-8151-4CA1C2DA9C18}"/>
                </c:ext>
              </c:extLst>
            </c:dLbl>
            <c:dLbl>
              <c:idx val="3"/>
              <c:layout>
                <c:manualLayout>
                  <c:x val="8.3333333333332829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92-4B5E-8151-4CA1C2DA9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32.'!$B$6:$B$9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32.'!$C$6:$C$9</c:f>
              <c:numCache>
                <c:formatCode>0.00%</c:formatCode>
                <c:ptCount val="4"/>
                <c:pt idx="0">
                  <c:v>0.8768454435467592</c:v>
                </c:pt>
                <c:pt idx="1">
                  <c:v>1.8736062448911021E-2</c:v>
                </c:pt>
                <c:pt idx="2">
                  <c:v>5.4999999999999997E-3</c:v>
                </c:pt>
                <c:pt idx="3">
                  <c:v>9.9048155066529087E-2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2-4B5E-8151-4CA1C2DA9C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41040121604204"/>
          <c:y val="9.3523021325956995E-2"/>
          <c:w val="0.42921661279462076"/>
          <c:h val="0.676612831266172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 33.'!$B$6:$B$9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 33.'!$C$6:$C$9</c:f>
              <c:numCache>
                <c:formatCode>0.00%</c:formatCode>
                <c:ptCount val="4"/>
                <c:pt idx="0">
                  <c:v>0.78749999999999998</c:v>
                </c:pt>
                <c:pt idx="1">
                  <c:v>9.35E-2</c:v>
                </c:pt>
                <c:pt idx="2">
                  <c:v>3.8E-3</c:v>
                </c:pt>
                <c:pt idx="3">
                  <c:v>0.1152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Slika 34.'!$C$5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Slika 34.'!$B$6:$B$17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34.'!$C$6:$C$17</c:f>
              <c:numCache>
                <c:formatCode>#,##0</c:formatCode>
                <c:ptCount val="12"/>
                <c:pt idx="0">
                  <c:v>1042263</c:v>
                </c:pt>
                <c:pt idx="1">
                  <c:v>984848</c:v>
                </c:pt>
                <c:pt idx="2">
                  <c:v>1159840</c:v>
                </c:pt>
                <c:pt idx="3">
                  <c:v>1136900</c:v>
                </c:pt>
                <c:pt idx="4">
                  <c:v>1170565</c:v>
                </c:pt>
                <c:pt idx="5">
                  <c:v>1193603</c:v>
                </c:pt>
                <c:pt idx="6">
                  <c:v>1142986</c:v>
                </c:pt>
                <c:pt idx="7">
                  <c:v>1124111</c:v>
                </c:pt>
                <c:pt idx="8">
                  <c:v>1149908</c:v>
                </c:pt>
                <c:pt idx="9">
                  <c:v>1057581</c:v>
                </c:pt>
                <c:pt idx="10">
                  <c:v>996422</c:v>
                </c:pt>
                <c:pt idx="11">
                  <c:v>1208666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 Slika 34.'!$D$5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Slika 34.'!$B$6:$B$17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34.'!$D$6:$D$17</c:f>
              <c:numCache>
                <c:formatCode>#,##0</c:formatCode>
                <c:ptCount val="12"/>
                <c:pt idx="0">
                  <c:v>366148584</c:v>
                </c:pt>
                <c:pt idx="1">
                  <c:v>340936894</c:v>
                </c:pt>
                <c:pt idx="2">
                  <c:v>391914477</c:v>
                </c:pt>
                <c:pt idx="3">
                  <c:v>380941131</c:v>
                </c:pt>
                <c:pt idx="4">
                  <c:v>399883084</c:v>
                </c:pt>
                <c:pt idx="5">
                  <c:v>401753491</c:v>
                </c:pt>
                <c:pt idx="6">
                  <c:v>405706778</c:v>
                </c:pt>
                <c:pt idx="7">
                  <c:v>440270756</c:v>
                </c:pt>
                <c:pt idx="8">
                  <c:v>427405144</c:v>
                </c:pt>
                <c:pt idx="9">
                  <c:v>372216637</c:v>
                </c:pt>
                <c:pt idx="10">
                  <c:v>363897667</c:v>
                </c:pt>
                <c:pt idx="11">
                  <c:v>409081017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35.'!$C$6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35.'!$B$7:$B$18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35.'!$C$7:$C$18</c:f>
              <c:numCache>
                <c:formatCode>#,##0</c:formatCode>
                <c:ptCount val="12"/>
                <c:pt idx="0">
                  <c:v>1838</c:v>
                </c:pt>
                <c:pt idx="1">
                  <c:v>2028</c:v>
                </c:pt>
                <c:pt idx="2">
                  <c:v>2466</c:v>
                </c:pt>
                <c:pt idx="3">
                  <c:v>2283</c:v>
                </c:pt>
                <c:pt idx="4">
                  <c:v>2401</c:v>
                </c:pt>
                <c:pt idx="5">
                  <c:v>2602</c:v>
                </c:pt>
                <c:pt idx="6">
                  <c:v>2704</c:v>
                </c:pt>
                <c:pt idx="7">
                  <c:v>2614</c:v>
                </c:pt>
                <c:pt idx="8">
                  <c:v>2209</c:v>
                </c:pt>
                <c:pt idx="9">
                  <c:v>1920</c:v>
                </c:pt>
                <c:pt idx="10">
                  <c:v>1652</c:v>
                </c:pt>
                <c:pt idx="11">
                  <c:v>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1984"/>
        <c:axId val="238782544"/>
      </c:lineChart>
      <c:lineChart>
        <c:grouping val="standard"/>
        <c:varyColors val="0"/>
        <c:ser>
          <c:idx val="1"/>
          <c:order val="1"/>
          <c:tx>
            <c:strRef>
              <c:f>'Slika 35.'!$D$6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35.'!$B$7:$B$18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35.'!$D$7:$D$18</c:f>
              <c:numCache>
                <c:formatCode>#,##0</c:formatCode>
                <c:ptCount val="12"/>
                <c:pt idx="0">
                  <c:v>3523809</c:v>
                </c:pt>
                <c:pt idx="1">
                  <c:v>4106602</c:v>
                </c:pt>
                <c:pt idx="2">
                  <c:v>5096782</c:v>
                </c:pt>
                <c:pt idx="3">
                  <c:v>4532135</c:v>
                </c:pt>
                <c:pt idx="4">
                  <c:v>5046601</c:v>
                </c:pt>
                <c:pt idx="5">
                  <c:v>5528537</c:v>
                </c:pt>
                <c:pt idx="6">
                  <c:v>6006100</c:v>
                </c:pt>
                <c:pt idx="7">
                  <c:v>5860791</c:v>
                </c:pt>
                <c:pt idx="8">
                  <c:v>4776860</c:v>
                </c:pt>
                <c:pt idx="9">
                  <c:v>4069758</c:v>
                </c:pt>
                <c:pt idx="10">
                  <c:v>3803579</c:v>
                </c:pt>
                <c:pt idx="11">
                  <c:v>3712504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3664"/>
        <c:axId val="238783104"/>
      </c:lineChart>
      <c:catAx>
        <c:axId val="23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2544"/>
        <c:crosses val="autoZero"/>
        <c:auto val="1"/>
        <c:lblAlgn val="ctr"/>
        <c:lblOffset val="100"/>
        <c:noMultiLvlLbl val="0"/>
      </c:catAx>
      <c:valAx>
        <c:axId val="2387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1984"/>
        <c:crosses val="autoZero"/>
        <c:crossBetween val="between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8783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36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36.'!$C$6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36.'!$C$7:$C$18</c:f>
              <c:numCache>
                <c:formatCode>#,##0</c:formatCode>
                <c:ptCount val="12"/>
                <c:pt idx="0">
                  <c:v>437</c:v>
                </c:pt>
                <c:pt idx="1">
                  <c:v>434</c:v>
                </c:pt>
                <c:pt idx="2">
                  <c:v>459</c:v>
                </c:pt>
                <c:pt idx="3">
                  <c:v>531</c:v>
                </c:pt>
                <c:pt idx="4">
                  <c:v>603</c:v>
                </c:pt>
                <c:pt idx="5">
                  <c:v>789</c:v>
                </c:pt>
                <c:pt idx="6">
                  <c:v>859</c:v>
                </c:pt>
                <c:pt idx="7">
                  <c:v>761</c:v>
                </c:pt>
                <c:pt idx="8">
                  <c:v>676</c:v>
                </c:pt>
                <c:pt idx="9">
                  <c:v>514</c:v>
                </c:pt>
                <c:pt idx="10">
                  <c:v>525</c:v>
                </c:pt>
                <c:pt idx="11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'Slika 36.'!$D$6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36.'!$D$7:$D$18</c:f>
              <c:numCache>
                <c:formatCode>#,##0</c:formatCode>
                <c:ptCount val="12"/>
                <c:pt idx="0">
                  <c:v>924784</c:v>
                </c:pt>
                <c:pt idx="1">
                  <c:v>849579</c:v>
                </c:pt>
                <c:pt idx="2">
                  <c:v>1025121</c:v>
                </c:pt>
                <c:pt idx="3">
                  <c:v>1157385</c:v>
                </c:pt>
                <c:pt idx="4">
                  <c:v>1408202</c:v>
                </c:pt>
                <c:pt idx="5">
                  <c:v>1526458</c:v>
                </c:pt>
                <c:pt idx="6">
                  <c:v>1996078</c:v>
                </c:pt>
                <c:pt idx="7">
                  <c:v>1632527</c:v>
                </c:pt>
                <c:pt idx="8">
                  <c:v>1742100</c:v>
                </c:pt>
                <c:pt idx="9">
                  <c:v>1078673</c:v>
                </c:pt>
                <c:pt idx="10">
                  <c:v>1191936</c:v>
                </c:pt>
                <c:pt idx="11">
                  <c:v>1192079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37.'!$C$6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37.'!$C$7:$C$18</c:f>
              <c:numCache>
                <c:formatCode>#,##0</c:formatCode>
                <c:ptCount val="12"/>
                <c:pt idx="0">
                  <c:v>9369</c:v>
                </c:pt>
                <c:pt idx="1">
                  <c:v>10195</c:v>
                </c:pt>
                <c:pt idx="2">
                  <c:v>12180</c:v>
                </c:pt>
                <c:pt idx="3">
                  <c:v>12012</c:v>
                </c:pt>
                <c:pt idx="4">
                  <c:v>11340</c:v>
                </c:pt>
                <c:pt idx="5">
                  <c:v>11155</c:v>
                </c:pt>
                <c:pt idx="6">
                  <c:v>10530</c:v>
                </c:pt>
                <c:pt idx="7">
                  <c:v>9856</c:v>
                </c:pt>
                <c:pt idx="8">
                  <c:v>9788</c:v>
                </c:pt>
                <c:pt idx="9">
                  <c:v>9463</c:v>
                </c:pt>
                <c:pt idx="10">
                  <c:v>8718</c:v>
                </c:pt>
                <c:pt idx="11">
                  <c:v>12056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98752"/>
        <c:axId val="89399312"/>
      </c:lineChart>
      <c:lineChart>
        <c:grouping val="standard"/>
        <c:varyColors val="0"/>
        <c:ser>
          <c:idx val="1"/>
          <c:order val="1"/>
          <c:tx>
            <c:strRef>
              <c:f>'Slika 37.'!$D$6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37.'!$D$7:$D$18</c:f>
              <c:numCache>
                <c:formatCode>#,##0</c:formatCode>
                <c:ptCount val="12"/>
                <c:pt idx="0">
                  <c:v>20094216.148438081</c:v>
                </c:pt>
                <c:pt idx="1">
                  <c:v>22138247.60738124</c:v>
                </c:pt>
                <c:pt idx="2">
                  <c:v>27206604.153738081</c:v>
                </c:pt>
                <c:pt idx="3">
                  <c:v>25694872.200123139</c:v>
                </c:pt>
                <c:pt idx="4">
                  <c:v>24584534.328248121</c:v>
                </c:pt>
                <c:pt idx="5">
                  <c:v>24894141.12899768</c:v>
                </c:pt>
                <c:pt idx="6">
                  <c:v>24508764.43202772</c:v>
                </c:pt>
                <c:pt idx="7">
                  <c:v>23721295.366994999</c:v>
                </c:pt>
                <c:pt idx="8">
                  <c:v>23888207.511826299</c:v>
                </c:pt>
                <c:pt idx="9">
                  <c:v>22090731.864576261</c:v>
                </c:pt>
                <c:pt idx="10">
                  <c:v>20047595.4440162</c:v>
                </c:pt>
                <c:pt idx="11">
                  <c:v>24556792.577423818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0432"/>
        <c:axId val="89399872"/>
      </c:lineChart>
      <c:catAx>
        <c:axId val="893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9312"/>
        <c:crosses val="autoZero"/>
        <c:auto val="1"/>
        <c:lblAlgn val="ctr"/>
        <c:lblOffset val="100"/>
        <c:noMultiLvlLbl val="0"/>
      </c:catAx>
      <c:valAx>
        <c:axId val="89399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875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9987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0432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8940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9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38.'!$D$5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38.'!$B$6:$B$11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38.'!$D$6:$D$11</c:f>
              <c:numCache>
                <c:formatCode>0.00%</c:formatCode>
                <c:ptCount val="6"/>
                <c:pt idx="0">
                  <c:v>0.4864995026132542</c:v>
                </c:pt>
                <c:pt idx="1">
                  <c:v>0.13016532188027979</c:v>
                </c:pt>
                <c:pt idx="2">
                  <c:v>0.10269852047180686</c:v>
                </c:pt>
                <c:pt idx="3">
                  <c:v>5.9007437116104275E-2</c:v>
                </c:pt>
                <c:pt idx="4">
                  <c:v>3.710663024427216E-2</c:v>
                </c:pt>
                <c:pt idx="5">
                  <c:v>0.1845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7439774780373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38.'!$F$5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38.'!$B$6:$B$11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38.'!$F$6:$F$11</c:f>
              <c:numCache>
                <c:formatCode>0.00%</c:formatCode>
                <c:ptCount val="6"/>
                <c:pt idx="0">
                  <c:v>0.45850760912716959</c:v>
                </c:pt>
                <c:pt idx="1">
                  <c:v>0.16520000000000001</c:v>
                </c:pt>
                <c:pt idx="2">
                  <c:v>0.11560274517225577</c:v>
                </c:pt>
                <c:pt idx="3">
                  <c:v>6.7713804650450515E-2</c:v>
                </c:pt>
                <c:pt idx="4">
                  <c:v>4.0503623092056233E-2</c:v>
                </c:pt>
                <c:pt idx="5">
                  <c:v>0.1525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39.'!$D$4</c:f>
              <c:strCache>
                <c:ptCount val="1"/>
                <c:pt idx="0">
                  <c:v>Poslovni subjekt 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39.'!$D$5:$D$17</c:f>
              <c:numCache>
                <c:formatCode>#,##0</c:formatCode>
                <c:ptCount val="13"/>
                <c:pt idx="1">
                  <c:v>11996</c:v>
                </c:pt>
                <c:pt idx="2">
                  <c:v>9937</c:v>
                </c:pt>
                <c:pt idx="3">
                  <c:v>10614</c:v>
                </c:pt>
                <c:pt idx="4">
                  <c:v>11986</c:v>
                </c:pt>
                <c:pt idx="5">
                  <c:v>10671</c:v>
                </c:pt>
                <c:pt idx="6">
                  <c:v>10342</c:v>
                </c:pt>
                <c:pt idx="7">
                  <c:v>11925</c:v>
                </c:pt>
                <c:pt idx="8">
                  <c:v>10224</c:v>
                </c:pt>
                <c:pt idx="9">
                  <c:v>10198</c:v>
                </c:pt>
                <c:pt idx="10">
                  <c:v>11895</c:v>
                </c:pt>
                <c:pt idx="11">
                  <c:v>12205</c:v>
                </c:pt>
                <c:pt idx="12">
                  <c:v>10483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B-4C13-88F3-1C4E19D0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545039"/>
        <c:axId val="1986557935"/>
      </c:lineChart>
      <c:lineChart>
        <c:grouping val="standard"/>
        <c:varyColors val="0"/>
        <c:ser>
          <c:idx val="0"/>
          <c:order val="0"/>
          <c:tx>
            <c:strRef>
              <c:f>'Slika 39.'!$C$4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39.'!$C$5:$C$17</c:f>
              <c:numCache>
                <c:formatCode>#,##0</c:formatCode>
                <c:ptCount val="13"/>
                <c:pt idx="1">
                  <c:v>1029971</c:v>
                </c:pt>
                <c:pt idx="2">
                  <c:v>1014060</c:v>
                </c:pt>
                <c:pt idx="3">
                  <c:v>1026888</c:v>
                </c:pt>
                <c:pt idx="4">
                  <c:v>1015618</c:v>
                </c:pt>
                <c:pt idx="5">
                  <c:v>1033967</c:v>
                </c:pt>
                <c:pt idx="6">
                  <c:v>1019861</c:v>
                </c:pt>
                <c:pt idx="7">
                  <c:v>1028120</c:v>
                </c:pt>
                <c:pt idx="8">
                  <c:v>1035286</c:v>
                </c:pt>
                <c:pt idx="9">
                  <c:v>1018947</c:v>
                </c:pt>
                <c:pt idx="10">
                  <c:v>1035390</c:v>
                </c:pt>
                <c:pt idx="11">
                  <c:v>1010064</c:v>
                </c:pt>
                <c:pt idx="12">
                  <c:v>1027499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B-4C13-88F3-1C4E19D0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548367"/>
        <c:axId val="1986543375"/>
      </c:lineChart>
      <c:catAx>
        <c:axId val="198654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86557935"/>
        <c:crosses val="autoZero"/>
        <c:auto val="1"/>
        <c:lblAlgn val="ctr"/>
        <c:lblOffset val="100"/>
        <c:noMultiLvlLbl val="0"/>
      </c:catAx>
      <c:valAx>
        <c:axId val="198655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86545039"/>
        <c:crosses val="autoZero"/>
        <c:crossBetween val="between"/>
      </c:valAx>
      <c:valAx>
        <c:axId val="1986543375"/>
        <c:scaling>
          <c:orientation val="minMax"/>
          <c:max val="1080000"/>
          <c:min val="1000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86548367"/>
        <c:crosses val="max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0.95127551594014659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86548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6543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4.'!$F$13:$F$16</c:f>
              <c:numCache>
                <c:formatCode>0.00%</c:formatCode>
                <c:ptCount val="4"/>
                <c:pt idx="0">
                  <c:v>0.5035364433732995</c:v>
                </c:pt>
                <c:pt idx="1">
                  <c:v>0.49612096568481739</c:v>
                </c:pt>
                <c:pt idx="2">
                  <c:v>1E-4</c:v>
                </c:pt>
                <c:pt idx="3">
                  <c:v>3.2458258759411352E-4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1343903959294"/>
          <c:y val="6.6381641372505157E-2"/>
          <c:w val="0.73932881931412231"/>
          <c:h val="0.62366228374345922"/>
        </c:manualLayout>
      </c:layout>
      <c:lineChart>
        <c:grouping val="standard"/>
        <c:varyColors val="0"/>
        <c:ser>
          <c:idx val="0"/>
          <c:order val="0"/>
          <c:tx>
            <c:strRef>
              <c:f>'Slika 40.'!$C$4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40.'!$B$6:$B$17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40.'!$C$6:$C$17</c:f>
              <c:numCache>
                <c:formatCode>#,##0</c:formatCode>
                <c:ptCount val="12"/>
                <c:pt idx="0">
                  <c:v>1711090</c:v>
                </c:pt>
                <c:pt idx="1">
                  <c:v>1649359</c:v>
                </c:pt>
                <c:pt idx="2">
                  <c:v>1719430</c:v>
                </c:pt>
                <c:pt idx="3">
                  <c:v>1678513</c:v>
                </c:pt>
                <c:pt idx="4">
                  <c:v>1760793</c:v>
                </c:pt>
                <c:pt idx="5">
                  <c:v>1718276</c:v>
                </c:pt>
                <c:pt idx="6">
                  <c:v>1738491</c:v>
                </c:pt>
                <c:pt idx="7">
                  <c:v>1758915</c:v>
                </c:pt>
                <c:pt idx="8">
                  <c:v>1706538</c:v>
                </c:pt>
                <c:pt idx="9">
                  <c:v>1769749</c:v>
                </c:pt>
                <c:pt idx="10">
                  <c:v>1711285</c:v>
                </c:pt>
                <c:pt idx="11">
                  <c:v>1787102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2192"/>
        <c:axId val="236474592"/>
      </c:lineChart>
      <c:lineChart>
        <c:grouping val="standard"/>
        <c:varyColors val="0"/>
        <c:ser>
          <c:idx val="1"/>
          <c:order val="1"/>
          <c:tx>
            <c:strRef>
              <c:f>'Slika 40.'!$D$4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40.'!$B$6:$B$17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40.'!$D$6:$D$17</c:f>
              <c:numCache>
                <c:formatCode>#,##0</c:formatCode>
                <c:ptCount val="12"/>
                <c:pt idx="0">
                  <c:v>1208392331</c:v>
                </c:pt>
                <c:pt idx="1">
                  <c:v>1153102852</c:v>
                </c:pt>
                <c:pt idx="2">
                  <c:v>1164447727</c:v>
                </c:pt>
                <c:pt idx="3">
                  <c:v>1212432804</c:v>
                </c:pt>
                <c:pt idx="4">
                  <c:v>1246525709</c:v>
                </c:pt>
                <c:pt idx="5">
                  <c:v>1293907536</c:v>
                </c:pt>
                <c:pt idx="6">
                  <c:v>1294257381</c:v>
                </c:pt>
                <c:pt idx="7">
                  <c:v>1269625710</c:v>
                </c:pt>
                <c:pt idx="8">
                  <c:v>1247237440</c:v>
                </c:pt>
                <c:pt idx="9">
                  <c:v>1270876722</c:v>
                </c:pt>
                <c:pt idx="10">
                  <c:v>1281695949</c:v>
                </c:pt>
                <c:pt idx="11">
                  <c:v>1307427636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5712"/>
        <c:axId val="236475152"/>
      </c:lineChart>
      <c:catAx>
        <c:axId val="894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4592"/>
        <c:crosses val="autoZero"/>
        <c:auto val="1"/>
        <c:lblAlgn val="ctr"/>
        <c:lblOffset val="100"/>
        <c:noMultiLvlLbl val="0"/>
      </c:catAx>
      <c:valAx>
        <c:axId val="23647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1219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75152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571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7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07849948797218"/>
          <c:y val="5.1667013825604707E-2"/>
          <c:w val="0.69576515115522608"/>
          <c:h val="0.62880261085218836"/>
        </c:manualLayout>
      </c:layout>
      <c:lineChart>
        <c:grouping val="standard"/>
        <c:varyColors val="0"/>
        <c:ser>
          <c:idx val="0"/>
          <c:order val="0"/>
          <c:tx>
            <c:strRef>
              <c:f>'Slika 41.'!$C$4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41.'!$C$6:$C$17</c:f>
              <c:numCache>
                <c:formatCode>#,##0</c:formatCode>
                <c:ptCount val="12"/>
                <c:pt idx="0">
                  <c:v>1698161</c:v>
                </c:pt>
                <c:pt idx="1">
                  <c:v>1638142</c:v>
                </c:pt>
                <c:pt idx="2">
                  <c:v>1707131</c:v>
                </c:pt>
                <c:pt idx="3">
                  <c:v>1665041</c:v>
                </c:pt>
                <c:pt idx="4">
                  <c:v>1748132</c:v>
                </c:pt>
                <c:pt idx="5">
                  <c:v>1705906</c:v>
                </c:pt>
                <c:pt idx="6">
                  <c:v>1724560</c:v>
                </c:pt>
                <c:pt idx="7">
                  <c:v>1746736</c:v>
                </c:pt>
                <c:pt idx="8">
                  <c:v>1694512</c:v>
                </c:pt>
                <c:pt idx="9">
                  <c:v>1756019</c:v>
                </c:pt>
                <c:pt idx="10">
                  <c:v>1697408</c:v>
                </c:pt>
                <c:pt idx="11">
                  <c:v>1775256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4112"/>
        <c:axId val="236484672"/>
      </c:lineChart>
      <c:lineChart>
        <c:grouping val="standard"/>
        <c:varyColors val="0"/>
        <c:ser>
          <c:idx val="1"/>
          <c:order val="1"/>
          <c:tx>
            <c:strRef>
              <c:f>'Slika 41.'!$D$4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41.'!$D$6:$D$17</c:f>
              <c:numCache>
                <c:formatCode>#,##0</c:formatCode>
                <c:ptCount val="12"/>
                <c:pt idx="0">
                  <c:v>1123344854</c:v>
                </c:pt>
                <c:pt idx="1">
                  <c:v>1063589918</c:v>
                </c:pt>
                <c:pt idx="2">
                  <c:v>1067585018</c:v>
                </c:pt>
                <c:pt idx="3">
                  <c:v>1114772878</c:v>
                </c:pt>
                <c:pt idx="4">
                  <c:v>1137679903</c:v>
                </c:pt>
                <c:pt idx="5">
                  <c:v>1168921118</c:v>
                </c:pt>
                <c:pt idx="6">
                  <c:v>1183779759</c:v>
                </c:pt>
                <c:pt idx="7">
                  <c:v>1170037759</c:v>
                </c:pt>
                <c:pt idx="8">
                  <c:v>1145980768</c:v>
                </c:pt>
                <c:pt idx="9">
                  <c:v>1153161291</c:v>
                </c:pt>
                <c:pt idx="10">
                  <c:v>1168220516</c:v>
                </c:pt>
                <c:pt idx="11">
                  <c:v>1206576163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5792"/>
        <c:axId val="236485232"/>
      </c:lineChart>
      <c:catAx>
        <c:axId val="2364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672"/>
        <c:crosses val="autoZero"/>
        <c:auto val="1"/>
        <c:lblAlgn val="ctr"/>
        <c:lblOffset val="100"/>
        <c:noMultiLvlLbl val="0"/>
      </c:catAx>
      <c:valAx>
        <c:axId val="236484672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11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5232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579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42.'!$C$5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42.'!$C$6:$C$18</c:f>
              <c:numCache>
                <c:formatCode>#,##0</c:formatCode>
                <c:ptCount val="13"/>
                <c:pt idx="1">
                  <c:v>12929</c:v>
                </c:pt>
                <c:pt idx="2">
                  <c:v>11217</c:v>
                </c:pt>
                <c:pt idx="3">
                  <c:v>12299</c:v>
                </c:pt>
                <c:pt idx="4">
                  <c:v>13472</c:v>
                </c:pt>
                <c:pt idx="5">
                  <c:v>12661</c:v>
                </c:pt>
                <c:pt idx="6">
                  <c:v>12370</c:v>
                </c:pt>
                <c:pt idx="7">
                  <c:v>13931</c:v>
                </c:pt>
                <c:pt idx="8">
                  <c:v>12179</c:v>
                </c:pt>
                <c:pt idx="9">
                  <c:v>12026</c:v>
                </c:pt>
                <c:pt idx="10">
                  <c:v>13730</c:v>
                </c:pt>
                <c:pt idx="11">
                  <c:v>13877</c:v>
                </c:pt>
                <c:pt idx="12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D-4A20-B34F-681784B9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34303"/>
        <c:axId val="90134719"/>
      </c:lineChart>
      <c:lineChart>
        <c:grouping val="standard"/>
        <c:varyColors val="0"/>
        <c:ser>
          <c:idx val="1"/>
          <c:order val="1"/>
          <c:tx>
            <c:strRef>
              <c:f>'Slika 42.'!$D$5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42.'!$D$6:$D$18</c:f>
              <c:numCache>
                <c:formatCode>#,##0</c:formatCode>
                <c:ptCount val="13"/>
                <c:pt idx="1">
                  <c:v>85047477</c:v>
                </c:pt>
                <c:pt idx="2">
                  <c:v>89512934</c:v>
                </c:pt>
                <c:pt idx="3">
                  <c:v>96862709</c:v>
                </c:pt>
                <c:pt idx="4">
                  <c:v>97659926</c:v>
                </c:pt>
                <c:pt idx="5">
                  <c:v>108845806</c:v>
                </c:pt>
                <c:pt idx="6">
                  <c:v>124986418</c:v>
                </c:pt>
                <c:pt idx="7">
                  <c:v>110477622</c:v>
                </c:pt>
                <c:pt idx="8">
                  <c:v>99587951</c:v>
                </c:pt>
                <c:pt idx="9">
                  <c:v>101256672</c:v>
                </c:pt>
                <c:pt idx="10">
                  <c:v>117715431</c:v>
                </c:pt>
                <c:pt idx="11">
                  <c:v>113475433</c:v>
                </c:pt>
                <c:pt idx="12">
                  <c:v>100851473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D-4A20-B34F-681784B9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367"/>
        <c:axId val="96816959"/>
      </c:lineChart>
      <c:catAx>
        <c:axId val="9013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0134719"/>
        <c:crosses val="autoZero"/>
        <c:auto val="1"/>
        <c:lblAlgn val="ctr"/>
        <c:lblOffset val="100"/>
        <c:noMultiLvlLbl val="0"/>
      </c:catAx>
      <c:valAx>
        <c:axId val="9013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013430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259259259259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968169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682236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9682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1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5023862658534"/>
          <c:y val="5.6391629980486961E-2"/>
          <c:w val="0.8116916163689476"/>
          <c:h val="0.650712988804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43.'!$C$4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43.'!$B$5:$B$16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43.'!$C$5:$C$16</c:f>
              <c:numCache>
                <c:formatCode>#,##0</c:formatCode>
                <c:ptCount val="12"/>
                <c:pt idx="0">
                  <c:v>3408188</c:v>
                </c:pt>
                <c:pt idx="1">
                  <c:v>3396482</c:v>
                </c:pt>
                <c:pt idx="2">
                  <c:v>3393517</c:v>
                </c:pt>
                <c:pt idx="3">
                  <c:v>3398745</c:v>
                </c:pt>
                <c:pt idx="4">
                  <c:v>3407689</c:v>
                </c:pt>
                <c:pt idx="5">
                  <c:v>3425957</c:v>
                </c:pt>
                <c:pt idx="6">
                  <c:v>3437889</c:v>
                </c:pt>
                <c:pt idx="7">
                  <c:v>3443073</c:v>
                </c:pt>
                <c:pt idx="8">
                  <c:v>3450209</c:v>
                </c:pt>
                <c:pt idx="9">
                  <c:v>3457723</c:v>
                </c:pt>
                <c:pt idx="10">
                  <c:v>3464329</c:v>
                </c:pt>
                <c:pt idx="11">
                  <c:v>3466479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4-413B-A58A-CFFB613CED22}"/>
            </c:ext>
          </c:extLst>
        </c:ser>
        <c:ser>
          <c:idx val="1"/>
          <c:order val="1"/>
          <c:tx>
            <c:strRef>
              <c:f>'Slika 43.'!$D$4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43.'!$B$5:$B$16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43.'!$D$5:$D$16</c:f>
              <c:numCache>
                <c:formatCode>#,##0</c:formatCode>
                <c:ptCount val="12"/>
                <c:pt idx="0">
                  <c:v>3160903</c:v>
                </c:pt>
                <c:pt idx="1">
                  <c:v>3176340</c:v>
                </c:pt>
                <c:pt idx="2">
                  <c:v>3178668</c:v>
                </c:pt>
                <c:pt idx="3">
                  <c:v>3176998</c:v>
                </c:pt>
                <c:pt idx="4">
                  <c:v>3181552</c:v>
                </c:pt>
                <c:pt idx="5">
                  <c:v>3172942</c:v>
                </c:pt>
                <c:pt idx="6">
                  <c:v>3182148</c:v>
                </c:pt>
                <c:pt idx="7">
                  <c:v>3184320</c:v>
                </c:pt>
                <c:pt idx="8">
                  <c:v>3187007</c:v>
                </c:pt>
                <c:pt idx="9">
                  <c:v>3183655</c:v>
                </c:pt>
                <c:pt idx="10">
                  <c:v>3167990</c:v>
                </c:pt>
                <c:pt idx="11">
                  <c:v>3210923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4-413B-A58A-CFFB613C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58000"/>
        <c:axId val="237358560"/>
      </c:barChart>
      <c:catAx>
        <c:axId val="2373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560"/>
        <c:crosses val="autoZero"/>
        <c:auto val="1"/>
        <c:lblAlgn val="ctr"/>
        <c:lblOffset val="100"/>
        <c:noMultiLvlLbl val="0"/>
      </c:catAx>
      <c:valAx>
        <c:axId val="2373585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0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39283722395226"/>
          <c:y val="5.328487727886299E-2"/>
          <c:w val="0.83221917979853877"/>
          <c:h val="0.66511198406259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 44.'!$C$4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 44.'!$B$5:$B$16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44.'!$C$5:$C$16</c:f>
              <c:numCache>
                <c:formatCode>#,##0</c:formatCode>
                <c:ptCount val="12"/>
                <c:pt idx="0">
                  <c:v>39406</c:v>
                </c:pt>
                <c:pt idx="1">
                  <c:v>39154</c:v>
                </c:pt>
                <c:pt idx="2">
                  <c:v>38931</c:v>
                </c:pt>
                <c:pt idx="3">
                  <c:v>38781</c:v>
                </c:pt>
                <c:pt idx="4">
                  <c:v>38582</c:v>
                </c:pt>
                <c:pt idx="5">
                  <c:v>38464</c:v>
                </c:pt>
                <c:pt idx="6">
                  <c:v>38302</c:v>
                </c:pt>
                <c:pt idx="7">
                  <c:v>38151</c:v>
                </c:pt>
                <c:pt idx="8">
                  <c:v>37938</c:v>
                </c:pt>
                <c:pt idx="9">
                  <c:v>37734</c:v>
                </c:pt>
                <c:pt idx="10">
                  <c:v>20598</c:v>
                </c:pt>
                <c:pt idx="11">
                  <c:v>20440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'Slika  44.'!$D$4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 44.'!$B$5:$B$16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44.'!$D$5:$D$16</c:f>
              <c:numCache>
                <c:formatCode>#,##0</c:formatCode>
                <c:ptCount val="12"/>
                <c:pt idx="0">
                  <c:v>357244</c:v>
                </c:pt>
                <c:pt idx="1">
                  <c:v>358316</c:v>
                </c:pt>
                <c:pt idx="2">
                  <c:v>360600</c:v>
                </c:pt>
                <c:pt idx="3">
                  <c:v>362208</c:v>
                </c:pt>
                <c:pt idx="4">
                  <c:v>363660</c:v>
                </c:pt>
                <c:pt idx="5">
                  <c:v>365843</c:v>
                </c:pt>
                <c:pt idx="6">
                  <c:v>368503</c:v>
                </c:pt>
                <c:pt idx="7">
                  <c:v>368741</c:v>
                </c:pt>
                <c:pt idx="8">
                  <c:v>368932</c:v>
                </c:pt>
                <c:pt idx="9">
                  <c:v>369554</c:v>
                </c:pt>
                <c:pt idx="10">
                  <c:v>387488</c:v>
                </c:pt>
                <c:pt idx="11">
                  <c:v>387865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1920"/>
        <c:axId val="237362480"/>
      </c:barChart>
      <c:catAx>
        <c:axId val="237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2480"/>
        <c:crosses val="autoZero"/>
        <c:auto val="1"/>
        <c:lblAlgn val="ctr"/>
        <c:lblOffset val="100"/>
        <c:noMultiLvlLbl val="0"/>
      </c:catAx>
      <c:valAx>
        <c:axId val="2373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1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45.'!$D$4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45.'!$C$5:$C$16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45.'!$D$5:$D$16</c:f>
              <c:numCache>
                <c:formatCode>#,##0</c:formatCode>
                <c:ptCount val="12"/>
                <c:pt idx="0">
                  <c:v>4814513</c:v>
                </c:pt>
                <c:pt idx="1">
                  <c:v>4820509</c:v>
                </c:pt>
                <c:pt idx="2">
                  <c:v>4823805</c:v>
                </c:pt>
                <c:pt idx="3">
                  <c:v>4834274</c:v>
                </c:pt>
                <c:pt idx="4">
                  <c:v>4844229</c:v>
                </c:pt>
                <c:pt idx="5">
                  <c:v>4852618</c:v>
                </c:pt>
                <c:pt idx="6">
                  <c:v>4870602</c:v>
                </c:pt>
                <c:pt idx="7">
                  <c:v>4877135</c:v>
                </c:pt>
                <c:pt idx="8">
                  <c:v>4885598</c:v>
                </c:pt>
                <c:pt idx="9">
                  <c:v>4891156</c:v>
                </c:pt>
                <c:pt idx="10">
                  <c:v>4873193</c:v>
                </c:pt>
                <c:pt idx="11">
                  <c:v>4915468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'Slika 45.'!$E$4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45.'!$C$5:$C$16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45.'!$E$5:$E$16</c:f>
              <c:numCache>
                <c:formatCode>#,##0</c:formatCode>
                <c:ptCount val="12"/>
                <c:pt idx="0">
                  <c:v>377638</c:v>
                </c:pt>
                <c:pt idx="1">
                  <c:v>378448</c:v>
                </c:pt>
                <c:pt idx="2">
                  <c:v>380609</c:v>
                </c:pt>
                <c:pt idx="3">
                  <c:v>382020</c:v>
                </c:pt>
                <c:pt idx="4">
                  <c:v>383335</c:v>
                </c:pt>
                <c:pt idx="5">
                  <c:v>385453</c:v>
                </c:pt>
                <c:pt idx="6">
                  <c:v>387978</c:v>
                </c:pt>
                <c:pt idx="7">
                  <c:v>388235</c:v>
                </c:pt>
                <c:pt idx="8">
                  <c:v>388347</c:v>
                </c:pt>
                <c:pt idx="9">
                  <c:v>388880</c:v>
                </c:pt>
                <c:pt idx="10">
                  <c:v>390012</c:v>
                </c:pt>
                <c:pt idx="11">
                  <c:v>390283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'Slika 46.'!$C$4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46.'!$C$5:$C$16</c:f>
              <c:numCache>
                <c:formatCode>#,##0</c:formatCode>
                <c:ptCount val="12"/>
                <c:pt idx="0">
                  <c:v>1754578</c:v>
                </c:pt>
                <c:pt idx="1">
                  <c:v>1752313</c:v>
                </c:pt>
                <c:pt idx="2">
                  <c:v>1748380</c:v>
                </c:pt>
                <c:pt idx="3">
                  <c:v>1741469</c:v>
                </c:pt>
                <c:pt idx="4">
                  <c:v>1745012</c:v>
                </c:pt>
                <c:pt idx="5">
                  <c:v>1746281</c:v>
                </c:pt>
                <c:pt idx="6">
                  <c:v>1749435</c:v>
                </c:pt>
                <c:pt idx="7">
                  <c:v>1750258</c:v>
                </c:pt>
                <c:pt idx="8">
                  <c:v>1751618</c:v>
                </c:pt>
                <c:pt idx="9">
                  <c:v>1750222</c:v>
                </c:pt>
                <c:pt idx="10">
                  <c:v>1759126</c:v>
                </c:pt>
                <c:pt idx="11">
                  <c:v>1761934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8-4CA3-A244-CA18ED00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682784"/>
        <c:axId val="1370677792"/>
      </c:lineChart>
      <c:lineChart>
        <c:grouping val="stacked"/>
        <c:varyColors val="0"/>
        <c:ser>
          <c:idx val="1"/>
          <c:order val="1"/>
          <c:tx>
            <c:strRef>
              <c:f>'Slika 46.'!$D$4</c:f>
              <c:strCache>
                <c:ptCount val="1"/>
                <c:pt idx="0">
                  <c:v>Poslovni subjekt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46.'!$D$5:$D$16</c:f>
              <c:numCache>
                <c:formatCode>#,##0</c:formatCode>
                <c:ptCount val="12"/>
                <c:pt idx="0">
                  <c:v>19012</c:v>
                </c:pt>
                <c:pt idx="1">
                  <c:v>19022</c:v>
                </c:pt>
                <c:pt idx="2">
                  <c:v>18922</c:v>
                </c:pt>
                <c:pt idx="3">
                  <c:v>18969</c:v>
                </c:pt>
                <c:pt idx="4">
                  <c:v>18907</c:v>
                </c:pt>
                <c:pt idx="5">
                  <c:v>18854</c:v>
                </c:pt>
                <c:pt idx="6">
                  <c:v>18827</c:v>
                </c:pt>
                <c:pt idx="7">
                  <c:v>18657</c:v>
                </c:pt>
                <c:pt idx="8">
                  <c:v>18523</c:v>
                </c:pt>
                <c:pt idx="9">
                  <c:v>18408</c:v>
                </c:pt>
                <c:pt idx="10">
                  <c:v>18074</c:v>
                </c:pt>
                <c:pt idx="11">
                  <c:v>18022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8-4CA3-A244-CA18ED00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395536"/>
        <c:axId val="1650386384"/>
      </c:lineChart>
      <c:catAx>
        <c:axId val="13706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0677792"/>
        <c:crosses val="autoZero"/>
        <c:auto val="1"/>
        <c:lblAlgn val="ctr"/>
        <c:lblOffset val="100"/>
        <c:noMultiLvlLbl val="0"/>
      </c:catAx>
      <c:valAx>
        <c:axId val="1370677792"/>
        <c:scaling>
          <c:orientation val="minMax"/>
          <c:max val="178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0682784"/>
        <c:crosses val="autoZero"/>
        <c:crossBetween val="between"/>
      </c:valAx>
      <c:valAx>
        <c:axId val="16503863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50395536"/>
        <c:crosses val="max"/>
        <c:crossBetween val="between"/>
      </c:valAx>
      <c:catAx>
        <c:axId val="165039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0386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6.'!$C$5:$C$6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6.'!$B$7:$B$54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6.'!$C$7:$C$54</c:f>
              <c:numCache>
                <c:formatCode>#,##0</c:formatCode>
                <c:ptCount val="36"/>
                <c:pt idx="0">
                  <c:v>397528</c:v>
                </c:pt>
                <c:pt idx="1">
                  <c:v>394017</c:v>
                </c:pt>
                <c:pt idx="2">
                  <c:v>395464</c:v>
                </c:pt>
                <c:pt idx="3">
                  <c:v>369473</c:v>
                </c:pt>
                <c:pt idx="4">
                  <c:v>377996</c:v>
                </c:pt>
                <c:pt idx="5">
                  <c:v>394976</c:v>
                </c:pt>
                <c:pt idx="6">
                  <c:v>422901</c:v>
                </c:pt>
                <c:pt idx="7">
                  <c:v>388054</c:v>
                </c:pt>
                <c:pt idx="8">
                  <c:v>417454</c:v>
                </c:pt>
                <c:pt idx="9">
                  <c:v>420638</c:v>
                </c:pt>
                <c:pt idx="10">
                  <c:v>409271</c:v>
                </c:pt>
                <c:pt idx="11">
                  <c:v>427164</c:v>
                </c:pt>
                <c:pt idx="12">
                  <c:v>389826</c:v>
                </c:pt>
                <c:pt idx="13">
                  <c:v>407044</c:v>
                </c:pt>
                <c:pt idx="14">
                  <c:v>449944</c:v>
                </c:pt>
                <c:pt idx="15">
                  <c:v>436307</c:v>
                </c:pt>
                <c:pt idx="16">
                  <c:v>444153</c:v>
                </c:pt>
                <c:pt idx="17">
                  <c:v>443679</c:v>
                </c:pt>
                <c:pt idx="18">
                  <c:v>458425</c:v>
                </c:pt>
                <c:pt idx="19">
                  <c:v>439681</c:v>
                </c:pt>
                <c:pt idx="20">
                  <c:v>468846</c:v>
                </c:pt>
                <c:pt idx="21">
                  <c:v>465972</c:v>
                </c:pt>
                <c:pt idx="22">
                  <c:v>466549</c:v>
                </c:pt>
                <c:pt idx="23">
                  <c:v>477802</c:v>
                </c:pt>
                <c:pt idx="24">
                  <c:v>431856</c:v>
                </c:pt>
                <c:pt idx="25">
                  <c:v>449223</c:v>
                </c:pt>
                <c:pt idx="26">
                  <c:v>510031</c:v>
                </c:pt>
                <c:pt idx="27">
                  <c:v>468420</c:v>
                </c:pt>
                <c:pt idx="28">
                  <c:v>493605</c:v>
                </c:pt>
                <c:pt idx="29">
                  <c:v>501809</c:v>
                </c:pt>
                <c:pt idx="30">
                  <c:v>499591</c:v>
                </c:pt>
                <c:pt idx="31">
                  <c:v>491019</c:v>
                </c:pt>
                <c:pt idx="32">
                  <c:v>510799</c:v>
                </c:pt>
                <c:pt idx="33">
                  <c:v>503292</c:v>
                </c:pt>
                <c:pt idx="34">
                  <c:v>510792</c:v>
                </c:pt>
                <c:pt idx="35">
                  <c:v>524613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D-4FA8-81ED-95442978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41375"/>
        <c:axId val="48146367"/>
      </c:lineChart>
      <c:lineChart>
        <c:grouping val="standard"/>
        <c:varyColors val="0"/>
        <c:ser>
          <c:idx val="1"/>
          <c:order val="1"/>
          <c:tx>
            <c:strRef>
              <c:f>'Slika 6.'!$D$5:$D$6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6.'!$B$7:$B$54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6.'!$D$7:$D$54</c:f>
              <c:numCache>
                <c:formatCode>#,##0</c:formatCode>
                <c:ptCount val="36"/>
                <c:pt idx="0">
                  <c:v>27810279732</c:v>
                </c:pt>
                <c:pt idx="1">
                  <c:v>23777928113</c:v>
                </c:pt>
                <c:pt idx="2">
                  <c:v>33804988089</c:v>
                </c:pt>
                <c:pt idx="3">
                  <c:v>25370967797</c:v>
                </c:pt>
                <c:pt idx="4">
                  <c:v>26429788143</c:v>
                </c:pt>
                <c:pt idx="5">
                  <c:v>28742375056</c:v>
                </c:pt>
                <c:pt idx="6">
                  <c:v>29760071954</c:v>
                </c:pt>
                <c:pt idx="7">
                  <c:v>20510715435</c:v>
                </c:pt>
                <c:pt idx="8">
                  <c:v>22942242038</c:v>
                </c:pt>
                <c:pt idx="9">
                  <c:v>23291997702</c:v>
                </c:pt>
                <c:pt idx="10">
                  <c:v>22410300163</c:v>
                </c:pt>
                <c:pt idx="11">
                  <c:v>33918810561</c:v>
                </c:pt>
                <c:pt idx="12">
                  <c:v>23647898635</c:v>
                </c:pt>
                <c:pt idx="13">
                  <c:v>23918668217</c:v>
                </c:pt>
                <c:pt idx="14">
                  <c:v>33664910315</c:v>
                </c:pt>
                <c:pt idx="15">
                  <c:v>28811350966</c:v>
                </c:pt>
                <c:pt idx="16">
                  <c:v>31879729967</c:v>
                </c:pt>
                <c:pt idx="17">
                  <c:v>28439400370</c:v>
                </c:pt>
                <c:pt idx="18">
                  <c:v>30692922314</c:v>
                </c:pt>
                <c:pt idx="19">
                  <c:v>30129567391</c:v>
                </c:pt>
                <c:pt idx="20">
                  <c:v>32986372825</c:v>
                </c:pt>
                <c:pt idx="21">
                  <c:v>34016996328</c:v>
                </c:pt>
                <c:pt idx="22">
                  <c:v>34197800289</c:v>
                </c:pt>
                <c:pt idx="23">
                  <c:v>46434502724</c:v>
                </c:pt>
                <c:pt idx="24">
                  <c:v>31869709549</c:v>
                </c:pt>
                <c:pt idx="25">
                  <c:v>33895916807</c:v>
                </c:pt>
                <c:pt idx="26">
                  <c:v>48259719417</c:v>
                </c:pt>
                <c:pt idx="27">
                  <c:v>39450427797</c:v>
                </c:pt>
                <c:pt idx="28">
                  <c:v>45953022925</c:v>
                </c:pt>
                <c:pt idx="29">
                  <c:v>42668746924</c:v>
                </c:pt>
                <c:pt idx="30">
                  <c:v>45873403383</c:v>
                </c:pt>
                <c:pt idx="31">
                  <c:v>48676651474</c:v>
                </c:pt>
                <c:pt idx="32">
                  <c:v>55306037650</c:v>
                </c:pt>
                <c:pt idx="33">
                  <c:v>57515081606</c:v>
                </c:pt>
                <c:pt idx="34">
                  <c:v>48624092936</c:v>
                </c:pt>
                <c:pt idx="35">
                  <c:v>51830899040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D-4FA8-81ED-95442978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586287"/>
        <c:axId val="423572559"/>
      </c:lineChart>
      <c:dateAx>
        <c:axId val="4814137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146367"/>
        <c:crosses val="autoZero"/>
        <c:auto val="1"/>
        <c:lblOffset val="100"/>
        <c:baseTimeUnit val="months"/>
      </c:dateAx>
      <c:valAx>
        <c:axId val="4814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814137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3594560850784629E-3"/>
                <c:y val="0.379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2357255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3586287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618802483561482"/>
                <c:y val="0.380046296296296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42358628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42357255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8.'!$C$7:$C$18</c:f>
              <c:numCache>
                <c:formatCode>#,##0</c:formatCode>
                <c:ptCount val="12"/>
                <c:pt idx="0">
                  <c:v>106674</c:v>
                </c:pt>
                <c:pt idx="1">
                  <c:v>109332</c:v>
                </c:pt>
                <c:pt idx="2">
                  <c:v>130046</c:v>
                </c:pt>
                <c:pt idx="3">
                  <c:v>108958</c:v>
                </c:pt>
                <c:pt idx="4">
                  <c:v>117877</c:v>
                </c:pt>
                <c:pt idx="5">
                  <c:v>118828</c:v>
                </c:pt>
                <c:pt idx="6">
                  <c:v>123325</c:v>
                </c:pt>
                <c:pt idx="7">
                  <c:v>125838</c:v>
                </c:pt>
                <c:pt idx="8">
                  <c:v>128672</c:v>
                </c:pt>
                <c:pt idx="9">
                  <c:v>126548</c:v>
                </c:pt>
                <c:pt idx="10">
                  <c:v>124824</c:v>
                </c:pt>
                <c:pt idx="11">
                  <c:v>134400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232"/>
        <c:axId val="435347872"/>
      </c:lineChart>
      <c:lineChart>
        <c:grouping val="standard"/>
        <c:varyColors val="0"/>
        <c:ser>
          <c:idx val="1"/>
          <c:order val="1"/>
          <c:tx>
            <c:strRef>
              <c:f>'Slika 7. i 8.'!$D$6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8.'!$D$7:$D$18</c:f>
              <c:numCache>
                <c:formatCode>#,##0</c:formatCode>
                <c:ptCount val="12"/>
                <c:pt idx="0">
                  <c:v>2124875026</c:v>
                </c:pt>
                <c:pt idx="1">
                  <c:v>3145008353</c:v>
                </c:pt>
                <c:pt idx="2">
                  <c:v>5022416205</c:v>
                </c:pt>
                <c:pt idx="3">
                  <c:v>2528359874</c:v>
                </c:pt>
                <c:pt idx="4">
                  <c:v>2799695514</c:v>
                </c:pt>
                <c:pt idx="5">
                  <c:v>3201367198</c:v>
                </c:pt>
                <c:pt idx="6">
                  <c:v>3199542717</c:v>
                </c:pt>
                <c:pt idx="7">
                  <c:v>3381024020</c:v>
                </c:pt>
                <c:pt idx="8">
                  <c:v>4304159977</c:v>
                </c:pt>
                <c:pt idx="9">
                  <c:v>3201064651</c:v>
                </c:pt>
                <c:pt idx="10">
                  <c:v>2940275893</c:v>
                </c:pt>
                <c:pt idx="11">
                  <c:v>2677668039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792"/>
        <c:axId val="435350112"/>
      </c:lineChart>
      <c:catAx>
        <c:axId val="435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7872"/>
        <c:crosses val="autoZero"/>
        <c:auto val="1"/>
        <c:lblAlgn val="ctr"/>
        <c:lblOffset val="100"/>
        <c:noMultiLvlLbl val="0"/>
      </c:catAx>
      <c:valAx>
        <c:axId val="435347872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232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0099462462563528E-2"/>
                <c:y val="0.386689117542891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50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79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21990023121383"/>
                <c:y val="0.332733541601946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5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8.'!$E$7:$E$18</c:f>
              <c:numCache>
                <c:formatCode>#,##0</c:formatCode>
                <c:ptCount val="12"/>
                <c:pt idx="0">
                  <c:v>325182</c:v>
                </c:pt>
                <c:pt idx="1">
                  <c:v>339891</c:v>
                </c:pt>
                <c:pt idx="2">
                  <c:v>379985</c:v>
                </c:pt>
                <c:pt idx="3">
                  <c:v>359462</c:v>
                </c:pt>
                <c:pt idx="4">
                  <c:v>375728</c:v>
                </c:pt>
                <c:pt idx="5">
                  <c:v>382981</c:v>
                </c:pt>
                <c:pt idx="6">
                  <c:v>376266</c:v>
                </c:pt>
                <c:pt idx="7">
                  <c:v>365181</c:v>
                </c:pt>
                <c:pt idx="8">
                  <c:v>382127</c:v>
                </c:pt>
                <c:pt idx="9">
                  <c:v>376744</c:v>
                </c:pt>
                <c:pt idx="10">
                  <c:v>385968</c:v>
                </c:pt>
                <c:pt idx="11">
                  <c:v>390213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9552"/>
        <c:axId val="435336672"/>
      </c:lineChart>
      <c:lineChart>
        <c:grouping val="standard"/>
        <c:varyColors val="0"/>
        <c:ser>
          <c:idx val="1"/>
          <c:order val="1"/>
          <c:tx>
            <c:strRef>
              <c:f>'Slika 7. i 8.'!$F$6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8.'!$F$7:$F$18</c:f>
              <c:numCache>
                <c:formatCode>#,##0</c:formatCode>
                <c:ptCount val="12"/>
                <c:pt idx="0">
                  <c:v>29744834524</c:v>
                </c:pt>
                <c:pt idx="1">
                  <c:v>30750908453</c:v>
                </c:pt>
                <c:pt idx="2">
                  <c:v>43237303212</c:v>
                </c:pt>
                <c:pt idx="3">
                  <c:v>36922067923</c:v>
                </c:pt>
                <c:pt idx="4">
                  <c:v>43153327410</c:v>
                </c:pt>
                <c:pt idx="5">
                  <c:v>39467379726</c:v>
                </c:pt>
                <c:pt idx="6">
                  <c:v>42673860666</c:v>
                </c:pt>
                <c:pt idx="7">
                  <c:v>45295627454</c:v>
                </c:pt>
                <c:pt idx="8">
                  <c:v>51001877673</c:v>
                </c:pt>
                <c:pt idx="9">
                  <c:v>54314016955</c:v>
                </c:pt>
                <c:pt idx="10">
                  <c:v>45683817043</c:v>
                </c:pt>
                <c:pt idx="11">
                  <c:v>49153231001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1712"/>
        <c:axId val="435337792"/>
      </c:lineChart>
      <c:catAx>
        <c:axId val="4353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36672"/>
        <c:crosses val="autoZero"/>
        <c:auto val="1"/>
        <c:lblAlgn val="ctr"/>
        <c:lblOffset val="100"/>
        <c:noMultiLvlLbl val="0"/>
      </c:catAx>
      <c:valAx>
        <c:axId val="435336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9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37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17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4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3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9.'!$C$4:$C$5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9.'!$C$6:$C$41</c:f>
              <c:numCache>
                <c:formatCode>#,##0</c:formatCode>
                <c:ptCount val="36"/>
                <c:pt idx="0">
                  <c:v>24466666</c:v>
                </c:pt>
                <c:pt idx="1">
                  <c:v>24016748</c:v>
                </c:pt>
                <c:pt idx="2">
                  <c:v>24520354</c:v>
                </c:pt>
                <c:pt idx="3">
                  <c:v>23501969</c:v>
                </c:pt>
                <c:pt idx="4">
                  <c:v>23025113</c:v>
                </c:pt>
                <c:pt idx="5">
                  <c:v>25228105</c:v>
                </c:pt>
                <c:pt idx="6">
                  <c:v>27097626</c:v>
                </c:pt>
                <c:pt idx="7">
                  <c:v>25053312</c:v>
                </c:pt>
                <c:pt idx="8">
                  <c:v>26212731</c:v>
                </c:pt>
                <c:pt idx="9">
                  <c:v>26820077</c:v>
                </c:pt>
                <c:pt idx="10">
                  <c:v>26225035</c:v>
                </c:pt>
                <c:pt idx="11">
                  <c:v>28377256</c:v>
                </c:pt>
                <c:pt idx="12">
                  <c:v>24473010</c:v>
                </c:pt>
                <c:pt idx="13">
                  <c:v>24795357</c:v>
                </c:pt>
                <c:pt idx="14">
                  <c:v>27845540</c:v>
                </c:pt>
                <c:pt idx="15">
                  <c:v>26630258</c:v>
                </c:pt>
                <c:pt idx="16">
                  <c:v>27363457</c:v>
                </c:pt>
                <c:pt idx="17">
                  <c:v>29384542</c:v>
                </c:pt>
                <c:pt idx="18">
                  <c:v>28592085</c:v>
                </c:pt>
                <c:pt idx="19">
                  <c:v>27358399</c:v>
                </c:pt>
                <c:pt idx="20">
                  <c:v>28230562</c:v>
                </c:pt>
                <c:pt idx="21">
                  <c:v>27867447</c:v>
                </c:pt>
                <c:pt idx="22">
                  <c:v>28076479</c:v>
                </c:pt>
                <c:pt idx="23">
                  <c:v>30455959</c:v>
                </c:pt>
                <c:pt idx="24">
                  <c:v>26362935</c:v>
                </c:pt>
                <c:pt idx="25">
                  <c:v>26225911</c:v>
                </c:pt>
                <c:pt idx="26">
                  <c:v>29248745</c:v>
                </c:pt>
                <c:pt idx="27">
                  <c:v>27918891</c:v>
                </c:pt>
                <c:pt idx="28">
                  <c:v>29828118</c:v>
                </c:pt>
                <c:pt idx="29">
                  <c:v>29731971</c:v>
                </c:pt>
                <c:pt idx="30">
                  <c:v>29576055</c:v>
                </c:pt>
                <c:pt idx="31">
                  <c:v>28923705</c:v>
                </c:pt>
                <c:pt idx="32">
                  <c:v>29804458</c:v>
                </c:pt>
                <c:pt idx="33">
                  <c:v>29637130</c:v>
                </c:pt>
                <c:pt idx="34">
                  <c:v>28594631</c:v>
                </c:pt>
                <c:pt idx="35">
                  <c:v>32595079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4-4547-BD8D-68F596ED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35727"/>
        <c:axId val="461536143"/>
      </c:lineChart>
      <c:lineChart>
        <c:grouping val="standard"/>
        <c:varyColors val="0"/>
        <c:ser>
          <c:idx val="1"/>
          <c:order val="1"/>
          <c:tx>
            <c:strRef>
              <c:f>'Slika 9.'!$D$4:$D$5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'Slika 9.'!$D$6:$D$41</c:f>
              <c:numCache>
                <c:formatCode>#,##0</c:formatCode>
                <c:ptCount val="36"/>
                <c:pt idx="0">
                  <c:v>134194659605</c:v>
                </c:pt>
                <c:pt idx="1">
                  <c:v>124684357038</c:v>
                </c:pt>
                <c:pt idx="2">
                  <c:v>147608222412</c:v>
                </c:pt>
                <c:pt idx="3">
                  <c:v>108649658875</c:v>
                </c:pt>
                <c:pt idx="4">
                  <c:v>114157847164</c:v>
                </c:pt>
                <c:pt idx="5">
                  <c:v>113533345034</c:v>
                </c:pt>
                <c:pt idx="6">
                  <c:v>138770939447</c:v>
                </c:pt>
                <c:pt idx="7">
                  <c:v>122116005556</c:v>
                </c:pt>
                <c:pt idx="8">
                  <c:v>127989230662</c:v>
                </c:pt>
                <c:pt idx="9">
                  <c:v>130962685467</c:v>
                </c:pt>
                <c:pt idx="10">
                  <c:v>126130957388</c:v>
                </c:pt>
                <c:pt idx="11">
                  <c:v>152152354467</c:v>
                </c:pt>
                <c:pt idx="12">
                  <c:v>113182169807</c:v>
                </c:pt>
                <c:pt idx="13">
                  <c:v>111784869833</c:v>
                </c:pt>
                <c:pt idx="14">
                  <c:v>137620133355</c:v>
                </c:pt>
                <c:pt idx="15">
                  <c:v>129286908551</c:v>
                </c:pt>
                <c:pt idx="16">
                  <c:v>126606081956</c:v>
                </c:pt>
                <c:pt idx="17">
                  <c:v>131956537450</c:v>
                </c:pt>
                <c:pt idx="18">
                  <c:v>152141083538</c:v>
                </c:pt>
                <c:pt idx="19">
                  <c:v>136345515689</c:v>
                </c:pt>
                <c:pt idx="20">
                  <c:v>141667171707</c:v>
                </c:pt>
                <c:pt idx="21">
                  <c:v>132488450536</c:v>
                </c:pt>
                <c:pt idx="22">
                  <c:v>135078213881</c:v>
                </c:pt>
                <c:pt idx="23">
                  <c:v>174501453117</c:v>
                </c:pt>
                <c:pt idx="24">
                  <c:v>131773381898</c:v>
                </c:pt>
                <c:pt idx="25">
                  <c:v>144603315888</c:v>
                </c:pt>
                <c:pt idx="26">
                  <c:v>154099328155</c:v>
                </c:pt>
                <c:pt idx="27">
                  <c:v>145836063922</c:v>
                </c:pt>
                <c:pt idx="28">
                  <c:v>157215343449</c:v>
                </c:pt>
                <c:pt idx="29">
                  <c:v>162252265636</c:v>
                </c:pt>
                <c:pt idx="30">
                  <c:v>186400592532</c:v>
                </c:pt>
                <c:pt idx="31">
                  <c:v>172244724604</c:v>
                </c:pt>
                <c:pt idx="32">
                  <c:v>178137154754</c:v>
                </c:pt>
                <c:pt idx="33">
                  <c:v>169392742880</c:v>
                </c:pt>
                <c:pt idx="34">
                  <c:v>157018858758</c:v>
                </c:pt>
                <c:pt idx="35">
                  <c:v>186290307461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4-4547-BD8D-68F596ED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21343"/>
        <c:axId val="224414271"/>
      </c:lineChart>
      <c:dateAx>
        <c:axId val="461535727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1536143"/>
        <c:crosses val="autoZero"/>
        <c:auto val="1"/>
        <c:lblOffset val="100"/>
        <c:baseTimeUnit val="months"/>
      </c:dateAx>
      <c:valAx>
        <c:axId val="46153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1535727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1228070175438596E-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414271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42134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602801491918777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4421343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4414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11.'!$E$6:$E$17</c:f>
              <c:numCache>
                <c:formatCode>#,##0</c:formatCode>
                <c:ptCount val="12"/>
                <c:pt idx="0">
                  <c:v>10431145</c:v>
                </c:pt>
                <c:pt idx="1">
                  <c:v>10613368</c:v>
                </c:pt>
                <c:pt idx="2">
                  <c:v>11819717</c:v>
                </c:pt>
                <c:pt idx="3">
                  <c:v>11640994</c:v>
                </c:pt>
                <c:pt idx="4">
                  <c:v>12594917</c:v>
                </c:pt>
                <c:pt idx="5">
                  <c:v>12533876</c:v>
                </c:pt>
                <c:pt idx="6">
                  <c:v>12787234</c:v>
                </c:pt>
                <c:pt idx="7">
                  <c:v>12471213</c:v>
                </c:pt>
                <c:pt idx="8">
                  <c:v>12514710</c:v>
                </c:pt>
                <c:pt idx="9">
                  <c:v>12582929</c:v>
                </c:pt>
                <c:pt idx="10">
                  <c:v>11877928</c:v>
                </c:pt>
                <c:pt idx="11">
                  <c:v>14465738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7328"/>
        <c:axId val="233006848"/>
      </c:lineChart>
      <c:lineChart>
        <c:grouping val="standard"/>
        <c:varyColors val="0"/>
        <c:ser>
          <c:idx val="1"/>
          <c:order val="1"/>
          <c:tx>
            <c:strRef>
              <c:f>'Slika 10. i 11.'!$F$5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11.'!$F$6:$F$17</c:f>
              <c:numCache>
                <c:formatCode>#,##0</c:formatCode>
                <c:ptCount val="12"/>
                <c:pt idx="0">
                  <c:v>117082556179</c:v>
                </c:pt>
                <c:pt idx="1">
                  <c:v>128637639524</c:v>
                </c:pt>
                <c:pt idx="2">
                  <c:v>134301189191</c:v>
                </c:pt>
                <c:pt idx="3">
                  <c:v>129763308465</c:v>
                </c:pt>
                <c:pt idx="4">
                  <c:v>138243096946</c:v>
                </c:pt>
                <c:pt idx="5">
                  <c:v>144435428396</c:v>
                </c:pt>
                <c:pt idx="6">
                  <c:v>167255127176</c:v>
                </c:pt>
                <c:pt idx="7">
                  <c:v>155176007302</c:v>
                </c:pt>
                <c:pt idx="8">
                  <c:v>160670869900</c:v>
                </c:pt>
                <c:pt idx="9">
                  <c:v>152897246899</c:v>
                </c:pt>
                <c:pt idx="10">
                  <c:v>140111107105</c:v>
                </c:pt>
                <c:pt idx="11">
                  <c:v>167512488083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3488"/>
        <c:axId val="233004608"/>
      </c:lineChart>
      <c:catAx>
        <c:axId val="4230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6848"/>
        <c:crosses val="autoZero"/>
        <c:auto val="1"/>
        <c:lblAlgn val="ctr"/>
        <c:lblOffset val="100"/>
        <c:noMultiLvlLbl val="0"/>
      </c:catAx>
      <c:valAx>
        <c:axId val="233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3087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046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34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0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0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491067</xdr:colOff>
      <xdr:row>2</xdr:row>
      <xdr:rowOff>115360</xdr:rowOff>
    </xdr:from>
    <xdr:to>
      <xdr:col>25</xdr:col>
      <xdr:colOff>370467</xdr:colOff>
      <xdr:row>20</xdr:row>
      <xdr:rowOff>78593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175846</xdr:colOff>
      <xdr:row>8</xdr:row>
      <xdr:rowOff>38833</xdr:rowOff>
    </xdr:from>
    <xdr:to>
      <xdr:col>17</xdr:col>
      <xdr:colOff>29308</xdr:colOff>
      <xdr:row>29</xdr:row>
      <xdr:rowOff>12456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43758E9-5158-4E8B-B438-FD6F8A69F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305026</xdr:colOff>
      <xdr:row>3</xdr:row>
      <xdr:rowOff>80205</xdr:rowOff>
    </xdr:from>
    <xdr:to>
      <xdr:col>13</xdr:col>
      <xdr:colOff>15875</xdr:colOff>
      <xdr:row>17</xdr:row>
      <xdr:rowOff>53672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22</xdr:row>
      <xdr:rowOff>142196</xdr:rowOff>
    </xdr:from>
    <xdr:to>
      <xdr:col>4</xdr:col>
      <xdr:colOff>925285</xdr:colOff>
      <xdr:row>39</xdr:row>
      <xdr:rowOff>6803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684441</xdr:colOff>
      <xdr:row>22</xdr:row>
      <xdr:rowOff>157841</xdr:rowOff>
    </xdr:from>
    <xdr:to>
      <xdr:col>11</xdr:col>
      <xdr:colOff>221798</xdr:colOff>
      <xdr:row>39</xdr:row>
      <xdr:rowOff>53067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175532</xdr:colOff>
      <xdr:row>23</xdr:row>
      <xdr:rowOff>4083</xdr:rowOff>
    </xdr:from>
    <xdr:to>
      <xdr:col>20</xdr:col>
      <xdr:colOff>390797</xdr:colOff>
      <xdr:row>38</xdr:row>
      <xdr:rowOff>134712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1910773</xdr:colOff>
      <xdr:row>5</xdr:row>
      <xdr:rowOff>113655</xdr:rowOff>
    </xdr:from>
    <xdr:to>
      <xdr:col>14</xdr:col>
      <xdr:colOff>432954</xdr:colOff>
      <xdr:row>24</xdr:row>
      <xdr:rowOff>48201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38B291F6-5FE5-4881-8AD5-60199DC7C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</xdr:colOff>
      <xdr:row>25</xdr:row>
      <xdr:rowOff>50555</xdr:rowOff>
    </xdr:from>
    <xdr:to>
      <xdr:col>5</xdr:col>
      <xdr:colOff>553915</xdr:colOff>
      <xdr:row>43</xdr:row>
      <xdr:rowOff>18317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194164</xdr:colOff>
      <xdr:row>25</xdr:row>
      <xdr:rowOff>82794</xdr:rowOff>
    </xdr:from>
    <xdr:to>
      <xdr:col>12</xdr:col>
      <xdr:colOff>377337</xdr:colOff>
      <xdr:row>42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FD0A7E5-983C-4B10-89D6-ABFE8ADCB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25646</xdr:colOff>
      <xdr:row>25</xdr:row>
      <xdr:rowOff>68140</xdr:rowOff>
    </xdr:from>
    <xdr:to>
      <xdr:col>22</xdr:col>
      <xdr:colOff>318723</xdr:colOff>
      <xdr:row>42</xdr:row>
      <xdr:rowOff>71071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B8A161B-D135-4E6F-90F2-6C67A34CB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4</xdr:row>
      <xdr:rowOff>6350</xdr:rowOff>
    </xdr:from>
    <xdr:to>
      <xdr:col>9</xdr:col>
      <xdr:colOff>279400</xdr:colOff>
      <xdr:row>18</xdr:row>
      <xdr:rowOff>114300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4</xdr:row>
      <xdr:rowOff>11906</xdr:rowOff>
    </xdr:from>
    <xdr:to>
      <xdr:col>12</xdr:col>
      <xdr:colOff>41276</xdr:colOff>
      <xdr:row>20</xdr:row>
      <xdr:rowOff>113506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267431</xdr:colOff>
      <xdr:row>5</xdr:row>
      <xdr:rowOff>134081</xdr:rowOff>
    </xdr:from>
    <xdr:to>
      <xdr:col>14</xdr:col>
      <xdr:colOff>439615</xdr:colOff>
      <xdr:row>23</xdr:row>
      <xdr:rowOff>107705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5606C4C-AE33-43B6-B7AC-DCAE00232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533399</xdr:colOff>
      <xdr:row>20</xdr:row>
      <xdr:rowOff>28575</xdr:rowOff>
    </xdr:from>
    <xdr:to>
      <xdr:col>13</xdr:col>
      <xdr:colOff>314324</xdr:colOff>
      <xdr:row>37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5639DDB-97FF-4A86-A47C-FA4BE4B1E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718039</xdr:colOff>
      <xdr:row>3</xdr:row>
      <xdr:rowOff>145072</xdr:rowOff>
    </xdr:from>
    <xdr:to>
      <xdr:col>11</xdr:col>
      <xdr:colOff>190501</xdr:colOff>
      <xdr:row>20</xdr:row>
      <xdr:rowOff>23445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308656</xdr:colOff>
      <xdr:row>3</xdr:row>
      <xdr:rowOff>114298</xdr:rowOff>
    </xdr:from>
    <xdr:to>
      <xdr:col>10</xdr:col>
      <xdr:colOff>508454</xdr:colOff>
      <xdr:row>19</xdr:row>
      <xdr:rowOff>136978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2</xdr:row>
      <xdr:rowOff>94569</xdr:rowOff>
    </xdr:from>
    <xdr:to>
      <xdr:col>13</xdr:col>
      <xdr:colOff>368753</xdr:colOff>
      <xdr:row>18</xdr:row>
      <xdr:rowOff>32657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76198</xdr:colOff>
      <xdr:row>3</xdr:row>
      <xdr:rowOff>46947</xdr:rowOff>
    </xdr:from>
    <xdr:to>
      <xdr:col>13</xdr:col>
      <xdr:colOff>219073</xdr:colOff>
      <xdr:row>18</xdr:row>
      <xdr:rowOff>70079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13604</xdr:colOff>
      <xdr:row>3</xdr:row>
      <xdr:rowOff>149679</xdr:rowOff>
    </xdr:from>
    <xdr:to>
      <xdr:col>14</xdr:col>
      <xdr:colOff>374197</xdr:colOff>
      <xdr:row>19</xdr:row>
      <xdr:rowOff>681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16</xdr:row>
      <xdr:rowOff>33338</xdr:rowOff>
    </xdr:from>
    <xdr:to>
      <xdr:col>5</xdr:col>
      <xdr:colOff>547688</xdr:colOff>
      <xdr:row>33</xdr:row>
      <xdr:rowOff>77788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858838</xdr:colOff>
      <xdr:row>16</xdr:row>
      <xdr:rowOff>44450</xdr:rowOff>
    </xdr:from>
    <xdr:to>
      <xdr:col>14</xdr:col>
      <xdr:colOff>41275</xdr:colOff>
      <xdr:row>33</xdr:row>
      <xdr:rowOff>88900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103187</xdr:colOff>
      <xdr:row>3</xdr:row>
      <xdr:rowOff>136525</xdr:rowOff>
    </xdr:from>
    <xdr:to>
      <xdr:col>15</xdr:col>
      <xdr:colOff>359834</xdr:colOff>
      <xdr:row>19</xdr:row>
      <xdr:rowOff>127000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5AE41A4-C168-404B-9E0F-F8DCB4269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1099040</xdr:colOff>
      <xdr:row>3</xdr:row>
      <xdr:rowOff>80595</xdr:rowOff>
    </xdr:from>
    <xdr:to>
      <xdr:col>9</xdr:col>
      <xdr:colOff>732693</xdr:colOff>
      <xdr:row>19</xdr:row>
      <xdr:rowOff>29309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</xdr:colOff>
      <xdr:row>2</xdr:row>
      <xdr:rowOff>50004</xdr:rowOff>
    </xdr:from>
    <xdr:to>
      <xdr:col>11</xdr:col>
      <xdr:colOff>369093</xdr:colOff>
      <xdr:row>17</xdr:row>
      <xdr:rowOff>126802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415396</xdr:colOff>
      <xdr:row>3</xdr:row>
      <xdr:rowOff>118005</xdr:rowOff>
    </xdr:from>
    <xdr:to>
      <xdr:col>13</xdr:col>
      <xdr:colOff>232833</xdr:colOff>
      <xdr:row>20</xdr:row>
      <xdr:rowOff>162455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568CAC0-6282-458C-B6E1-2AF6E456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2157796</xdr:colOff>
      <xdr:row>18</xdr:row>
      <xdr:rowOff>78316</xdr:rowOff>
    </xdr:from>
    <xdr:to>
      <xdr:col>14</xdr:col>
      <xdr:colOff>282863</xdr:colOff>
      <xdr:row>37</xdr:row>
      <xdr:rowOff>106891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AADD8A80-9F93-4E24-BF65-587989458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317857</xdr:colOff>
      <xdr:row>3</xdr:row>
      <xdr:rowOff>29999</xdr:rowOff>
    </xdr:from>
    <xdr:to>
      <xdr:col>10</xdr:col>
      <xdr:colOff>364191</xdr:colOff>
      <xdr:row>18</xdr:row>
      <xdr:rowOff>42023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515471</xdr:colOff>
      <xdr:row>2</xdr:row>
      <xdr:rowOff>53648</xdr:rowOff>
    </xdr:from>
    <xdr:to>
      <xdr:col>10</xdr:col>
      <xdr:colOff>602316</xdr:colOff>
      <xdr:row>17</xdr:row>
      <xdr:rowOff>42022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346982</xdr:colOff>
      <xdr:row>3</xdr:row>
      <xdr:rowOff>113127</xdr:rowOff>
    </xdr:from>
    <xdr:to>
      <xdr:col>14</xdr:col>
      <xdr:colOff>313458</xdr:colOff>
      <xdr:row>19</xdr:row>
      <xdr:rowOff>93395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1160317</xdr:colOff>
      <xdr:row>3</xdr:row>
      <xdr:rowOff>104774</xdr:rowOff>
    </xdr:from>
    <xdr:to>
      <xdr:col>13</xdr:col>
      <xdr:colOff>458930</xdr:colOff>
      <xdr:row>20</xdr:row>
      <xdr:rowOff>25111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15D7299A-9B85-42C3-86F0-78BAF3E70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30615</xdr:colOff>
      <xdr:row>24</xdr:row>
      <xdr:rowOff>88446</xdr:rowOff>
    </xdr:from>
    <xdr:to>
      <xdr:col>6</xdr:col>
      <xdr:colOff>690563</xdr:colOff>
      <xdr:row>42</xdr:row>
      <xdr:rowOff>34697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24</xdr:row>
      <xdr:rowOff>142196</xdr:rowOff>
    </xdr:from>
    <xdr:to>
      <xdr:col>16</xdr:col>
      <xdr:colOff>122464</xdr:colOff>
      <xdr:row>41</xdr:row>
      <xdr:rowOff>109538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173181</xdr:colOff>
      <xdr:row>8</xdr:row>
      <xdr:rowOff>113434</xdr:rowOff>
    </xdr:from>
    <xdr:to>
      <xdr:col>15</xdr:col>
      <xdr:colOff>450273</xdr:colOff>
      <xdr:row>28</xdr:row>
      <xdr:rowOff>69273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E7F9ECC-3B75-4E4B-A619-6A16695E9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</xdr:colOff>
      <xdr:row>22</xdr:row>
      <xdr:rowOff>155801</xdr:rowOff>
    </xdr:from>
    <xdr:to>
      <xdr:col>12</xdr:col>
      <xdr:colOff>285753</xdr:colOff>
      <xdr:row>39</xdr:row>
      <xdr:rowOff>123144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25976</xdr:colOff>
      <xdr:row>22</xdr:row>
      <xdr:rowOff>148070</xdr:rowOff>
    </xdr:from>
    <xdr:to>
      <xdr:col>4</xdr:col>
      <xdr:colOff>1004454</xdr:colOff>
      <xdr:row>39</xdr:row>
      <xdr:rowOff>94384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35564CE-D41E-4D43-9A01-DCB9B8BFE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15874</xdr:rowOff>
    </xdr:from>
    <xdr:to>
      <xdr:col>4</xdr:col>
      <xdr:colOff>863600</xdr:colOff>
      <xdr:row>41</xdr:row>
      <xdr:rowOff>152399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25</xdr:row>
      <xdr:rowOff>34925</xdr:rowOff>
    </xdr:from>
    <xdr:to>
      <xdr:col>9</xdr:col>
      <xdr:colOff>450850</xdr:colOff>
      <xdr:row>41</xdr:row>
      <xdr:rowOff>101600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25</xdr:row>
      <xdr:rowOff>9525</xdr:rowOff>
    </xdr:from>
    <xdr:to>
      <xdr:col>18</xdr:col>
      <xdr:colOff>438150</xdr:colOff>
      <xdr:row>41</xdr:row>
      <xdr:rowOff>50800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23</xdr:row>
      <xdr:rowOff>33337</xdr:rowOff>
    </xdr:from>
    <xdr:to>
      <xdr:col>5</xdr:col>
      <xdr:colOff>176893</xdr:colOff>
      <xdr:row>38</xdr:row>
      <xdr:rowOff>102054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415017</xdr:colOff>
      <xdr:row>23</xdr:row>
      <xdr:rowOff>6123</xdr:rowOff>
    </xdr:from>
    <xdr:to>
      <xdr:col>9</xdr:col>
      <xdr:colOff>864054</xdr:colOff>
      <xdr:row>38</xdr:row>
      <xdr:rowOff>156483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23</xdr:row>
      <xdr:rowOff>101372</xdr:rowOff>
    </xdr:from>
    <xdr:to>
      <xdr:col>5</xdr:col>
      <xdr:colOff>925285</xdr:colOff>
      <xdr:row>40</xdr:row>
      <xdr:rowOff>68715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34017</xdr:colOff>
      <xdr:row>23</xdr:row>
      <xdr:rowOff>74160</xdr:rowOff>
    </xdr:from>
    <xdr:to>
      <xdr:col>12</xdr:col>
      <xdr:colOff>47625</xdr:colOff>
      <xdr:row>40</xdr:row>
      <xdr:rowOff>41503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L33"/>
  <sheetViews>
    <sheetView showGridLines="0" zoomScale="110" zoomScaleNormal="110" workbookViewId="0">
      <selection activeCell="B26" sqref="B26:F26"/>
    </sheetView>
  </sheetViews>
  <sheetFormatPr defaultColWidth="9.33203125" defaultRowHeight="12.95" customHeight="1" x14ac:dyDescent="0.2"/>
  <cols>
    <col min="1" max="1" width="2.83203125" style="5" customWidth="1"/>
    <col min="2" max="2" width="71" style="5" customWidth="1"/>
    <col min="3" max="4" width="22.1640625" style="5" customWidth="1"/>
    <col min="5" max="5" width="30.33203125" style="5" customWidth="1"/>
    <col min="6" max="6" width="24.5" style="5" customWidth="1"/>
    <col min="7" max="7" width="15.33203125" style="5" customWidth="1"/>
    <col min="8" max="8" width="23.1640625" style="5" customWidth="1"/>
    <col min="9" max="9" width="33.16406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89"/>
      <c r="C1" s="289"/>
      <c r="D1" s="289"/>
      <c r="E1" s="289"/>
      <c r="F1" s="289"/>
    </row>
    <row r="2" spans="2:12" ht="15.75" x14ac:dyDescent="0.25">
      <c r="B2" s="290" t="s">
        <v>166</v>
      </c>
      <c r="C2" s="290"/>
      <c r="D2" s="290"/>
      <c r="E2" s="290"/>
      <c r="F2" s="290"/>
      <c r="H2" s="289"/>
      <c r="I2" s="289"/>
      <c r="J2" s="289"/>
      <c r="K2" s="289"/>
      <c r="L2" s="289"/>
    </row>
    <row r="3" spans="2:12" ht="12.95" customHeight="1" x14ac:dyDescent="0.25">
      <c r="B3" s="13"/>
      <c r="C3" s="13"/>
      <c r="D3" s="13"/>
      <c r="E3" s="13"/>
      <c r="F3" s="13"/>
    </row>
    <row r="4" spans="2:12" s="101" customFormat="1" ht="21" customHeight="1" x14ac:dyDescent="0.2">
      <c r="B4" s="99" t="s">
        <v>42</v>
      </c>
      <c r="C4" s="100" t="s">
        <v>2</v>
      </c>
      <c r="D4" s="192" t="s">
        <v>3</v>
      </c>
      <c r="E4" s="100" t="s">
        <v>4</v>
      </c>
      <c r="F4" s="192" t="s">
        <v>3</v>
      </c>
    </row>
    <row r="5" spans="2:12" s="101" customFormat="1" ht="21" customHeight="1" x14ac:dyDescent="0.2">
      <c r="B5" s="101" t="s">
        <v>5</v>
      </c>
      <c r="C5" s="102" t="s">
        <v>0</v>
      </c>
      <c r="D5" s="102" t="s">
        <v>0</v>
      </c>
      <c r="E5" s="102" t="s">
        <v>0</v>
      </c>
      <c r="F5" s="102" t="s">
        <v>0</v>
      </c>
      <c r="H5" s="112"/>
      <c r="I5" s="102"/>
      <c r="J5" s="102"/>
      <c r="K5" s="102"/>
      <c r="L5" s="102"/>
    </row>
    <row r="6" spans="2:12" s="101" customFormat="1" ht="21" customHeight="1" x14ac:dyDescent="0.2">
      <c r="B6" s="101" t="s">
        <v>43</v>
      </c>
      <c r="C6" s="103">
        <v>373666787</v>
      </c>
      <c r="D6" s="104">
        <f>C6/C11</f>
        <v>0.8669514520065208</v>
      </c>
      <c r="E6" s="103">
        <v>2717844884631.0898</v>
      </c>
      <c r="F6" s="104">
        <f>E6/E11</f>
        <v>0.96694321241967041</v>
      </c>
      <c r="H6" s="113"/>
      <c r="I6" s="105"/>
      <c r="J6" s="102"/>
      <c r="K6" s="102"/>
      <c r="L6" s="105"/>
    </row>
    <row r="7" spans="2:12" s="101" customFormat="1" ht="21" customHeight="1" x14ac:dyDescent="0.25">
      <c r="B7" s="101" t="s">
        <v>44</v>
      </c>
      <c r="C7" s="103">
        <v>24557216</v>
      </c>
      <c r="D7" s="214">
        <v>5.6899999999999999E-2</v>
      </c>
      <c r="E7" s="103">
        <v>73448354913.229996</v>
      </c>
      <c r="F7" s="104">
        <f>E7/E11</f>
        <v>2.6131141128894388E-2</v>
      </c>
      <c r="H7" s="102"/>
      <c r="I7" s="96"/>
      <c r="J7" s="96"/>
      <c r="K7" s="102"/>
      <c r="L7" s="105"/>
    </row>
    <row r="8" spans="2:12" s="101" customFormat="1" ht="21" customHeight="1" x14ac:dyDescent="0.2">
      <c r="B8" s="101" t="s">
        <v>45</v>
      </c>
      <c r="C8" s="103">
        <v>12052246</v>
      </c>
      <c r="D8" s="104">
        <f>C8/C11</f>
        <v>2.7962646221591489E-2</v>
      </c>
      <c r="E8" s="103">
        <v>4460333163</v>
      </c>
      <c r="F8" s="104">
        <f>E8/E11</f>
        <v>1.5868782289533145E-3</v>
      </c>
      <c r="H8" s="102"/>
      <c r="I8" s="105"/>
      <c r="J8" s="105"/>
      <c r="K8" s="102"/>
      <c r="L8" s="105"/>
    </row>
    <row r="9" spans="2:12" s="101" customFormat="1" ht="21" customHeight="1" x14ac:dyDescent="0.2">
      <c r="B9" s="101" t="s">
        <v>46</v>
      </c>
      <c r="C9" s="103">
        <v>20709541</v>
      </c>
      <c r="D9" s="104">
        <f>C9/C11</f>
        <v>4.8048601762239504E-2</v>
      </c>
      <c r="E9" s="103">
        <v>14949929797</v>
      </c>
      <c r="F9" s="104">
        <f>E9/E11</f>
        <v>5.3188219920512125E-3</v>
      </c>
      <c r="H9" s="102"/>
      <c r="I9" s="105"/>
      <c r="J9" s="105"/>
      <c r="K9" s="102"/>
      <c r="L9" s="105"/>
    </row>
    <row r="10" spans="2:12" s="101" customFormat="1" ht="21" customHeight="1" x14ac:dyDescent="0.2">
      <c r="B10" s="101" t="s">
        <v>51</v>
      </c>
      <c r="C10" s="152">
        <v>26565</v>
      </c>
      <c r="D10" s="106">
        <f>C10/C11</f>
        <v>6.1633964065832872E-5</v>
      </c>
      <c r="E10" s="152">
        <v>56064058</v>
      </c>
      <c r="F10" s="106">
        <v>1E-4</v>
      </c>
      <c r="H10" s="174"/>
      <c r="I10" s="105"/>
      <c r="J10" s="105"/>
      <c r="K10" s="102"/>
      <c r="L10" s="105"/>
    </row>
    <row r="11" spans="2:12" s="101" customFormat="1" ht="21" customHeight="1" x14ac:dyDescent="0.25">
      <c r="B11" s="107" t="s">
        <v>37</v>
      </c>
      <c r="C11" s="172">
        <f>SUM(C6:C10)</f>
        <v>431012355</v>
      </c>
      <c r="D11" s="173">
        <v>1</v>
      </c>
      <c r="E11" s="172">
        <f>SUM(E6:E10)</f>
        <v>2810759566562.3198</v>
      </c>
      <c r="F11" s="109">
        <v>1</v>
      </c>
      <c r="H11" s="94"/>
      <c r="I11" s="94"/>
      <c r="J11" s="105"/>
      <c r="K11" s="102"/>
      <c r="L11" s="105"/>
    </row>
    <row r="12" spans="2:12" s="101" customFormat="1" ht="21" customHeight="1" x14ac:dyDescent="0.2">
      <c r="B12" s="101" t="s">
        <v>6</v>
      </c>
      <c r="C12" s="174"/>
      <c r="D12" s="174"/>
      <c r="E12" s="174"/>
      <c r="F12" s="102"/>
      <c r="I12" s="102"/>
      <c r="J12" s="102"/>
      <c r="K12" s="102"/>
      <c r="L12" s="102"/>
    </row>
    <row r="13" spans="2:12" s="101" customFormat="1" ht="21" customHeight="1" x14ac:dyDescent="0.2">
      <c r="B13" s="101" t="s">
        <v>47</v>
      </c>
      <c r="C13" s="103">
        <v>4959223</v>
      </c>
      <c r="D13" s="104">
        <f>C13/C17</f>
        <v>0.34562802646141322</v>
      </c>
      <c r="E13" s="103">
        <v>439688778283</v>
      </c>
      <c r="F13" s="104">
        <f>E13/E17</f>
        <v>0.5035364433732995</v>
      </c>
      <c r="H13" s="105"/>
      <c r="I13" s="105"/>
      <c r="J13" s="105"/>
      <c r="K13" s="102"/>
      <c r="L13" s="105"/>
    </row>
    <row r="14" spans="2:12" s="101" customFormat="1" ht="21" customHeight="1" x14ac:dyDescent="0.2">
      <c r="B14" s="101" t="s">
        <v>48</v>
      </c>
      <c r="C14" s="103">
        <v>9255472</v>
      </c>
      <c r="D14" s="104">
        <f>C14/C17</f>
        <v>0.64505075116179877</v>
      </c>
      <c r="E14" s="103">
        <v>433213572033</v>
      </c>
      <c r="F14" s="104">
        <v>0.49609999999999999</v>
      </c>
      <c r="H14" s="105"/>
      <c r="I14" s="105"/>
      <c r="J14" s="105"/>
      <c r="K14" s="102"/>
      <c r="L14" s="105"/>
    </row>
    <row r="15" spans="2:12" s="101" customFormat="1" ht="21" customHeight="1" x14ac:dyDescent="0.2">
      <c r="B15" s="101" t="s">
        <v>49</v>
      </c>
      <c r="C15" s="152">
        <v>7083</v>
      </c>
      <c r="D15" s="104">
        <f>C15/C17</f>
        <v>4.9364251444756362E-4</v>
      </c>
      <c r="E15" s="152">
        <v>15724922</v>
      </c>
      <c r="F15" s="104">
        <v>1E-4</v>
      </c>
      <c r="I15" s="102"/>
      <c r="J15" s="105"/>
      <c r="K15" s="102"/>
      <c r="L15" s="105"/>
    </row>
    <row r="16" spans="2:12" s="101" customFormat="1" ht="21" customHeight="1" x14ac:dyDescent="0.2">
      <c r="B16" s="101" t="s">
        <v>50</v>
      </c>
      <c r="C16" s="152">
        <v>126662</v>
      </c>
      <c r="D16" s="104">
        <f>C16/C17</f>
        <v>8.8275798623404355E-3</v>
      </c>
      <c r="E16" s="152">
        <v>283426002.76379162</v>
      </c>
      <c r="F16" s="106">
        <v>2.9999999999999997E-4</v>
      </c>
      <c r="H16" s="271"/>
      <c r="I16" s="102"/>
      <c r="J16" s="105"/>
      <c r="K16" s="102"/>
      <c r="L16" s="105"/>
    </row>
    <row r="17" spans="2:12" s="101" customFormat="1" ht="21" customHeight="1" x14ac:dyDescent="0.25">
      <c r="B17" s="107" t="s">
        <v>38</v>
      </c>
      <c r="C17" s="108">
        <f>SUM(C13:C16)</f>
        <v>14348440</v>
      </c>
      <c r="D17" s="109">
        <v>1</v>
      </c>
      <c r="E17" s="108">
        <f>SUM(E13:E16)</f>
        <v>873201501240.76379</v>
      </c>
      <c r="F17" s="109">
        <v>1</v>
      </c>
      <c r="H17" s="102"/>
      <c r="I17" s="102"/>
      <c r="J17" s="105"/>
      <c r="K17" s="102"/>
      <c r="L17" s="105"/>
    </row>
    <row r="18" spans="2:12" s="101" customFormat="1" ht="21" customHeight="1" x14ac:dyDescent="0.25">
      <c r="B18" s="110" t="s">
        <v>156</v>
      </c>
      <c r="C18" s="111">
        <f>C11+C17</f>
        <v>445360795</v>
      </c>
      <c r="D18" s="111"/>
      <c r="E18" s="111">
        <f>E11+E17</f>
        <v>3683961067803.0835</v>
      </c>
      <c r="F18" s="111" t="s">
        <v>0</v>
      </c>
      <c r="I18" s="102"/>
      <c r="J18" s="102"/>
      <c r="K18" s="102"/>
      <c r="L18" s="102"/>
    </row>
    <row r="19" spans="2:12" s="98" customFormat="1" ht="18.75" customHeight="1" x14ac:dyDescent="0.2">
      <c r="B19" s="156" t="s">
        <v>176</v>
      </c>
      <c r="C19" s="157"/>
      <c r="D19" s="157"/>
      <c r="E19" s="157"/>
      <c r="F19" s="158"/>
      <c r="H19" s="179"/>
      <c r="I19" s="179"/>
      <c r="J19" s="4"/>
      <c r="K19" s="4"/>
      <c r="L19" s="4"/>
    </row>
    <row r="20" spans="2:12" s="199" customFormat="1" ht="14.45" customHeight="1" x14ac:dyDescent="0.2">
      <c r="B20" s="156" t="s">
        <v>193</v>
      </c>
      <c r="C20" s="157"/>
      <c r="D20" s="157"/>
      <c r="E20" s="157"/>
      <c r="F20" s="158"/>
      <c r="H20" s="93"/>
      <c r="I20" s="94"/>
      <c r="J20" s="4"/>
      <c r="K20" s="4"/>
      <c r="L20" s="4"/>
    </row>
    <row r="21" spans="2:12" s="98" customFormat="1" ht="12.95" customHeight="1" x14ac:dyDescent="0.2">
      <c r="B21" s="291" t="s">
        <v>35</v>
      </c>
      <c r="C21" s="291"/>
      <c r="D21" s="291"/>
      <c r="E21" s="291"/>
      <c r="F21" s="291"/>
      <c r="I21" s="4"/>
      <c r="J21" s="4"/>
      <c r="K21" s="4"/>
      <c r="L21" s="4"/>
    </row>
    <row r="23" spans="2:12" ht="21.75" customHeight="1" x14ac:dyDescent="0.2">
      <c r="B23" s="294"/>
      <c r="C23" s="294"/>
      <c r="D23" s="294"/>
      <c r="E23" s="294"/>
      <c r="F23" s="294"/>
    </row>
    <row r="24" spans="2:12" ht="25.5" customHeight="1" x14ac:dyDescent="0.2">
      <c r="B24" s="295"/>
      <c r="C24" s="295"/>
      <c r="D24" s="295"/>
      <c r="E24" s="295"/>
      <c r="F24" s="295"/>
    </row>
    <row r="25" spans="2:12" ht="25.5" customHeight="1" x14ac:dyDescent="0.2">
      <c r="B25" s="293"/>
      <c r="C25" s="293"/>
      <c r="D25" s="293"/>
      <c r="E25" s="293"/>
      <c r="F25" s="293"/>
      <c r="I25" s="1"/>
      <c r="J25" s="1"/>
    </row>
    <row r="26" spans="2:12" ht="25.5" customHeight="1" x14ac:dyDescent="0.2">
      <c r="B26" s="292"/>
      <c r="C26" s="292"/>
      <c r="D26" s="292"/>
      <c r="E26" s="292"/>
      <c r="F26" s="292"/>
      <c r="I26" s="1"/>
      <c r="J26" s="1"/>
    </row>
    <row r="27" spans="2:12" ht="25.5" customHeight="1" x14ac:dyDescent="0.2">
      <c r="B27" s="292"/>
      <c r="C27" s="292"/>
      <c r="D27" s="292"/>
      <c r="E27" s="292"/>
      <c r="F27" s="292"/>
      <c r="I27" s="1"/>
      <c r="J27" s="1"/>
    </row>
    <row r="28" spans="2:12" ht="25.5" customHeight="1" x14ac:dyDescent="0.25">
      <c r="B28" s="292"/>
      <c r="C28" s="292"/>
      <c r="D28" s="292"/>
      <c r="E28" s="292"/>
      <c r="F28" s="292"/>
      <c r="H28" s="95"/>
    </row>
    <row r="29" spans="2:12" ht="25.5" customHeight="1" x14ac:dyDescent="0.2">
      <c r="B29" s="292"/>
      <c r="C29" s="292"/>
      <c r="D29" s="292"/>
      <c r="E29" s="292"/>
      <c r="F29" s="292"/>
    </row>
    <row r="30" spans="2:12" ht="25.5" customHeight="1" x14ac:dyDescent="0.2">
      <c r="B30" s="292"/>
      <c r="C30" s="292"/>
      <c r="D30" s="292"/>
      <c r="E30" s="292"/>
      <c r="F30" s="292"/>
    </row>
    <row r="31" spans="2:12" ht="25.5" customHeight="1" x14ac:dyDescent="0.2">
      <c r="B31" s="292"/>
      <c r="C31" s="292"/>
      <c r="D31" s="292"/>
      <c r="E31" s="292"/>
      <c r="F31" s="292"/>
    </row>
    <row r="32" spans="2:12" ht="25.5" customHeight="1" x14ac:dyDescent="0.2">
      <c r="B32" s="292"/>
      <c r="C32" s="292"/>
      <c r="D32" s="292"/>
      <c r="E32" s="292"/>
      <c r="F32" s="292"/>
    </row>
    <row r="33" spans="2:6" ht="25.5" customHeight="1" x14ac:dyDescent="0.2">
      <c r="B33" s="292"/>
      <c r="C33" s="292"/>
      <c r="D33" s="292"/>
      <c r="E33" s="292"/>
      <c r="F33" s="292"/>
    </row>
  </sheetData>
  <customSheetViews>
    <customSheetView guid="{1C338248-5C2C-4A0B-8E41-C56ED2BBA321}" showGridLines="0" fitToPage="1" topLeftCell="A7">
      <selection activeCell="B11" sqref="B1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</customSheetViews>
  <mergeCells count="15">
    <mergeCell ref="H2:L2"/>
    <mergeCell ref="B1:F1"/>
    <mergeCell ref="B2:F2"/>
    <mergeCell ref="B21:F21"/>
    <mergeCell ref="B33:F33"/>
    <mergeCell ref="B28:F28"/>
    <mergeCell ref="B32:F32"/>
    <mergeCell ref="B27:F27"/>
    <mergeCell ref="B26:F26"/>
    <mergeCell ref="B25:F25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5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O23"/>
  <sheetViews>
    <sheetView showGridLines="0" topLeftCell="A4" zoomScale="130" zoomScaleNormal="130" workbookViewId="0">
      <selection activeCell="L17" sqref="L17"/>
    </sheetView>
  </sheetViews>
  <sheetFormatPr defaultColWidth="9.33203125" defaultRowHeight="12.95" customHeight="1" x14ac:dyDescent="0.2"/>
  <cols>
    <col min="1" max="1" width="2.83203125" style="5" customWidth="1"/>
    <col min="2" max="2" width="2.83203125" style="183" customWidth="1"/>
    <col min="3" max="3" width="23.83203125" style="5" customWidth="1"/>
    <col min="4" max="9" width="18.5" style="5" customWidth="1"/>
    <col min="10" max="10" width="20.5" style="5" customWidth="1"/>
    <col min="11" max="11" width="14.33203125" style="5" bestFit="1" customWidth="1"/>
    <col min="12" max="12" width="14" style="5" customWidth="1"/>
    <col min="13" max="13" width="9.33203125" style="5"/>
    <col min="14" max="14" width="15.33203125" style="5" bestFit="1" customWidth="1"/>
    <col min="15" max="15" width="18.83203125" style="5" customWidth="1"/>
    <col min="16" max="16384" width="9.33203125" style="5"/>
  </cols>
  <sheetData>
    <row r="1" spans="3:13" ht="10.15" customHeight="1" x14ac:dyDescent="0.2"/>
    <row r="2" spans="3:13" ht="15.75" x14ac:dyDescent="0.25">
      <c r="C2" s="212" t="s">
        <v>61</v>
      </c>
    </row>
    <row r="3" spans="3:13" ht="9" customHeight="1" x14ac:dyDescent="0.2"/>
    <row r="4" spans="3:13" ht="21" customHeight="1" x14ac:dyDescent="0.2">
      <c r="C4" s="300" t="s">
        <v>18</v>
      </c>
      <c r="D4" s="299" t="s">
        <v>78</v>
      </c>
      <c r="E4" s="299"/>
      <c r="F4" s="303" t="s">
        <v>142</v>
      </c>
      <c r="G4" s="303"/>
      <c r="H4" s="299" t="s">
        <v>79</v>
      </c>
      <c r="I4" s="299"/>
    </row>
    <row r="5" spans="3:13" ht="12.95" customHeight="1" x14ac:dyDescent="0.2">
      <c r="C5" s="301"/>
      <c r="D5" s="7" t="s">
        <v>71</v>
      </c>
      <c r="E5" s="7" t="s">
        <v>72</v>
      </c>
      <c r="F5" s="31" t="s">
        <v>71</v>
      </c>
      <c r="G5" s="31" t="s">
        <v>72</v>
      </c>
      <c r="H5" s="7" t="s">
        <v>71</v>
      </c>
      <c r="I5" s="7" t="s">
        <v>72</v>
      </c>
    </row>
    <row r="6" spans="3:13" ht="12.95" customHeight="1" x14ac:dyDescent="0.2">
      <c r="C6" s="17" t="s">
        <v>80</v>
      </c>
      <c r="D6" s="4">
        <v>4885256861</v>
      </c>
      <c r="E6" s="4">
        <v>9679923508</v>
      </c>
      <c r="F6" s="22">
        <v>5516657175</v>
      </c>
      <c r="G6" s="22">
        <v>111352732391</v>
      </c>
      <c r="H6" s="4">
        <f t="shared" ref="H6:H17" si="0">D6+F6</f>
        <v>10401914036</v>
      </c>
      <c r="I6" s="4">
        <f t="shared" ref="I6:I17" si="1">E6+G6</f>
        <v>121032655899</v>
      </c>
      <c r="K6" s="235"/>
      <c r="L6" s="235"/>
      <c r="M6" s="235"/>
    </row>
    <row r="7" spans="3:13" ht="12.95" customHeight="1" x14ac:dyDescent="0.2">
      <c r="C7" s="17" t="s">
        <v>81</v>
      </c>
      <c r="D7" s="4">
        <v>5528025070</v>
      </c>
      <c r="E7" s="4">
        <v>10312916963</v>
      </c>
      <c r="F7" s="22">
        <v>4023234904</v>
      </c>
      <c r="G7" s="22">
        <v>124474520395</v>
      </c>
      <c r="H7" s="4">
        <f t="shared" si="0"/>
        <v>9551259974</v>
      </c>
      <c r="I7" s="4">
        <f t="shared" si="1"/>
        <v>134787437358</v>
      </c>
      <c r="K7" s="235"/>
      <c r="L7" s="235"/>
      <c r="M7" s="235"/>
    </row>
    <row r="8" spans="3:13" ht="12.95" customHeight="1" x14ac:dyDescent="0.2">
      <c r="C8" s="17" t="s">
        <v>82</v>
      </c>
      <c r="D8" s="4">
        <v>7238590897</v>
      </c>
      <c r="E8" s="4">
        <v>12423397838</v>
      </c>
      <c r="F8" s="22">
        <v>4778898048</v>
      </c>
      <c r="G8" s="22">
        <v>129365046287</v>
      </c>
      <c r="H8" s="4">
        <f t="shared" si="0"/>
        <v>12017488945</v>
      </c>
      <c r="I8" s="4">
        <f t="shared" si="1"/>
        <v>141788444125</v>
      </c>
      <c r="K8" s="236"/>
      <c r="L8" s="235"/>
      <c r="M8" s="235"/>
    </row>
    <row r="9" spans="3:13" ht="12.95" customHeight="1" x14ac:dyDescent="0.2">
      <c r="C9" s="17" t="s">
        <v>83</v>
      </c>
      <c r="D9" s="4">
        <v>5294765540</v>
      </c>
      <c r="E9" s="4">
        <v>10652873648</v>
      </c>
      <c r="F9" s="22">
        <v>4628953786</v>
      </c>
      <c r="G9" s="22">
        <v>124988997341</v>
      </c>
      <c r="H9" s="4">
        <f t="shared" si="0"/>
        <v>9923719326</v>
      </c>
      <c r="I9" s="4">
        <f t="shared" si="1"/>
        <v>135641870989</v>
      </c>
      <c r="L9" s="4"/>
    </row>
    <row r="10" spans="3:13" ht="12.95" customHeight="1" x14ac:dyDescent="0.2">
      <c r="C10" s="17" t="s">
        <v>84</v>
      </c>
      <c r="D10" s="4">
        <v>7240736559</v>
      </c>
      <c r="E10" s="4">
        <v>11546503940</v>
      </c>
      <c r="F10" s="22">
        <v>4070988749</v>
      </c>
      <c r="G10" s="22">
        <v>133931275304</v>
      </c>
      <c r="H10" s="4">
        <f t="shared" si="0"/>
        <v>11311725308</v>
      </c>
      <c r="I10" s="4">
        <f t="shared" si="1"/>
        <v>145477779244</v>
      </c>
    </row>
    <row r="11" spans="3:13" ht="12.95" customHeight="1" x14ac:dyDescent="0.2">
      <c r="C11" s="17" t="s">
        <v>85</v>
      </c>
      <c r="D11" s="4">
        <v>6107816034</v>
      </c>
      <c r="E11" s="4">
        <v>11576432322</v>
      </c>
      <c r="F11" s="22">
        <v>4845930065</v>
      </c>
      <c r="G11" s="22">
        <v>139469963633</v>
      </c>
      <c r="H11" s="4">
        <f t="shared" si="0"/>
        <v>10953746099</v>
      </c>
      <c r="I11" s="4">
        <f t="shared" si="1"/>
        <v>151046395955</v>
      </c>
    </row>
    <row r="12" spans="3:13" ht="12.95" customHeight="1" x14ac:dyDescent="0.2">
      <c r="C12" s="17" t="s">
        <v>86</v>
      </c>
      <c r="D12" s="4">
        <v>7015981525</v>
      </c>
      <c r="E12" s="4">
        <v>11998749878</v>
      </c>
      <c r="F12" s="22">
        <v>5839457707</v>
      </c>
      <c r="G12" s="22">
        <v>161281644351</v>
      </c>
      <c r="H12" s="4">
        <f t="shared" si="0"/>
        <v>12855439232</v>
      </c>
      <c r="I12" s="4">
        <f t="shared" si="1"/>
        <v>173280394229</v>
      </c>
      <c r="J12" s="53"/>
      <c r="K12" s="53"/>
      <c r="L12" s="53"/>
      <c r="M12" s="53"/>
    </row>
    <row r="13" spans="3:13" ht="12.95" customHeight="1" x14ac:dyDescent="0.2">
      <c r="C13" s="17" t="s">
        <v>87</v>
      </c>
      <c r="D13" s="4">
        <v>5769122999</v>
      </c>
      <c r="E13" s="4">
        <v>10678898068</v>
      </c>
      <c r="F13" s="22">
        <v>4310819987</v>
      </c>
      <c r="G13" s="22">
        <v>150723728753</v>
      </c>
      <c r="H13" s="4">
        <f t="shared" si="0"/>
        <v>10079942986</v>
      </c>
      <c r="I13" s="4">
        <f t="shared" si="1"/>
        <v>161402626821</v>
      </c>
      <c r="J13" s="255"/>
    </row>
    <row r="14" spans="3:13" ht="12.95" customHeight="1" x14ac:dyDescent="0.2">
      <c r="C14" s="17" t="s">
        <v>88</v>
      </c>
      <c r="D14" s="4">
        <v>5578463966</v>
      </c>
      <c r="E14" s="4">
        <v>11684943996</v>
      </c>
      <c r="F14" s="22">
        <v>5188717794</v>
      </c>
      <c r="G14" s="22">
        <v>155342425331</v>
      </c>
      <c r="H14" s="4">
        <f t="shared" si="0"/>
        <v>10767181760</v>
      </c>
      <c r="I14" s="4">
        <f t="shared" si="1"/>
        <v>167027369327</v>
      </c>
      <c r="K14" s="4"/>
    </row>
    <row r="15" spans="3:13" ht="12.95" customHeight="1" x14ac:dyDescent="0.2">
      <c r="C15" s="17" t="s">
        <v>89</v>
      </c>
      <c r="D15" s="56">
        <v>4947779547</v>
      </c>
      <c r="E15" s="56">
        <v>11410545808</v>
      </c>
      <c r="F15" s="22">
        <v>4254058500</v>
      </c>
      <c r="G15" s="22">
        <v>148486099037</v>
      </c>
      <c r="H15" s="4">
        <f t="shared" si="0"/>
        <v>9201838047</v>
      </c>
      <c r="I15" s="4">
        <f t="shared" si="1"/>
        <v>159896644845</v>
      </c>
    </row>
    <row r="16" spans="3:13" ht="12.95" customHeight="1" x14ac:dyDescent="0.2">
      <c r="C16" s="17" t="s">
        <v>90</v>
      </c>
      <c r="D16" s="4">
        <v>5370154478</v>
      </c>
      <c r="E16" s="4">
        <v>11396368351</v>
      </c>
      <c r="F16" s="22">
        <v>4504385591</v>
      </c>
      <c r="G16" s="22">
        <v>135483025473</v>
      </c>
      <c r="H16" s="4">
        <f t="shared" si="0"/>
        <v>9874540069</v>
      </c>
      <c r="I16" s="4">
        <f t="shared" si="1"/>
        <v>146879393824</v>
      </c>
    </row>
    <row r="17" spans="3:15" ht="12.95" customHeight="1" x14ac:dyDescent="0.2">
      <c r="C17" s="17" t="s">
        <v>91</v>
      </c>
      <c r="D17" s="4">
        <v>6002350172</v>
      </c>
      <c r="E17" s="4">
        <v>12627970054</v>
      </c>
      <c r="F17" s="22">
        <v>5089164543</v>
      </c>
      <c r="G17" s="22">
        <v>162289944578</v>
      </c>
      <c r="H17" s="4">
        <f t="shared" si="0"/>
        <v>11091514715</v>
      </c>
      <c r="I17" s="4">
        <f t="shared" si="1"/>
        <v>174917914632</v>
      </c>
    </row>
    <row r="18" spans="3:15" ht="12.95" customHeight="1" x14ac:dyDescent="0.2">
      <c r="C18" s="9" t="s">
        <v>57</v>
      </c>
      <c r="D18" s="10">
        <f t="shared" ref="D18:I18" si="2">SUM(D6:D17)</f>
        <v>70979043648</v>
      </c>
      <c r="E18" s="10">
        <f t="shared" si="2"/>
        <v>135989524374</v>
      </c>
      <c r="F18" s="26">
        <f t="shared" si="2"/>
        <v>57051266849</v>
      </c>
      <c r="G18" s="26">
        <f t="shared" si="2"/>
        <v>1677189402874</v>
      </c>
      <c r="H18" s="10">
        <f t="shared" si="2"/>
        <v>128030310497</v>
      </c>
      <c r="I18" s="10">
        <f t="shared" si="2"/>
        <v>1813178927248</v>
      </c>
      <c r="J18" s="56"/>
      <c r="K18" s="53"/>
      <c r="L18" s="53"/>
    </row>
    <row r="19" spans="3:15" s="199" customFormat="1" ht="12.95" customHeight="1" x14ac:dyDescent="0.2">
      <c r="C19" s="199" t="s">
        <v>199</v>
      </c>
      <c r="D19" s="202"/>
      <c r="E19" s="202"/>
      <c r="F19" s="203"/>
      <c r="G19" s="203"/>
      <c r="H19" s="202"/>
      <c r="I19" s="202"/>
      <c r="J19" s="56"/>
      <c r="K19" s="201"/>
      <c r="L19" s="201"/>
    </row>
    <row r="20" spans="3:15" ht="12.95" customHeight="1" x14ac:dyDescent="0.2">
      <c r="C20" s="17" t="s">
        <v>35</v>
      </c>
      <c r="D20" s="204"/>
      <c r="E20" s="204"/>
      <c r="F20" s="204"/>
      <c r="G20" s="204"/>
      <c r="H20" s="204"/>
      <c r="I20" s="204"/>
      <c r="N20" s="4"/>
      <c r="O20" s="4"/>
    </row>
    <row r="21" spans="3:15" ht="12.95" customHeight="1" x14ac:dyDescent="0.2">
      <c r="D21" s="204"/>
      <c r="E21" s="204"/>
      <c r="F21" s="204"/>
      <c r="G21" s="204"/>
      <c r="H21" s="204"/>
      <c r="I21" s="204"/>
      <c r="N21" s="1"/>
      <c r="O21" s="1"/>
    </row>
    <row r="22" spans="3:15" ht="12.95" customHeight="1" x14ac:dyDescent="0.2">
      <c r="C22" s="15" t="s">
        <v>53</v>
      </c>
      <c r="G22" s="140"/>
      <c r="H22" s="15" t="s">
        <v>54</v>
      </c>
    </row>
    <row r="23" spans="3:15" ht="12.95" customHeight="1" x14ac:dyDescent="0.2">
      <c r="G23" s="140"/>
      <c r="H23" s="5" t="s">
        <v>32</v>
      </c>
    </row>
  </sheetData>
  <customSheetViews>
    <customSheetView guid="{1C338248-5C2C-4A0B-8E41-C56ED2BBA321}" scale="110" showGridLines="0">
      <selection activeCell="N7" sqref="N7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2:J28"/>
  <sheetViews>
    <sheetView showGridLines="0" zoomScale="170" zoomScaleNormal="170" workbookViewId="0">
      <selection activeCell="F11" sqref="F11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5" t="s">
        <v>177</v>
      </c>
    </row>
    <row r="4" spans="2:10" ht="11.25" x14ac:dyDescent="0.2">
      <c r="B4" s="8" t="s">
        <v>62</v>
      </c>
      <c r="C4" s="7" t="s">
        <v>36</v>
      </c>
      <c r="D4" s="7" t="s">
        <v>131</v>
      </c>
      <c r="E4" s="154"/>
      <c r="I4" s="154"/>
      <c r="J4" s="154"/>
    </row>
    <row r="5" spans="2:10" ht="12.95" customHeight="1" x14ac:dyDescent="0.2">
      <c r="B5" s="5" t="s">
        <v>19</v>
      </c>
      <c r="C5" s="56">
        <v>266380</v>
      </c>
      <c r="D5" s="39">
        <v>15838662</v>
      </c>
      <c r="E5" s="56"/>
      <c r="F5" s="4"/>
      <c r="G5" s="4"/>
      <c r="H5" s="4"/>
      <c r="I5" s="159"/>
      <c r="J5" s="159"/>
    </row>
    <row r="6" spans="2:10" ht="12.95" customHeight="1" x14ac:dyDescent="0.2">
      <c r="B6" s="5" t="s">
        <v>41</v>
      </c>
      <c r="C6" s="4">
        <v>18310761</v>
      </c>
      <c r="D6" s="39">
        <v>108033401</v>
      </c>
      <c r="E6" s="4"/>
      <c r="F6" s="4"/>
      <c r="G6" s="4"/>
      <c r="H6" s="4"/>
      <c r="I6" s="159"/>
      <c r="J6" s="159"/>
    </row>
    <row r="7" spans="2:10" ht="12.95" customHeight="1" x14ac:dyDescent="0.2">
      <c r="B7" s="5" t="s">
        <v>21</v>
      </c>
      <c r="C7" s="4">
        <v>0</v>
      </c>
      <c r="D7" s="39">
        <v>738400</v>
      </c>
      <c r="F7" s="4"/>
      <c r="G7" s="4"/>
      <c r="H7" s="4"/>
      <c r="I7" s="159"/>
      <c r="J7" s="159"/>
    </row>
    <row r="8" spans="2:10" ht="12.95" customHeight="1" x14ac:dyDescent="0.2">
      <c r="B8" s="205" t="s">
        <v>29</v>
      </c>
      <c r="C8" s="56">
        <v>125288701</v>
      </c>
      <c r="D8" s="39">
        <v>14431888</v>
      </c>
      <c r="E8" s="4"/>
      <c r="F8" s="272"/>
      <c r="G8" s="4"/>
      <c r="H8" s="56"/>
      <c r="I8" s="4"/>
      <c r="J8" s="4"/>
    </row>
    <row r="9" spans="2:10" ht="12.95" customHeight="1" x14ac:dyDescent="0.2">
      <c r="B9" s="5" t="s">
        <v>40</v>
      </c>
      <c r="C9" s="4">
        <v>77883</v>
      </c>
      <c r="D9" s="39">
        <v>0</v>
      </c>
      <c r="E9" s="4"/>
      <c r="F9" s="4"/>
      <c r="G9" s="42"/>
      <c r="H9" s="4"/>
      <c r="I9" s="4"/>
      <c r="J9" s="4"/>
    </row>
    <row r="10" spans="2:10" ht="12.95" customHeight="1" x14ac:dyDescent="0.2">
      <c r="B10" s="5" t="s">
        <v>23</v>
      </c>
      <c r="C10" s="4">
        <v>424077</v>
      </c>
      <c r="D10" s="56">
        <v>0</v>
      </c>
      <c r="E10" s="4"/>
      <c r="F10" s="4"/>
      <c r="G10" s="42"/>
      <c r="H10" s="4"/>
      <c r="I10" s="4"/>
      <c r="J10" s="4"/>
    </row>
    <row r="11" spans="2:10" ht="12.95" customHeight="1" x14ac:dyDescent="0.2">
      <c r="B11" s="19" t="s">
        <v>24</v>
      </c>
      <c r="C11" s="155">
        <v>1178312</v>
      </c>
      <c r="D11" s="155">
        <v>895732</v>
      </c>
      <c r="E11" s="56"/>
      <c r="F11" s="56"/>
      <c r="G11" s="153"/>
      <c r="H11" s="4"/>
      <c r="I11" s="4"/>
      <c r="J11" s="4"/>
    </row>
    <row r="12" spans="2:10" ht="12.95" customHeight="1" x14ac:dyDescent="0.2">
      <c r="B12" s="17" t="s">
        <v>132</v>
      </c>
      <c r="C12" s="4"/>
      <c r="D12" s="39"/>
      <c r="I12" s="4"/>
      <c r="J12" s="4"/>
    </row>
    <row r="13" spans="2:10" s="120" customFormat="1" ht="12.95" customHeight="1" x14ac:dyDescent="0.2">
      <c r="B13" s="17" t="s">
        <v>200</v>
      </c>
      <c r="C13" s="4"/>
      <c r="D13" s="4"/>
      <c r="I13" s="4"/>
      <c r="J13" s="4"/>
    </row>
    <row r="14" spans="2:10" s="120" customFormat="1" ht="12.95" customHeight="1" x14ac:dyDescent="0.2">
      <c r="B14" s="17" t="s">
        <v>35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5" t="s">
        <v>178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62</v>
      </c>
      <c r="C18" s="7" t="s">
        <v>36</v>
      </c>
      <c r="D18" s="7" t="s">
        <v>131</v>
      </c>
      <c r="H18" s="4"/>
      <c r="I18" s="4"/>
      <c r="J18" s="4"/>
    </row>
    <row r="19" spans="2:10" ht="12.95" customHeight="1" x14ac:dyDescent="0.2">
      <c r="B19" s="5" t="s">
        <v>19</v>
      </c>
      <c r="C19" s="39">
        <v>67384335</v>
      </c>
      <c r="D19" s="4">
        <v>85857864443</v>
      </c>
      <c r="E19" s="4"/>
      <c r="F19" s="4"/>
      <c r="G19" s="4"/>
      <c r="H19" s="4"/>
      <c r="I19" s="4"/>
      <c r="J19" s="4"/>
    </row>
    <row r="20" spans="2:10" ht="12.95" customHeight="1" x14ac:dyDescent="0.2">
      <c r="B20" s="199" t="s">
        <v>41</v>
      </c>
      <c r="C20" s="4">
        <v>25099235748</v>
      </c>
      <c r="D20" s="4">
        <v>1416532588920</v>
      </c>
      <c r="E20" s="4"/>
      <c r="F20" s="4"/>
      <c r="G20" s="4"/>
      <c r="H20" s="4"/>
      <c r="I20" s="4"/>
      <c r="J20" s="4"/>
    </row>
    <row r="21" spans="2:10" ht="12.95" customHeight="1" x14ac:dyDescent="0.2">
      <c r="B21" s="5" t="s">
        <v>21</v>
      </c>
      <c r="C21" s="4">
        <v>0</v>
      </c>
      <c r="D21" s="4">
        <v>41034187329</v>
      </c>
      <c r="E21" s="4"/>
      <c r="F21" s="4"/>
      <c r="G21" s="4"/>
      <c r="H21" s="4"/>
      <c r="I21" s="4"/>
    </row>
    <row r="22" spans="2:10" ht="12.95" customHeight="1" x14ac:dyDescent="0.2">
      <c r="B22" s="199" t="s">
        <v>29</v>
      </c>
      <c r="C22" s="56">
        <v>107031249142</v>
      </c>
      <c r="D22" s="56">
        <v>56248888887</v>
      </c>
      <c r="E22" s="4"/>
      <c r="F22" s="151"/>
      <c r="G22" s="1"/>
      <c r="H22" s="56"/>
      <c r="I22" s="4"/>
    </row>
    <row r="23" spans="2:10" ht="12.95" customHeight="1" x14ac:dyDescent="0.2">
      <c r="B23" s="5" t="s">
        <v>40</v>
      </c>
      <c r="C23" s="4">
        <v>85339520</v>
      </c>
      <c r="D23" s="4">
        <v>0</v>
      </c>
      <c r="E23" s="4"/>
      <c r="F23" s="4"/>
      <c r="G23" s="42"/>
      <c r="H23" s="42"/>
      <c r="I23" s="4"/>
    </row>
    <row r="24" spans="2:10" ht="12.95" customHeight="1" x14ac:dyDescent="0.2">
      <c r="B24" s="5" t="s">
        <v>23</v>
      </c>
      <c r="C24" s="4">
        <v>90007843</v>
      </c>
      <c r="D24" s="56">
        <v>0</v>
      </c>
      <c r="E24" s="4"/>
      <c r="F24" s="4"/>
      <c r="G24" s="42"/>
      <c r="H24" s="42"/>
      <c r="I24" s="4"/>
    </row>
    <row r="25" spans="2:10" ht="12.95" customHeight="1" x14ac:dyDescent="0.2">
      <c r="B25" s="19" t="s">
        <v>24</v>
      </c>
      <c r="C25" s="155">
        <v>3616307786</v>
      </c>
      <c r="D25" s="20">
        <v>77515873295</v>
      </c>
      <c r="E25" s="4"/>
      <c r="F25" s="4"/>
      <c r="G25" s="42"/>
      <c r="H25" s="42"/>
    </row>
    <row r="26" spans="2:10" ht="12.95" customHeight="1" x14ac:dyDescent="0.2">
      <c r="B26" s="17" t="s">
        <v>160</v>
      </c>
    </row>
    <row r="27" spans="2:10" s="120" customFormat="1" ht="12.95" customHeight="1" x14ac:dyDescent="0.2">
      <c r="B27" s="17" t="s">
        <v>200</v>
      </c>
    </row>
    <row r="28" spans="2:10" ht="12.95" customHeight="1" x14ac:dyDescent="0.2">
      <c r="B28" s="17" t="s">
        <v>35</v>
      </c>
    </row>
  </sheetData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2:F16"/>
  <sheetViews>
    <sheetView showGridLines="0" zoomScale="140" zoomScaleNormal="140" workbookViewId="0">
      <selection activeCell="F29" sqref="F29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97" t="s">
        <v>189</v>
      </c>
    </row>
    <row r="4" spans="2:6" ht="13.15" customHeight="1" x14ac:dyDescent="0.2">
      <c r="B4" s="305" t="s">
        <v>25</v>
      </c>
      <c r="C4" s="307" t="s">
        <v>36</v>
      </c>
      <c r="D4" s="307"/>
      <c r="E4" s="299" t="s">
        <v>131</v>
      </c>
      <c r="F4" s="299"/>
    </row>
    <row r="5" spans="2:6" ht="22.5" x14ac:dyDescent="0.2">
      <c r="B5" s="306"/>
      <c r="C5" s="123" t="s">
        <v>26</v>
      </c>
      <c r="D5" s="123" t="s">
        <v>27</v>
      </c>
      <c r="E5" s="7" t="s">
        <v>26</v>
      </c>
      <c r="F5" s="7" t="s">
        <v>28</v>
      </c>
    </row>
    <row r="6" spans="2:6" ht="12.95" customHeight="1" x14ac:dyDescent="0.2">
      <c r="B6" s="5" t="s">
        <v>41</v>
      </c>
      <c r="C6" s="56">
        <v>12</v>
      </c>
      <c r="D6" s="56">
        <v>16646</v>
      </c>
      <c r="E6" s="4">
        <v>515</v>
      </c>
      <c r="F6" s="4">
        <v>6755688</v>
      </c>
    </row>
    <row r="7" spans="2:6" ht="12.95" customHeight="1" x14ac:dyDescent="0.2">
      <c r="B7" s="5" t="s">
        <v>29</v>
      </c>
      <c r="C7" s="56">
        <v>61</v>
      </c>
      <c r="D7" s="56">
        <v>52122</v>
      </c>
      <c r="E7" s="4">
        <v>98</v>
      </c>
      <c r="F7" s="4">
        <v>382352</v>
      </c>
    </row>
    <row r="8" spans="2:6" ht="12.95" customHeight="1" x14ac:dyDescent="0.2">
      <c r="B8" s="19" t="s">
        <v>23</v>
      </c>
      <c r="C8" s="63">
        <v>16</v>
      </c>
      <c r="D8" s="63">
        <v>3370</v>
      </c>
      <c r="E8" s="63">
        <v>0</v>
      </c>
      <c r="F8" s="63">
        <v>0</v>
      </c>
    </row>
    <row r="9" spans="2:6" ht="12.95" customHeight="1" x14ac:dyDescent="0.2">
      <c r="B9" s="127" t="s">
        <v>201</v>
      </c>
    </row>
    <row r="10" spans="2:6" ht="12.95" customHeight="1" x14ac:dyDescent="0.2">
      <c r="B10" s="17" t="s">
        <v>35</v>
      </c>
    </row>
    <row r="11" spans="2:6" s="120" customFormat="1" ht="12.95" customHeight="1" x14ac:dyDescent="0.2">
      <c r="B11" s="17"/>
      <c r="C11" s="242"/>
    </row>
    <row r="12" spans="2:6" s="239" customFormat="1" ht="12.95" customHeight="1" x14ac:dyDescent="0.25">
      <c r="B12" s="124"/>
    </row>
    <row r="13" spans="2:6" s="239" customFormat="1" ht="12.95" customHeight="1" x14ac:dyDescent="0.2">
      <c r="B13" s="240"/>
    </row>
    <row r="14" spans="2:6" s="239" customFormat="1" ht="12.95" customHeight="1" x14ac:dyDescent="0.2">
      <c r="D14" s="126"/>
    </row>
    <row r="15" spans="2:6" ht="12.95" customHeight="1" x14ac:dyDescent="0.2">
      <c r="C15" s="162"/>
      <c r="D15" s="162"/>
      <c r="E15" s="162"/>
    </row>
    <row r="16" spans="2:6" ht="12.95" customHeight="1" x14ac:dyDescent="0.2">
      <c r="C16" s="277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I53"/>
  <sheetViews>
    <sheetView showGridLines="0" topLeftCell="B1" zoomScale="130" zoomScaleNormal="130" workbookViewId="0">
      <selection activeCell="E13" sqref="E13"/>
    </sheetView>
  </sheetViews>
  <sheetFormatPr defaultColWidth="9.33203125" defaultRowHeight="11.25" x14ac:dyDescent="0.2"/>
  <cols>
    <col min="1" max="1" width="3.664062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2" style="45" customWidth="1"/>
    <col min="6" max="6" width="12.6640625" style="45" customWidth="1"/>
    <col min="7" max="7" width="9.1640625" style="45" customWidth="1"/>
    <col min="8" max="8" width="11.5" style="45" customWidth="1"/>
    <col min="9" max="9" width="11.6640625" style="45" customWidth="1"/>
    <col min="10" max="10" width="12" style="45" customWidth="1"/>
    <col min="11" max="11" width="13.6640625" style="45" customWidth="1"/>
    <col min="12" max="16384" width="9.33203125" style="45"/>
  </cols>
  <sheetData>
    <row r="1" spans="1:7" s="163" customFormat="1" x14ac:dyDescent="0.2">
      <c r="A1" s="183"/>
    </row>
    <row r="2" spans="1:7" ht="15.75" x14ac:dyDescent="0.25">
      <c r="B2" s="62" t="s">
        <v>215</v>
      </c>
      <c r="C2" s="48"/>
      <c r="D2" s="48"/>
      <c r="E2" s="48"/>
      <c r="F2" s="48"/>
      <c r="G2" s="48"/>
    </row>
    <row r="4" spans="1:7" ht="13.9" customHeight="1" x14ac:dyDescent="0.2">
      <c r="B4" s="300" t="s">
        <v>18</v>
      </c>
      <c r="C4" s="299" t="s">
        <v>57</v>
      </c>
      <c r="D4" s="299"/>
    </row>
    <row r="5" spans="1:7" ht="13.9" customHeight="1" x14ac:dyDescent="0.2">
      <c r="B5" s="301"/>
      <c r="C5" s="47" t="s">
        <v>68</v>
      </c>
      <c r="D5" s="46" t="s">
        <v>34</v>
      </c>
    </row>
    <row r="6" spans="1:7" s="175" customFormat="1" ht="10.9" customHeight="1" x14ac:dyDescent="0.2">
      <c r="A6" s="183"/>
      <c r="B6" s="50">
        <v>43831</v>
      </c>
      <c r="C6" s="79">
        <v>6665571</v>
      </c>
      <c r="D6" s="79">
        <v>6285643573</v>
      </c>
    </row>
    <row r="7" spans="1:7" s="175" customFormat="1" ht="10.9" customHeight="1" x14ac:dyDescent="0.2">
      <c r="A7" s="183"/>
      <c r="B7" s="50">
        <v>43862</v>
      </c>
      <c r="C7" s="79">
        <v>6630380</v>
      </c>
      <c r="D7" s="79">
        <v>6584837088</v>
      </c>
    </row>
    <row r="8" spans="1:7" s="175" customFormat="1" ht="10.9" customHeight="1" x14ac:dyDescent="0.2">
      <c r="A8" s="183"/>
      <c r="B8" s="50">
        <v>43891</v>
      </c>
      <c r="C8" s="79">
        <v>7128912</v>
      </c>
      <c r="D8" s="143">
        <v>7411047265</v>
      </c>
    </row>
    <row r="9" spans="1:7" s="175" customFormat="1" ht="10.9" customHeight="1" x14ac:dyDescent="0.2">
      <c r="A9" s="183"/>
      <c r="B9" s="50">
        <v>43922</v>
      </c>
      <c r="C9" s="79">
        <v>7424201</v>
      </c>
      <c r="D9" s="143">
        <v>5779051158</v>
      </c>
    </row>
    <row r="10" spans="1:7" s="175" customFormat="1" ht="10.9" customHeight="1" x14ac:dyDescent="0.2">
      <c r="A10" s="183"/>
      <c r="B10" s="50">
        <v>43952</v>
      </c>
      <c r="C10" s="79">
        <v>7215453</v>
      </c>
      <c r="D10" s="79">
        <v>5868764123</v>
      </c>
    </row>
    <row r="11" spans="1:7" s="175" customFormat="1" ht="10.9" customHeight="1" x14ac:dyDescent="0.2">
      <c r="A11" s="183"/>
      <c r="B11" s="50">
        <v>43983</v>
      </c>
      <c r="C11" s="79">
        <v>7844657</v>
      </c>
      <c r="D11" s="79">
        <v>6770969784</v>
      </c>
    </row>
    <row r="12" spans="1:7" s="175" customFormat="1" ht="10.9" customHeight="1" x14ac:dyDescent="0.2">
      <c r="A12" s="183"/>
      <c r="B12" s="50">
        <v>44013</v>
      </c>
      <c r="C12" s="79">
        <v>8243807</v>
      </c>
      <c r="D12" s="79">
        <v>7836330100</v>
      </c>
    </row>
    <row r="13" spans="1:7" s="175" customFormat="1" ht="10.9" customHeight="1" x14ac:dyDescent="0.2">
      <c r="A13" s="183"/>
      <c r="B13" s="50">
        <v>44044</v>
      </c>
      <c r="C13" s="79">
        <v>7780444</v>
      </c>
      <c r="D13" s="79">
        <v>7009305876</v>
      </c>
    </row>
    <row r="14" spans="1:7" s="175" customFormat="1" ht="10.9" customHeight="1" x14ac:dyDescent="0.2">
      <c r="A14" s="183"/>
      <c r="B14" s="50">
        <v>44075</v>
      </c>
      <c r="C14" s="79">
        <v>8393926</v>
      </c>
      <c r="D14" s="79">
        <v>7818546791</v>
      </c>
    </row>
    <row r="15" spans="1:7" s="175" customFormat="1" ht="10.9" customHeight="1" x14ac:dyDescent="0.2">
      <c r="A15" s="183"/>
      <c r="B15" s="50">
        <v>44105</v>
      </c>
      <c r="C15" s="79">
        <v>8814951</v>
      </c>
      <c r="D15" s="79">
        <v>8215533115</v>
      </c>
    </row>
    <row r="16" spans="1:7" s="175" customFormat="1" ht="10.9" customHeight="1" x14ac:dyDescent="0.2">
      <c r="A16" s="183"/>
      <c r="B16" s="51">
        <v>44136</v>
      </c>
      <c r="C16" s="79">
        <v>8805204</v>
      </c>
      <c r="D16" s="79">
        <v>7913536837</v>
      </c>
    </row>
    <row r="17" spans="1:9" s="175" customFormat="1" ht="10.9" customHeight="1" x14ac:dyDescent="0.2">
      <c r="A17" s="183"/>
      <c r="B17" s="136">
        <v>44166</v>
      </c>
      <c r="C17" s="79">
        <v>9413529</v>
      </c>
      <c r="D17" s="79">
        <v>8936218836</v>
      </c>
    </row>
    <row r="18" spans="1:9" s="218" customFormat="1" ht="10.9" customHeight="1" x14ac:dyDescent="0.2">
      <c r="B18" s="136">
        <v>44197</v>
      </c>
      <c r="C18" s="79">
        <v>8656347</v>
      </c>
      <c r="D18" s="79">
        <v>7644554464</v>
      </c>
    </row>
    <row r="19" spans="1:9" s="218" customFormat="1" ht="10.9" customHeight="1" x14ac:dyDescent="0.2">
      <c r="B19" s="136">
        <v>44228</v>
      </c>
      <c r="C19" s="79">
        <v>8710257</v>
      </c>
      <c r="D19" s="79">
        <v>8309111833</v>
      </c>
    </row>
    <row r="20" spans="1:9" s="218" customFormat="1" ht="10.9" customHeight="1" x14ac:dyDescent="0.2">
      <c r="B20" s="136">
        <v>44256</v>
      </c>
      <c r="C20" s="79">
        <v>9779056</v>
      </c>
      <c r="D20" s="79">
        <v>9560632073</v>
      </c>
      <c r="E20" s="235"/>
      <c r="F20" s="235"/>
      <c r="G20" s="235"/>
      <c r="H20" s="231"/>
      <c r="I20" s="231"/>
    </row>
    <row r="21" spans="1:9" s="218" customFormat="1" ht="10.9" customHeight="1" x14ac:dyDescent="0.2">
      <c r="B21" s="136">
        <v>44287</v>
      </c>
      <c r="C21" s="79">
        <v>9259536</v>
      </c>
      <c r="D21" s="79">
        <v>9145813310</v>
      </c>
      <c r="E21" s="235"/>
      <c r="F21" s="235"/>
      <c r="G21" s="235"/>
      <c r="H21" s="231"/>
      <c r="I21" s="231"/>
    </row>
    <row r="22" spans="1:9" s="218" customFormat="1" ht="10.9" customHeight="1" x14ac:dyDescent="0.2">
      <c r="B22" s="136">
        <v>44317</v>
      </c>
      <c r="C22" s="79">
        <v>9762298</v>
      </c>
      <c r="D22" s="79">
        <v>10248535665</v>
      </c>
      <c r="E22" s="236"/>
      <c r="F22" s="235"/>
      <c r="G22" s="235"/>
      <c r="H22" s="231"/>
      <c r="I22" s="231"/>
    </row>
    <row r="23" spans="1:9" s="218" customFormat="1" ht="10.9" customHeight="1" x14ac:dyDescent="0.2">
      <c r="B23" s="136">
        <v>44348</v>
      </c>
      <c r="C23" s="79">
        <v>9729747</v>
      </c>
      <c r="D23" s="79">
        <v>9816135479</v>
      </c>
    </row>
    <row r="24" spans="1:9" s="218" customFormat="1" ht="10.9" customHeight="1" x14ac:dyDescent="0.2">
      <c r="B24" s="136">
        <v>44378</v>
      </c>
      <c r="C24" s="79">
        <v>10009506</v>
      </c>
      <c r="D24" s="79">
        <v>11033611509</v>
      </c>
    </row>
    <row r="25" spans="1:9" s="218" customFormat="1" ht="10.9" customHeight="1" x14ac:dyDescent="0.2">
      <c r="B25" s="136">
        <v>44409</v>
      </c>
      <c r="C25" s="79">
        <v>9735165</v>
      </c>
      <c r="D25" s="79">
        <v>10353728729</v>
      </c>
    </row>
    <row r="26" spans="1:9" s="218" customFormat="1" ht="10.9" customHeight="1" x14ac:dyDescent="0.2">
      <c r="B26" s="136">
        <v>44440</v>
      </c>
      <c r="C26" s="79">
        <v>10236039</v>
      </c>
      <c r="D26" s="79">
        <v>11295931183</v>
      </c>
    </row>
    <row r="27" spans="1:9" s="218" customFormat="1" ht="10.9" customHeight="1" x14ac:dyDescent="0.2">
      <c r="B27" s="136">
        <v>44470</v>
      </c>
      <c r="C27" s="79">
        <v>10452313</v>
      </c>
      <c r="D27" s="79">
        <v>11190687514</v>
      </c>
    </row>
    <row r="28" spans="1:9" s="218" customFormat="1" ht="10.9" customHeight="1" x14ac:dyDescent="0.2">
      <c r="B28" s="136">
        <v>44501</v>
      </c>
      <c r="C28" s="79">
        <v>10780992</v>
      </c>
      <c r="D28" s="79">
        <v>11293860232</v>
      </c>
    </row>
    <row r="29" spans="1:9" s="218" customFormat="1" ht="10.9" customHeight="1" x14ac:dyDescent="0.2">
      <c r="B29" s="136">
        <v>44531</v>
      </c>
      <c r="C29" s="79">
        <v>11341351</v>
      </c>
      <c r="D29" s="79">
        <v>12561131726</v>
      </c>
    </row>
    <row r="30" spans="1:9" s="254" customFormat="1" ht="10.9" customHeight="1" x14ac:dyDescent="0.2">
      <c r="B30" s="136">
        <v>44562</v>
      </c>
      <c r="C30" s="79">
        <v>10546369</v>
      </c>
      <c r="D30" s="79">
        <v>10658073092</v>
      </c>
    </row>
    <row r="31" spans="1:9" s="254" customFormat="1" ht="10.9" customHeight="1" x14ac:dyDescent="0.2">
      <c r="B31" s="136">
        <v>44593</v>
      </c>
      <c r="C31" s="79">
        <v>10402074</v>
      </c>
      <c r="D31" s="79">
        <v>11333976298</v>
      </c>
    </row>
    <row r="32" spans="1:9" s="254" customFormat="1" ht="10.9" customHeight="1" x14ac:dyDescent="0.2">
      <c r="B32" s="136">
        <v>44621</v>
      </c>
      <c r="C32" s="79">
        <v>11671291</v>
      </c>
      <c r="D32" s="79">
        <v>13648440453</v>
      </c>
    </row>
    <row r="33" spans="2:8" s="254" customFormat="1" ht="10.9" customHeight="1" x14ac:dyDescent="0.2">
      <c r="B33" s="136">
        <v>44652</v>
      </c>
      <c r="C33" s="79">
        <v>10999803</v>
      </c>
      <c r="D33" s="79">
        <v>12546151933</v>
      </c>
    </row>
    <row r="34" spans="2:8" s="254" customFormat="1" ht="10.9" customHeight="1" x14ac:dyDescent="0.2">
      <c r="B34" s="136">
        <v>44682</v>
      </c>
      <c r="C34" s="79">
        <v>11854406</v>
      </c>
      <c r="D34" s="79">
        <v>13485115647</v>
      </c>
    </row>
    <row r="35" spans="2:8" s="254" customFormat="1" ht="10.9" customHeight="1" x14ac:dyDescent="0.2">
      <c r="B35" s="136">
        <v>44713</v>
      </c>
      <c r="C35" s="79">
        <v>11824382</v>
      </c>
      <c r="D35" s="79">
        <v>13786777425</v>
      </c>
    </row>
    <row r="36" spans="2:8" s="254" customFormat="1" ht="10.9" customHeight="1" x14ac:dyDescent="0.2">
      <c r="B36" s="136">
        <v>44743</v>
      </c>
      <c r="C36" s="79">
        <v>11615471</v>
      </c>
      <c r="D36" s="79">
        <v>14464121794</v>
      </c>
    </row>
    <row r="37" spans="2:8" s="254" customFormat="1" ht="10.9" customHeight="1" x14ac:dyDescent="0.2">
      <c r="B37" s="136">
        <v>44774</v>
      </c>
      <c r="C37" s="79">
        <v>11457966</v>
      </c>
      <c r="D37" s="79">
        <v>14029730142</v>
      </c>
    </row>
    <row r="38" spans="2:8" s="254" customFormat="1" ht="10.9" customHeight="1" x14ac:dyDescent="0.2">
      <c r="B38" s="136">
        <v>44805</v>
      </c>
      <c r="C38" s="79">
        <v>12122892</v>
      </c>
      <c r="D38" s="79">
        <v>14786495649</v>
      </c>
    </row>
    <row r="39" spans="2:8" s="254" customFormat="1" ht="10.9" customHeight="1" x14ac:dyDescent="0.2">
      <c r="B39" s="136">
        <v>44835</v>
      </c>
      <c r="C39" s="79">
        <v>12127368</v>
      </c>
      <c r="D39" s="79">
        <v>14301689602</v>
      </c>
    </row>
    <row r="40" spans="2:8" s="254" customFormat="1" ht="10.9" customHeight="1" x14ac:dyDescent="0.2">
      <c r="B40" s="136">
        <v>44866</v>
      </c>
      <c r="C40" s="79">
        <v>11996736</v>
      </c>
      <c r="D40" s="79">
        <v>14280288226</v>
      </c>
    </row>
    <row r="41" spans="2:8" s="254" customFormat="1" ht="10.9" customHeight="1" x14ac:dyDescent="0.2">
      <c r="B41" s="142">
        <v>44896</v>
      </c>
      <c r="C41" s="222">
        <v>13101831</v>
      </c>
      <c r="D41" s="222">
        <v>15959277768</v>
      </c>
    </row>
    <row r="42" spans="2:8" ht="15" customHeight="1" x14ac:dyDescent="0.2">
      <c r="B42" s="163" t="s">
        <v>157</v>
      </c>
      <c r="C42" s="94"/>
      <c r="D42" s="94"/>
    </row>
    <row r="43" spans="2:8" x14ac:dyDescent="0.2">
      <c r="B43" s="49" t="s">
        <v>35</v>
      </c>
    </row>
    <row r="45" spans="2:8" ht="15.75" x14ac:dyDescent="0.25">
      <c r="C45" s="62"/>
      <c r="D45" s="48"/>
      <c r="E45" s="48"/>
      <c r="F45" s="48"/>
      <c r="G45" s="48"/>
      <c r="H45" s="48"/>
    </row>
    <row r="48" spans="2:8" x14ac:dyDescent="0.2">
      <c r="D48" s="4"/>
      <c r="E48" s="4"/>
    </row>
    <row r="49" spans="4:9" ht="15" x14ac:dyDescent="0.2">
      <c r="D49" s="40"/>
      <c r="E49" s="94"/>
      <c r="F49" s="94"/>
      <c r="G49" s="94"/>
      <c r="H49" s="94"/>
      <c r="I49" s="94"/>
    </row>
    <row r="50" spans="4:9" x14ac:dyDescent="0.2">
      <c r="D50" s="52"/>
      <c r="E50" s="52"/>
    </row>
    <row r="53" spans="4:9" ht="15" x14ac:dyDescent="0.2">
      <c r="H53" s="179"/>
      <c r="I53" s="179"/>
    </row>
  </sheetData>
  <customSheetViews>
    <customSheetView guid="{1C338248-5C2C-4A0B-8E41-C56ED2BBA321}" showGridLines="0">
      <selection activeCell="C46" sqref="C46"/>
      <pageMargins left="0.7" right="0.7" top="0.75" bottom="0.75" header="0.3" footer="0.3"/>
      <pageSetup paperSize="9" orientation="portrait" r:id="rId1"/>
    </customSheetView>
  </customSheetViews>
  <mergeCells count="2">
    <mergeCell ref="C4:D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2:D22"/>
  <sheetViews>
    <sheetView showGridLines="0" zoomScale="120" zoomScaleNormal="120" workbookViewId="0">
      <selection activeCell="D35" sqref="D35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6" width="9.33203125" style="5"/>
    <col min="7" max="7" width="13.33203125" style="5" customWidth="1"/>
    <col min="8" max="16384" width="9.33203125" style="5"/>
  </cols>
  <sheetData>
    <row r="2" spans="2:4" ht="12.75" x14ac:dyDescent="0.2">
      <c r="B2" s="198" t="s">
        <v>216</v>
      </c>
      <c r="C2" s="200"/>
      <c r="D2" s="200"/>
    </row>
    <row r="5" spans="2:4" ht="22.5" x14ac:dyDescent="0.2">
      <c r="B5" s="8" t="s">
        <v>18</v>
      </c>
      <c r="C5" s="7" t="s">
        <v>75</v>
      </c>
      <c r="D5" s="7" t="s">
        <v>133</v>
      </c>
    </row>
    <row r="6" spans="2:4" ht="12.95" customHeight="1" x14ac:dyDescent="0.2">
      <c r="B6" s="17" t="s">
        <v>80</v>
      </c>
      <c r="C6" s="4">
        <v>2180171</v>
      </c>
      <c r="D6" s="56">
        <v>59561</v>
      </c>
    </row>
    <row r="7" spans="2:4" ht="12.95" customHeight="1" x14ac:dyDescent="0.2">
      <c r="B7" s="17" t="s">
        <v>81</v>
      </c>
      <c r="C7" s="4">
        <v>2185554</v>
      </c>
      <c r="D7" s="4">
        <v>52077</v>
      </c>
    </row>
    <row r="8" spans="2:4" ht="12.95" customHeight="1" x14ac:dyDescent="0.2">
      <c r="B8" s="17" t="s">
        <v>82</v>
      </c>
      <c r="C8" s="4">
        <v>2183298</v>
      </c>
      <c r="D8" s="4">
        <v>53261</v>
      </c>
    </row>
    <row r="9" spans="2:4" ht="12.95" customHeight="1" x14ac:dyDescent="0.2">
      <c r="B9" s="17" t="s">
        <v>83</v>
      </c>
      <c r="C9" s="4">
        <v>2180716</v>
      </c>
      <c r="D9" s="4">
        <v>60398</v>
      </c>
    </row>
    <row r="10" spans="2:4" ht="12.95" customHeight="1" x14ac:dyDescent="0.2">
      <c r="B10" s="17" t="s">
        <v>84</v>
      </c>
      <c r="C10" s="4">
        <v>2184294</v>
      </c>
      <c r="D10" s="4">
        <v>53893</v>
      </c>
    </row>
    <row r="11" spans="2:4" ht="12.95" customHeight="1" x14ac:dyDescent="0.2">
      <c r="B11" s="17" t="s">
        <v>85</v>
      </c>
      <c r="C11" s="4">
        <v>2177188</v>
      </c>
      <c r="D11" s="4">
        <v>54402</v>
      </c>
    </row>
    <row r="12" spans="2:4" ht="12.95" customHeight="1" x14ac:dyDescent="0.2">
      <c r="B12" s="17" t="s">
        <v>86</v>
      </c>
      <c r="C12" s="4">
        <v>2165337</v>
      </c>
      <c r="D12" s="4">
        <v>60341</v>
      </c>
    </row>
    <row r="13" spans="2:4" ht="12.95" customHeight="1" x14ac:dyDescent="0.2">
      <c r="B13" s="17" t="s">
        <v>87</v>
      </c>
      <c r="C13" s="4">
        <v>2159395</v>
      </c>
      <c r="D13" s="4">
        <v>58128</v>
      </c>
    </row>
    <row r="14" spans="2:4" ht="12.95" customHeight="1" x14ac:dyDescent="0.2">
      <c r="B14" s="17" t="s">
        <v>88</v>
      </c>
      <c r="C14" s="4">
        <v>2166952</v>
      </c>
      <c r="D14" s="4">
        <v>56738</v>
      </c>
    </row>
    <row r="15" spans="2:4" ht="12.95" customHeight="1" x14ac:dyDescent="0.2">
      <c r="B15" s="17" t="s">
        <v>89</v>
      </c>
      <c r="C15" s="4">
        <v>2142068</v>
      </c>
      <c r="D15" s="4">
        <v>63309</v>
      </c>
    </row>
    <row r="16" spans="2:4" ht="12.95" customHeight="1" x14ac:dyDescent="0.2">
      <c r="B16" s="17" t="s">
        <v>90</v>
      </c>
      <c r="C16" s="4">
        <v>2173625</v>
      </c>
      <c r="D16" s="4">
        <v>56123</v>
      </c>
    </row>
    <row r="17" spans="2:4" ht="12.95" customHeight="1" x14ac:dyDescent="0.2">
      <c r="B17" s="69" t="s">
        <v>91</v>
      </c>
      <c r="C17" s="20">
        <v>2167272</v>
      </c>
      <c r="D17" s="20">
        <v>56649</v>
      </c>
    </row>
    <row r="18" spans="2:4" ht="12.95" customHeight="1" x14ac:dyDescent="0.2">
      <c r="B18" s="17" t="s">
        <v>35</v>
      </c>
    </row>
    <row r="20" spans="2:4" ht="12.95" customHeight="1" x14ac:dyDescent="0.2">
      <c r="B20" s="308"/>
      <c r="C20" s="308"/>
    </row>
    <row r="21" spans="2:4" ht="12.95" customHeight="1" x14ac:dyDescent="0.2">
      <c r="B21" s="17"/>
    </row>
    <row r="22" spans="2:4" ht="12.95" customHeight="1" x14ac:dyDescent="0.2">
      <c r="B22" s="17"/>
    </row>
  </sheetData>
  <customSheetViews>
    <customSheetView guid="{1C338248-5C2C-4A0B-8E41-C56ED2BBA321}" scale="120" showGridLines="0">
      <selection activeCell="K23" sqref="K23"/>
      <pageMargins left="0.7" right="0.7" top="0.75" bottom="0.75" header="0.3" footer="0.3"/>
      <pageSetup paperSize="9" orientation="portrait" r:id="rId1"/>
    </customSheetView>
  </customSheetViews>
  <mergeCells count="1">
    <mergeCell ref="B20:C20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R47"/>
  <sheetViews>
    <sheetView showGridLines="0" zoomScale="120" zoomScaleNormal="120" workbookViewId="0">
      <selection activeCell="E42" sqref="E42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9" width="11.1640625" style="5" customWidth="1"/>
    <col min="10" max="10" width="13.6640625" style="5" customWidth="1"/>
    <col min="11" max="11" width="15" style="5" bestFit="1" customWidth="1"/>
    <col min="12" max="16384" width="9.33203125" style="5"/>
  </cols>
  <sheetData>
    <row r="2" spans="2:18" ht="15.75" x14ac:dyDescent="0.25">
      <c r="B2" s="13" t="s">
        <v>63</v>
      </c>
    </row>
    <row r="4" spans="2:18" ht="12.95" customHeight="1" x14ac:dyDescent="0.2">
      <c r="B4" s="300" t="s">
        <v>18</v>
      </c>
      <c r="C4" s="299" t="s">
        <v>36</v>
      </c>
      <c r="D4" s="299"/>
      <c r="E4" s="303" t="s">
        <v>131</v>
      </c>
      <c r="F4" s="303"/>
      <c r="G4" s="299" t="s">
        <v>57</v>
      </c>
      <c r="H4" s="299"/>
      <c r="J4" s="5" t="s">
        <v>32</v>
      </c>
    </row>
    <row r="5" spans="2:18" ht="33.75" x14ac:dyDescent="0.2">
      <c r="B5" s="301"/>
      <c r="C5" s="7" t="s">
        <v>68</v>
      </c>
      <c r="D5" s="7" t="s">
        <v>34</v>
      </c>
      <c r="E5" s="21" t="s">
        <v>68</v>
      </c>
      <c r="F5" s="21" t="s">
        <v>34</v>
      </c>
      <c r="G5" s="7" t="s">
        <v>33</v>
      </c>
      <c r="H5" s="7" t="s">
        <v>69</v>
      </c>
    </row>
    <row r="6" spans="2:18" ht="12.95" customHeight="1" x14ac:dyDescent="0.2">
      <c r="B6" s="17" t="s">
        <v>80</v>
      </c>
      <c r="C6" s="56">
        <v>1983512</v>
      </c>
      <c r="D6" s="56">
        <v>1289452865</v>
      </c>
      <c r="E6" s="22">
        <v>66246</v>
      </c>
      <c r="F6" s="22">
        <v>3916549886</v>
      </c>
      <c r="G6" s="4">
        <f t="shared" ref="G6:G16" si="0">C6+E6</f>
        <v>2049758</v>
      </c>
      <c r="H6" s="4">
        <f t="shared" ref="H6:H16" si="1">D6+F6</f>
        <v>5206002751</v>
      </c>
      <c r="J6" s="294"/>
      <c r="K6" s="294"/>
      <c r="L6" s="294"/>
      <c r="M6" s="294"/>
      <c r="N6" s="294"/>
    </row>
    <row r="7" spans="2:18" ht="12.95" customHeight="1" x14ac:dyDescent="0.2">
      <c r="B7" s="17" t="s">
        <v>81</v>
      </c>
      <c r="C7" s="56">
        <v>1997267</v>
      </c>
      <c r="D7" s="56">
        <v>1300853387</v>
      </c>
      <c r="E7" s="22">
        <v>59779</v>
      </c>
      <c r="F7" s="22">
        <v>3857662223</v>
      </c>
      <c r="G7" s="4">
        <f t="shared" si="0"/>
        <v>2057046</v>
      </c>
      <c r="H7" s="4">
        <f t="shared" si="1"/>
        <v>5158515610</v>
      </c>
      <c r="J7" s="302"/>
      <c r="K7" s="302"/>
      <c r="L7" s="302"/>
      <c r="M7" s="302"/>
      <c r="N7" s="302"/>
      <c r="O7" s="302"/>
      <c r="P7" s="302"/>
      <c r="Q7" s="302"/>
    </row>
    <row r="8" spans="2:18" ht="12.95" customHeight="1" x14ac:dyDescent="0.2">
      <c r="B8" s="17" t="s">
        <v>82</v>
      </c>
      <c r="C8" s="56">
        <v>1995562</v>
      </c>
      <c r="D8" s="56">
        <v>1311248558</v>
      </c>
      <c r="E8" s="22">
        <v>61717</v>
      </c>
      <c r="F8" s="22">
        <v>4328937393</v>
      </c>
      <c r="G8" s="4">
        <f t="shared" si="0"/>
        <v>2057279</v>
      </c>
      <c r="H8" s="4">
        <f>D8+F8</f>
        <v>5640185951</v>
      </c>
      <c r="J8" s="309"/>
      <c r="K8" s="309"/>
      <c r="L8" s="309"/>
      <c r="M8" s="309"/>
      <c r="N8" s="309"/>
      <c r="O8" s="309"/>
      <c r="P8" s="309"/>
      <c r="Q8" s="309"/>
      <c r="R8" s="309"/>
    </row>
    <row r="9" spans="2:18" ht="12.95" customHeight="1" x14ac:dyDescent="0.2">
      <c r="B9" s="17" t="s">
        <v>83</v>
      </c>
      <c r="C9" s="56">
        <v>1974745</v>
      </c>
      <c r="D9" s="56">
        <v>1291318494</v>
      </c>
      <c r="E9" s="22">
        <v>66056</v>
      </c>
      <c r="F9" s="22">
        <v>4399906300</v>
      </c>
      <c r="G9" s="4">
        <f t="shared" si="0"/>
        <v>2040801</v>
      </c>
      <c r="H9" s="4">
        <f t="shared" si="1"/>
        <v>5691224794</v>
      </c>
      <c r="J9" s="144"/>
    </row>
    <row r="10" spans="2:18" ht="12.95" customHeight="1" x14ac:dyDescent="0.2">
      <c r="B10" s="17" t="s">
        <v>84</v>
      </c>
      <c r="C10" s="56">
        <v>1999731</v>
      </c>
      <c r="D10" s="56">
        <v>1322809636</v>
      </c>
      <c r="E10" s="22">
        <v>62322</v>
      </c>
      <c r="F10" s="22">
        <v>4480926258</v>
      </c>
      <c r="G10" s="4">
        <f t="shared" si="0"/>
        <v>2062053</v>
      </c>
      <c r="H10" s="4">
        <f t="shared" si="1"/>
        <v>5803735894</v>
      </c>
    </row>
    <row r="11" spans="2:18" ht="12.95" customHeight="1" x14ac:dyDescent="0.2">
      <c r="B11" s="17" t="s">
        <v>85</v>
      </c>
      <c r="C11" s="56">
        <v>1976971</v>
      </c>
      <c r="D11" s="56">
        <v>1343535467</v>
      </c>
      <c r="E11" s="22">
        <v>62048</v>
      </c>
      <c r="F11" s="22">
        <v>4621627291</v>
      </c>
      <c r="G11" s="4">
        <f t="shared" si="0"/>
        <v>2039019</v>
      </c>
      <c r="H11" s="4">
        <f t="shared" si="1"/>
        <v>5965162758</v>
      </c>
    </row>
    <row r="12" spans="2:18" ht="12.95" customHeight="1" x14ac:dyDescent="0.2">
      <c r="B12" s="17" t="s">
        <v>86</v>
      </c>
      <c r="C12" s="56">
        <v>1954762</v>
      </c>
      <c r="D12" s="56">
        <v>1381344120</v>
      </c>
      <c r="E12" s="22">
        <v>67391</v>
      </c>
      <c r="F12" s="22">
        <v>5309015446</v>
      </c>
      <c r="G12" s="4">
        <f t="shared" si="0"/>
        <v>2022153</v>
      </c>
      <c r="H12" s="4">
        <f t="shared" si="1"/>
        <v>6690359566</v>
      </c>
    </row>
    <row r="13" spans="2:18" ht="12.95" customHeight="1" x14ac:dyDescent="0.2">
      <c r="B13" s="17" t="s">
        <v>87</v>
      </c>
      <c r="C13" s="56">
        <v>1958574</v>
      </c>
      <c r="D13" s="56">
        <v>1343185625</v>
      </c>
      <c r="E13" s="22">
        <v>66339</v>
      </c>
      <c r="F13" s="22">
        <v>5601323347</v>
      </c>
      <c r="G13" s="4">
        <f t="shared" si="0"/>
        <v>2024913</v>
      </c>
      <c r="H13" s="4">
        <f t="shared" si="1"/>
        <v>6944508972</v>
      </c>
    </row>
    <row r="14" spans="2:18" ht="12.95" customHeight="1" x14ac:dyDescent="0.2">
      <c r="B14" s="17" t="s">
        <v>88</v>
      </c>
      <c r="C14" s="56">
        <v>1961909</v>
      </c>
      <c r="D14" s="56">
        <v>1352376657</v>
      </c>
      <c r="E14" s="223">
        <v>64285</v>
      </c>
      <c r="F14" s="22">
        <v>5492153153</v>
      </c>
      <c r="G14" s="4">
        <f t="shared" si="0"/>
        <v>2026194</v>
      </c>
      <c r="H14" s="4">
        <f t="shared" si="1"/>
        <v>6844529810</v>
      </c>
    </row>
    <row r="15" spans="2:18" ht="12.95" customHeight="1" x14ac:dyDescent="0.2">
      <c r="B15" s="17" t="s">
        <v>89</v>
      </c>
      <c r="C15" s="56">
        <v>1956877</v>
      </c>
      <c r="D15" s="56">
        <v>1332022458</v>
      </c>
      <c r="E15" s="22">
        <v>71628</v>
      </c>
      <c r="F15" s="22">
        <v>5232407788</v>
      </c>
      <c r="G15" s="4">
        <f t="shared" si="0"/>
        <v>2028505</v>
      </c>
      <c r="H15" s="4">
        <f t="shared" si="1"/>
        <v>6564430246</v>
      </c>
    </row>
    <row r="16" spans="2:18" ht="12.95" customHeight="1" x14ac:dyDescent="0.2">
      <c r="B16" s="17" t="s">
        <v>90</v>
      </c>
      <c r="C16" s="56">
        <v>1960547</v>
      </c>
      <c r="D16" s="56">
        <v>1362352895</v>
      </c>
      <c r="E16" s="22">
        <v>63334</v>
      </c>
      <c r="F16" s="22">
        <v>4733434137</v>
      </c>
      <c r="G16" s="4">
        <f t="shared" si="0"/>
        <v>2023881</v>
      </c>
      <c r="H16" s="4">
        <f t="shared" si="1"/>
        <v>6095787032</v>
      </c>
      <c r="J16" s="4"/>
      <c r="K16" s="4"/>
    </row>
    <row r="17" spans="2:14" ht="12.95" customHeight="1" x14ac:dyDescent="0.2">
      <c r="B17" s="17" t="s">
        <v>91</v>
      </c>
      <c r="C17" s="56">
        <v>1980353</v>
      </c>
      <c r="D17" s="56">
        <v>1372414154</v>
      </c>
      <c r="E17" s="22">
        <v>62948</v>
      </c>
      <c r="F17" s="22">
        <v>5172445270</v>
      </c>
      <c r="G17" s="4">
        <f>C17+E17</f>
        <v>2043301</v>
      </c>
      <c r="H17" s="4">
        <f>D17+F17</f>
        <v>6544859424</v>
      </c>
    </row>
    <row r="18" spans="2:14" ht="12.95" customHeight="1" x14ac:dyDescent="0.2">
      <c r="B18" s="9" t="s">
        <v>57</v>
      </c>
      <c r="C18" s="10">
        <f>SUM(C6:C17)</f>
        <v>23700810</v>
      </c>
      <c r="D18" s="10">
        <f>SUM(D6:D17)</f>
        <v>16002914316</v>
      </c>
      <c r="E18" s="26">
        <f t="shared" ref="E18" si="2">SUM(E6:E17)</f>
        <v>774093</v>
      </c>
      <c r="F18" s="26">
        <f>SUM(F6:F17)</f>
        <v>57146388492</v>
      </c>
      <c r="G18" s="10">
        <f>SUM(G6:G17)</f>
        <v>24474903</v>
      </c>
      <c r="H18" s="10">
        <f>SUM(H6:H17)</f>
        <v>73149302808</v>
      </c>
      <c r="I18" s="1"/>
      <c r="J18" s="1"/>
      <c r="K18" s="1"/>
    </row>
    <row r="19" spans="2:14" ht="12.95" customHeight="1" x14ac:dyDescent="0.2">
      <c r="B19" s="16" t="s">
        <v>202</v>
      </c>
      <c r="C19" s="4"/>
      <c r="D19" s="4"/>
      <c r="E19" s="4"/>
      <c r="F19" s="4"/>
      <c r="G19" s="4"/>
      <c r="H19" s="4"/>
      <c r="I19" s="37"/>
      <c r="J19" s="1"/>
      <c r="K19" s="1"/>
    </row>
    <row r="20" spans="2:14" ht="12.95" customHeight="1" x14ac:dyDescent="0.2">
      <c r="B20" s="17" t="s">
        <v>35</v>
      </c>
      <c r="C20" s="4"/>
      <c r="D20" s="4"/>
      <c r="E20" s="4"/>
      <c r="F20" s="4"/>
      <c r="G20" s="4"/>
      <c r="H20" s="4"/>
      <c r="I20" s="37"/>
      <c r="J20" s="37"/>
    </row>
    <row r="21" spans="2:14" s="92" customFormat="1" ht="12.95" customHeight="1" x14ac:dyDescent="0.2">
      <c r="C21" s="4"/>
      <c r="D21" s="4"/>
      <c r="E21" s="4"/>
      <c r="F21" s="4"/>
      <c r="G21" s="4"/>
      <c r="H21" s="4"/>
    </row>
    <row r="22" spans="2:14" ht="12.95" customHeight="1" x14ac:dyDescent="0.2">
      <c r="B22" s="15" t="s">
        <v>217</v>
      </c>
      <c r="C22" s="4"/>
      <c r="D22" s="4"/>
      <c r="E22" s="4"/>
      <c r="F22" s="4"/>
      <c r="G22" s="146" t="s">
        <v>218</v>
      </c>
      <c r="H22" s="4"/>
      <c r="N22" s="15" t="s">
        <v>219</v>
      </c>
    </row>
    <row r="23" spans="2:14" ht="12.95" customHeight="1" x14ac:dyDescent="0.2">
      <c r="B23" s="33"/>
      <c r="C23" s="4"/>
      <c r="D23" s="4"/>
      <c r="E23" s="4"/>
      <c r="F23" s="4"/>
      <c r="G23" s="4"/>
      <c r="H23" s="4"/>
    </row>
    <row r="24" spans="2:14" ht="12.95" customHeight="1" x14ac:dyDescent="0.2">
      <c r="C24" s="4"/>
      <c r="D24" s="4"/>
      <c r="E24" s="4"/>
      <c r="F24" s="4"/>
      <c r="G24" s="4"/>
      <c r="H24" s="4"/>
    </row>
    <row r="25" spans="2:14" ht="12.95" customHeight="1" x14ac:dyDescent="0.2">
      <c r="C25" s="4"/>
      <c r="D25" s="4"/>
      <c r="E25" s="4"/>
      <c r="F25" s="4"/>
      <c r="G25" s="4"/>
      <c r="H25" s="4"/>
    </row>
    <row r="26" spans="2:14" ht="12.95" customHeight="1" x14ac:dyDescent="0.2">
      <c r="C26" s="4"/>
      <c r="D26" s="4"/>
      <c r="E26" s="4"/>
      <c r="F26" s="4"/>
      <c r="G26" s="4"/>
      <c r="H26" s="4"/>
    </row>
    <row r="27" spans="2:14" ht="12.95" customHeight="1" x14ac:dyDescent="0.2">
      <c r="C27" s="4"/>
      <c r="D27" s="4"/>
      <c r="E27" s="4"/>
      <c r="F27" s="4"/>
      <c r="G27" s="4"/>
      <c r="H27" s="4"/>
    </row>
    <row r="28" spans="2:14" ht="12.95" customHeight="1" x14ac:dyDescent="0.2">
      <c r="C28" s="4"/>
      <c r="D28" s="4"/>
      <c r="E28" s="4"/>
      <c r="F28" s="4"/>
      <c r="G28" s="4"/>
      <c r="H28" s="4"/>
    </row>
    <row r="29" spans="2:14" ht="12.95" customHeight="1" x14ac:dyDescent="0.2">
      <c r="C29" s="4"/>
      <c r="D29" s="4"/>
      <c r="E29" s="4"/>
      <c r="F29" s="4"/>
      <c r="G29" s="4"/>
      <c r="H29" s="4"/>
    </row>
    <row r="30" spans="2:14" ht="12.95" customHeight="1" x14ac:dyDescent="0.2">
      <c r="C30" s="4"/>
      <c r="D30" s="4"/>
      <c r="E30" s="4"/>
      <c r="F30" s="4"/>
      <c r="G30" s="4"/>
      <c r="H30" s="4"/>
    </row>
    <row r="31" spans="2:14" ht="12.95" customHeight="1" x14ac:dyDescent="0.2">
      <c r="C31" s="4"/>
      <c r="D31" s="4"/>
      <c r="E31" s="4"/>
      <c r="F31" s="4"/>
      <c r="G31" s="4"/>
      <c r="H31" s="4"/>
    </row>
    <row r="32" spans="2:14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5"/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M62"/>
  <sheetViews>
    <sheetView showGridLines="0" zoomScale="110" zoomScaleNormal="110" workbookViewId="0">
      <selection activeCell="R33" sqref="R33"/>
    </sheetView>
  </sheetViews>
  <sheetFormatPr defaultColWidth="9.33203125" defaultRowHeight="12.95" customHeight="1" x14ac:dyDescent="0.2"/>
  <cols>
    <col min="1" max="1" width="3.664062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2.83203125" style="45" customWidth="1"/>
    <col min="6" max="6" width="12.6640625" style="45" customWidth="1"/>
    <col min="7" max="8" width="9.1640625" style="45" customWidth="1"/>
    <col min="9" max="10" width="13.6640625" style="45" customWidth="1"/>
    <col min="11" max="11" width="21.5" style="45" customWidth="1"/>
    <col min="12" max="16384" width="9.33203125" style="45"/>
  </cols>
  <sheetData>
    <row r="2" spans="1:7" ht="15.75" x14ac:dyDescent="0.25">
      <c r="B2" s="62" t="s">
        <v>220</v>
      </c>
      <c r="C2" s="48"/>
      <c r="D2" s="48"/>
      <c r="E2" s="48"/>
      <c r="F2" s="48"/>
      <c r="G2" s="48"/>
    </row>
    <row r="4" spans="1:7" ht="11.25" customHeight="1" x14ac:dyDescent="0.2">
      <c r="B4" s="300" t="s">
        <v>18</v>
      </c>
      <c r="C4" s="299" t="s">
        <v>57</v>
      </c>
      <c r="D4" s="299"/>
    </row>
    <row r="5" spans="1:7" ht="12" customHeight="1" x14ac:dyDescent="0.2">
      <c r="B5" s="301"/>
      <c r="C5" s="47" t="s">
        <v>190</v>
      </c>
      <c r="D5" s="46" t="s">
        <v>191</v>
      </c>
    </row>
    <row r="6" spans="1:7" s="175" customFormat="1" ht="11.25" x14ac:dyDescent="0.2">
      <c r="A6" s="183"/>
      <c r="B6" s="50">
        <v>43831</v>
      </c>
      <c r="C6" s="79">
        <v>2873</v>
      </c>
      <c r="D6" s="79">
        <v>2310372848</v>
      </c>
    </row>
    <row r="7" spans="1:7" s="175" customFormat="1" ht="11.25" x14ac:dyDescent="0.2">
      <c r="A7" s="183"/>
      <c r="B7" s="50">
        <v>43862</v>
      </c>
      <c r="C7" s="79">
        <v>2738</v>
      </c>
      <c r="D7" s="79">
        <v>2171806718</v>
      </c>
    </row>
    <row r="8" spans="1:7" s="175" customFormat="1" ht="11.25" x14ac:dyDescent="0.2">
      <c r="A8" s="183"/>
      <c r="B8" s="50">
        <v>43891</v>
      </c>
      <c r="C8" s="79">
        <v>2838</v>
      </c>
      <c r="D8" s="79">
        <v>1928665816</v>
      </c>
    </row>
    <row r="9" spans="1:7" s="175" customFormat="1" ht="11.25" x14ac:dyDescent="0.2">
      <c r="A9" s="183"/>
      <c r="B9" s="50">
        <v>43922</v>
      </c>
      <c r="C9" s="79">
        <v>2774</v>
      </c>
      <c r="D9" s="79">
        <v>1582811963</v>
      </c>
    </row>
    <row r="10" spans="1:7" s="175" customFormat="1" ht="11.25" x14ac:dyDescent="0.2">
      <c r="A10" s="183"/>
      <c r="B10" s="50">
        <v>43952</v>
      </c>
      <c r="C10" s="79">
        <v>2888</v>
      </c>
      <c r="D10" s="79">
        <v>1950328445</v>
      </c>
    </row>
    <row r="11" spans="1:7" s="175" customFormat="1" ht="11.25" x14ac:dyDescent="0.2">
      <c r="A11" s="183"/>
      <c r="B11" s="50">
        <v>43983</v>
      </c>
      <c r="C11" s="79">
        <v>3205</v>
      </c>
      <c r="D11" s="79">
        <v>2383467180</v>
      </c>
    </row>
    <row r="12" spans="1:7" s="175" customFormat="1" ht="11.25" x14ac:dyDescent="0.2">
      <c r="A12" s="183"/>
      <c r="B12" s="50">
        <v>44013</v>
      </c>
      <c r="C12" s="79">
        <v>3770</v>
      </c>
      <c r="D12" s="79">
        <v>2361201311</v>
      </c>
    </row>
    <row r="13" spans="1:7" s="175" customFormat="1" ht="11.25" x14ac:dyDescent="0.2">
      <c r="A13" s="183"/>
      <c r="B13" s="50">
        <v>44044</v>
      </c>
      <c r="C13" s="79">
        <v>3773</v>
      </c>
      <c r="D13" s="79">
        <v>2189400804</v>
      </c>
    </row>
    <row r="14" spans="1:7" s="175" customFormat="1" ht="11.25" x14ac:dyDescent="0.2">
      <c r="A14" s="183"/>
      <c r="B14" s="50">
        <v>44075</v>
      </c>
      <c r="C14" s="79">
        <v>3621</v>
      </c>
      <c r="D14" s="79">
        <v>2061125819</v>
      </c>
    </row>
    <row r="15" spans="1:7" s="175" customFormat="1" ht="11.25" x14ac:dyDescent="0.2">
      <c r="A15" s="183"/>
      <c r="B15" s="50">
        <v>44105</v>
      </c>
      <c r="C15" s="79">
        <v>3756</v>
      </c>
      <c r="D15" s="79">
        <v>2024252052</v>
      </c>
    </row>
    <row r="16" spans="1:7" s="175" customFormat="1" ht="11.25" x14ac:dyDescent="0.2">
      <c r="A16" s="183"/>
      <c r="B16" s="51">
        <v>44136</v>
      </c>
      <c r="C16" s="79">
        <v>3510</v>
      </c>
      <c r="D16" s="79">
        <v>2591673780</v>
      </c>
    </row>
    <row r="17" spans="1:13" s="175" customFormat="1" ht="12.75" x14ac:dyDescent="0.2">
      <c r="A17" s="183"/>
      <c r="B17" s="136">
        <v>44166</v>
      </c>
      <c r="C17" s="79">
        <v>3922</v>
      </c>
      <c r="D17" s="79">
        <v>2461814913</v>
      </c>
      <c r="E17" s="294"/>
      <c r="F17" s="294"/>
      <c r="G17" s="294"/>
      <c r="H17" s="294"/>
      <c r="I17" s="294"/>
      <c r="J17" s="231"/>
      <c r="K17" s="231"/>
      <c r="L17" s="231"/>
      <c r="M17" s="231"/>
    </row>
    <row r="18" spans="1:13" s="218" customFormat="1" ht="12.75" x14ac:dyDescent="0.2">
      <c r="B18" s="50">
        <v>44197</v>
      </c>
      <c r="C18" s="79">
        <v>3167</v>
      </c>
      <c r="D18" s="79">
        <v>2356388371</v>
      </c>
      <c r="E18" s="302"/>
      <c r="F18" s="302"/>
      <c r="G18" s="302"/>
      <c r="H18" s="302"/>
      <c r="I18" s="302"/>
      <c r="J18" s="302"/>
      <c r="K18" s="302"/>
      <c r="L18" s="302"/>
      <c r="M18" s="231"/>
    </row>
    <row r="19" spans="1:13" s="218" customFormat="1" ht="12.75" x14ac:dyDescent="0.2">
      <c r="B19" s="50">
        <v>44228</v>
      </c>
      <c r="C19" s="79">
        <v>3190</v>
      </c>
      <c r="D19" s="79">
        <v>2037488637</v>
      </c>
      <c r="E19" s="309"/>
      <c r="F19" s="309"/>
      <c r="G19" s="309"/>
      <c r="H19" s="309"/>
      <c r="I19" s="309"/>
      <c r="J19" s="309"/>
      <c r="K19" s="309"/>
      <c r="L19" s="309"/>
      <c r="M19" s="309"/>
    </row>
    <row r="20" spans="1:13" s="218" customFormat="1" ht="11.25" x14ac:dyDescent="0.2">
      <c r="B20" s="50">
        <v>44256</v>
      </c>
      <c r="C20" s="79">
        <v>4033</v>
      </c>
      <c r="D20" s="79">
        <v>2283553178</v>
      </c>
    </row>
    <row r="21" spans="1:13" s="218" customFormat="1" ht="11.25" x14ac:dyDescent="0.2">
      <c r="B21" s="50">
        <v>44287</v>
      </c>
      <c r="C21" s="79">
        <v>3864</v>
      </c>
      <c r="D21" s="79">
        <v>2508891464</v>
      </c>
    </row>
    <row r="22" spans="1:13" s="218" customFormat="1" ht="11.25" x14ac:dyDescent="0.2">
      <c r="B22" s="50">
        <v>44317</v>
      </c>
      <c r="C22" s="79">
        <v>4156</v>
      </c>
      <c r="D22" s="79">
        <v>2965267330</v>
      </c>
    </row>
    <row r="23" spans="1:13" s="218" customFormat="1" ht="11.25" x14ac:dyDescent="0.2">
      <c r="B23" s="50">
        <v>44348</v>
      </c>
      <c r="C23" s="79">
        <v>3933</v>
      </c>
      <c r="D23" s="79">
        <v>2676105891</v>
      </c>
    </row>
    <row r="24" spans="1:13" s="218" customFormat="1" ht="11.25" x14ac:dyDescent="0.2">
      <c r="B24" s="50">
        <v>44378</v>
      </c>
      <c r="C24" s="79">
        <v>4350</v>
      </c>
      <c r="D24" s="79">
        <v>3128906713</v>
      </c>
    </row>
    <row r="25" spans="1:13" s="218" customFormat="1" ht="11.25" x14ac:dyDescent="0.2">
      <c r="B25" s="50">
        <v>44409</v>
      </c>
      <c r="C25" s="79">
        <v>3775</v>
      </c>
      <c r="D25" s="79">
        <v>2737749760</v>
      </c>
    </row>
    <row r="26" spans="1:13" s="218" customFormat="1" ht="11.25" x14ac:dyDescent="0.2">
      <c r="B26" s="50">
        <v>44440</v>
      </c>
      <c r="C26" s="79">
        <v>4018</v>
      </c>
      <c r="D26" s="79">
        <v>3092154424</v>
      </c>
    </row>
    <row r="27" spans="1:13" s="218" customFormat="1" ht="11.25" x14ac:dyDescent="0.2">
      <c r="B27" s="50">
        <v>44470</v>
      </c>
      <c r="C27" s="79">
        <v>3823</v>
      </c>
      <c r="D27" s="79">
        <v>2500557784</v>
      </c>
    </row>
    <row r="28" spans="1:13" s="218" customFormat="1" ht="11.25" x14ac:dyDescent="0.2">
      <c r="B28" s="51">
        <v>44501</v>
      </c>
      <c r="C28" s="79">
        <v>3980</v>
      </c>
      <c r="D28" s="79">
        <v>2426944789</v>
      </c>
    </row>
    <row r="29" spans="1:13" s="218" customFormat="1" ht="11.25" x14ac:dyDescent="0.2">
      <c r="B29" s="136">
        <v>44531</v>
      </c>
      <c r="C29" s="79">
        <v>4729</v>
      </c>
      <c r="D29" s="79">
        <v>3629108008</v>
      </c>
    </row>
    <row r="30" spans="1:13" s="249" customFormat="1" ht="11.25" x14ac:dyDescent="0.2">
      <c r="B30" s="50">
        <v>44562</v>
      </c>
      <c r="C30" s="79">
        <v>3246</v>
      </c>
      <c r="D30" s="79">
        <v>2237626368</v>
      </c>
    </row>
    <row r="31" spans="1:13" s="249" customFormat="1" ht="11.25" x14ac:dyDescent="0.2">
      <c r="B31" s="50">
        <v>44593</v>
      </c>
      <c r="C31" s="79">
        <v>3691</v>
      </c>
      <c r="D31" s="79">
        <v>2214646431</v>
      </c>
    </row>
    <row r="32" spans="1:13" s="249" customFormat="1" ht="11.25" x14ac:dyDescent="0.2">
      <c r="B32" s="50">
        <v>44621</v>
      </c>
      <c r="C32" s="79">
        <v>4460</v>
      </c>
      <c r="D32" s="79">
        <v>3056608034</v>
      </c>
    </row>
    <row r="33" spans="2:6" s="249" customFormat="1" ht="11.25" x14ac:dyDescent="0.2">
      <c r="B33" s="50">
        <v>44652</v>
      </c>
      <c r="C33" s="79">
        <v>4059</v>
      </c>
      <c r="D33" s="79">
        <v>2244641904</v>
      </c>
    </row>
    <row r="34" spans="2:6" s="249" customFormat="1" ht="11.25" x14ac:dyDescent="0.2">
      <c r="B34" s="50">
        <v>44682</v>
      </c>
      <c r="C34" s="79">
        <v>4521</v>
      </c>
      <c r="D34" s="79">
        <v>2919460574</v>
      </c>
    </row>
    <row r="35" spans="2:6" s="249" customFormat="1" ht="11.25" x14ac:dyDescent="0.2">
      <c r="B35" s="50">
        <v>44713</v>
      </c>
      <c r="C35" s="79">
        <v>4538</v>
      </c>
      <c r="D35" s="79">
        <v>3196901859</v>
      </c>
      <c r="F35" s="56"/>
    </row>
    <row r="36" spans="2:6" s="249" customFormat="1" ht="11.25" x14ac:dyDescent="0.2">
      <c r="B36" s="50">
        <v>44743</v>
      </c>
      <c r="C36" s="79">
        <v>4872</v>
      </c>
      <c r="D36" s="79">
        <v>3328595251</v>
      </c>
      <c r="F36" s="151"/>
    </row>
    <row r="37" spans="2:6" s="249" customFormat="1" ht="11.25" x14ac:dyDescent="0.2">
      <c r="B37" s="50">
        <v>44774</v>
      </c>
      <c r="C37" s="79">
        <v>4812</v>
      </c>
      <c r="D37" s="79">
        <v>2907288043</v>
      </c>
    </row>
    <row r="38" spans="2:6" s="249" customFormat="1" ht="11.25" x14ac:dyDescent="0.2">
      <c r="B38" s="50">
        <v>44805</v>
      </c>
      <c r="C38" s="79">
        <v>4894</v>
      </c>
      <c r="D38" s="79">
        <v>3716576783</v>
      </c>
    </row>
    <row r="39" spans="2:6" s="249" customFormat="1" ht="11.25" x14ac:dyDescent="0.2">
      <c r="B39" s="50">
        <v>44835</v>
      </c>
      <c r="C39" s="79">
        <v>4562</v>
      </c>
      <c r="D39" s="79">
        <v>3210403380</v>
      </c>
    </row>
    <row r="40" spans="2:6" s="249" customFormat="1" ht="11.25" x14ac:dyDescent="0.2">
      <c r="B40" s="51">
        <v>44866</v>
      </c>
      <c r="C40" s="79">
        <v>4515</v>
      </c>
      <c r="D40" s="79">
        <v>3193125833</v>
      </c>
    </row>
    <row r="41" spans="2:6" s="249" customFormat="1" ht="11.25" x14ac:dyDescent="0.2">
      <c r="B41" s="142">
        <v>44896</v>
      </c>
      <c r="C41" s="222">
        <v>5625</v>
      </c>
      <c r="D41" s="222">
        <v>4640795362</v>
      </c>
    </row>
    <row r="42" spans="2:6" ht="15" customHeight="1" x14ac:dyDescent="0.2">
      <c r="B42" s="163" t="s">
        <v>162</v>
      </c>
      <c r="C42" s="94"/>
      <c r="D42" s="94"/>
    </row>
    <row r="43" spans="2:6" ht="12.95" customHeight="1" x14ac:dyDescent="0.2">
      <c r="B43" s="49" t="s">
        <v>35</v>
      </c>
      <c r="C43" s="93"/>
      <c r="D43" s="93"/>
    </row>
    <row r="44" spans="2:6" ht="12.95" customHeight="1" x14ac:dyDescent="0.25">
      <c r="C44" s="4"/>
      <c r="D44" s="147"/>
      <c r="E44" s="48"/>
      <c r="F44" s="48"/>
    </row>
    <row r="45" spans="2:6" ht="12.95" customHeight="1" x14ac:dyDescent="0.2">
      <c r="C45" s="4"/>
      <c r="D45" s="4"/>
    </row>
    <row r="46" spans="2:6" ht="12.95" customHeight="1" x14ac:dyDescent="0.2">
      <c r="C46" s="4"/>
      <c r="D46" s="4"/>
    </row>
    <row r="47" spans="2:6" ht="12.95" customHeight="1" x14ac:dyDescent="0.2">
      <c r="C47" s="4"/>
      <c r="D47" s="4"/>
    </row>
    <row r="48" spans="2:6" ht="11.25" x14ac:dyDescent="0.2">
      <c r="C48" s="4"/>
      <c r="D48" s="4"/>
      <c r="E48" s="4"/>
    </row>
    <row r="49" spans="3:5" ht="11.25" x14ac:dyDescent="0.2">
      <c r="C49" s="4"/>
      <c r="D49" s="4"/>
      <c r="E49" s="40"/>
    </row>
    <row r="50" spans="3:5" ht="11.25" x14ac:dyDescent="0.2">
      <c r="C50" s="4"/>
      <c r="D50" s="180"/>
      <c r="E50" s="52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4"/>
      <c r="D57" s="94"/>
    </row>
    <row r="58" spans="3:5" ht="12.95" customHeight="1" x14ac:dyDescent="0.2">
      <c r="C58" s="94"/>
      <c r="D58" s="94"/>
    </row>
    <row r="59" spans="3:5" ht="12.95" customHeight="1" x14ac:dyDescent="0.2">
      <c r="C59" s="94"/>
      <c r="D59" s="94"/>
    </row>
    <row r="60" spans="3:5" ht="12.95" customHeight="1" x14ac:dyDescent="0.2">
      <c r="C60" s="93"/>
      <c r="D60" s="93"/>
    </row>
    <row r="61" spans="3:5" ht="12.95" customHeight="1" x14ac:dyDescent="0.2">
      <c r="C61" s="179"/>
      <c r="D61" s="179"/>
    </row>
    <row r="62" spans="3:5" ht="12.95" customHeight="1" x14ac:dyDescent="0.2">
      <c r="C62" s="93"/>
      <c r="D62" s="93"/>
    </row>
  </sheetData>
  <customSheetViews>
    <customSheetView guid="{1C338248-5C2C-4A0B-8E41-C56ED2BBA321}" showGridLines="0">
      <selection activeCell="E62" sqref="E62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17:I17"/>
    <mergeCell ref="E18:L18"/>
    <mergeCell ref="E19:M19"/>
  </mergeCell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2:R48"/>
  <sheetViews>
    <sheetView showGridLines="0" zoomScale="130" zoomScaleNormal="130" workbookViewId="0">
      <selection activeCell="P25" sqref="P25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18" ht="15.75" x14ac:dyDescent="0.25">
      <c r="B2" s="13" t="s">
        <v>173</v>
      </c>
    </row>
    <row r="3" spans="2:18" ht="12.95" customHeight="1" x14ac:dyDescent="0.2">
      <c r="B3" s="6" t="s">
        <v>58</v>
      </c>
    </row>
    <row r="5" spans="2:18" ht="12.95" customHeight="1" x14ac:dyDescent="0.2">
      <c r="B5" s="300" t="s">
        <v>18</v>
      </c>
      <c r="C5" s="299" t="s">
        <v>36</v>
      </c>
      <c r="D5" s="299"/>
      <c r="E5" s="303" t="s">
        <v>131</v>
      </c>
      <c r="F5" s="303"/>
      <c r="G5" s="299" t="s">
        <v>57</v>
      </c>
      <c r="H5" s="299"/>
    </row>
    <row r="6" spans="2:18" ht="22.5" x14ac:dyDescent="0.2">
      <c r="B6" s="301"/>
      <c r="C6" s="14" t="s">
        <v>68</v>
      </c>
      <c r="D6" s="14" t="s">
        <v>73</v>
      </c>
      <c r="E6" s="25" t="s">
        <v>68</v>
      </c>
      <c r="F6" s="25" t="s">
        <v>34</v>
      </c>
      <c r="G6" s="14" t="s">
        <v>68</v>
      </c>
      <c r="H6" s="14" t="s">
        <v>34</v>
      </c>
    </row>
    <row r="7" spans="2:18" ht="12.95" customHeight="1" x14ac:dyDescent="0.2">
      <c r="B7" s="17" t="s">
        <v>80</v>
      </c>
      <c r="C7" s="4">
        <v>47206</v>
      </c>
      <c r="D7" s="4">
        <v>841801724</v>
      </c>
      <c r="E7" s="22">
        <v>312808</v>
      </c>
      <c r="F7" s="22">
        <v>22869369387</v>
      </c>
      <c r="G7" s="4">
        <f t="shared" ref="G7:G18" si="0">C7+E7</f>
        <v>360014</v>
      </c>
      <c r="H7" s="4">
        <f t="shared" ref="H7:H18" si="1">D7+F7</f>
        <v>23711171111</v>
      </c>
      <c r="J7" s="294"/>
      <c r="K7" s="294"/>
      <c r="L7" s="294"/>
      <c r="M7" s="294"/>
      <c r="N7" s="294"/>
      <c r="O7" s="231"/>
      <c r="P7" s="231"/>
      <c r="Q7" s="231"/>
      <c r="R7" s="231"/>
    </row>
    <row r="8" spans="2:18" ht="12.95" customHeight="1" x14ac:dyDescent="0.2">
      <c r="B8" s="17" t="s">
        <v>81</v>
      </c>
      <c r="C8" s="4">
        <v>47339</v>
      </c>
      <c r="D8" s="4">
        <v>1049274696</v>
      </c>
      <c r="E8" s="22">
        <v>325832</v>
      </c>
      <c r="F8" s="22">
        <v>22488665258</v>
      </c>
      <c r="G8" s="4">
        <f t="shared" si="0"/>
        <v>373171</v>
      </c>
      <c r="H8" s="4">
        <f t="shared" si="1"/>
        <v>23537939954</v>
      </c>
      <c r="J8" s="302"/>
      <c r="K8" s="302"/>
      <c r="L8" s="302"/>
      <c r="M8" s="302"/>
      <c r="N8" s="302"/>
      <c r="O8" s="302"/>
      <c r="P8" s="302"/>
      <c r="Q8" s="302"/>
      <c r="R8" s="231"/>
    </row>
    <row r="9" spans="2:18" ht="12.95" customHeight="1" x14ac:dyDescent="0.2">
      <c r="B9" s="17" t="s">
        <v>82</v>
      </c>
      <c r="C9" s="4">
        <v>54586</v>
      </c>
      <c r="D9" s="4">
        <v>1348339971</v>
      </c>
      <c r="E9" s="22">
        <v>362883</v>
      </c>
      <c r="F9" s="22">
        <v>31953299926</v>
      </c>
      <c r="G9" s="4">
        <f t="shared" si="0"/>
        <v>417469</v>
      </c>
      <c r="H9" s="4">
        <f t="shared" si="1"/>
        <v>33301639897</v>
      </c>
      <c r="J9" s="309"/>
      <c r="K9" s="309"/>
      <c r="L9" s="309"/>
      <c r="M9" s="309"/>
      <c r="N9" s="309"/>
      <c r="O9" s="309"/>
      <c r="P9" s="309"/>
      <c r="Q9" s="309"/>
      <c r="R9" s="309"/>
    </row>
    <row r="10" spans="2:18" ht="12.95" customHeight="1" x14ac:dyDescent="0.2">
      <c r="B10" s="17" t="s">
        <v>83</v>
      </c>
      <c r="C10" s="4">
        <v>47644</v>
      </c>
      <c r="D10" s="4">
        <v>1077062287</v>
      </c>
      <c r="E10" s="22">
        <v>345343</v>
      </c>
      <c r="F10" s="22">
        <v>27293792964</v>
      </c>
      <c r="G10" s="4">
        <f t="shared" si="0"/>
        <v>392987</v>
      </c>
      <c r="H10" s="4">
        <f t="shared" si="1"/>
        <v>28370855251</v>
      </c>
    </row>
    <row r="11" spans="2:18" ht="12.95" customHeight="1" x14ac:dyDescent="0.2">
      <c r="B11" s="17" t="s">
        <v>84</v>
      </c>
      <c r="C11" s="4">
        <v>52789</v>
      </c>
      <c r="D11" s="4">
        <v>1081466204</v>
      </c>
      <c r="E11" s="22">
        <v>359046</v>
      </c>
      <c r="F11" s="22">
        <v>31045099927</v>
      </c>
      <c r="G11" s="4">
        <f t="shared" si="0"/>
        <v>411835</v>
      </c>
      <c r="H11" s="4">
        <f t="shared" si="1"/>
        <v>32126566131</v>
      </c>
    </row>
    <row r="12" spans="2:18" ht="12.95" customHeight="1" x14ac:dyDescent="0.2">
      <c r="B12" s="17" t="s">
        <v>85</v>
      </c>
      <c r="C12" s="4">
        <v>54017</v>
      </c>
      <c r="D12" s="39">
        <v>1148313938</v>
      </c>
      <c r="E12" s="22">
        <v>365246</v>
      </c>
      <c r="F12" s="22">
        <v>31561347891</v>
      </c>
      <c r="G12" s="4">
        <f t="shared" si="0"/>
        <v>419263</v>
      </c>
      <c r="H12" s="4">
        <f t="shared" si="1"/>
        <v>32709661829</v>
      </c>
    </row>
    <row r="13" spans="2:18" ht="12.95" customHeight="1" x14ac:dyDescent="0.2">
      <c r="B13" s="17" t="s">
        <v>86</v>
      </c>
      <c r="C13" s="4">
        <v>52765</v>
      </c>
      <c r="D13" s="4">
        <v>1068386659</v>
      </c>
      <c r="E13" s="22">
        <v>359142</v>
      </c>
      <c r="F13" s="22">
        <v>31476599454</v>
      </c>
      <c r="G13" s="4">
        <f t="shared" si="0"/>
        <v>411907</v>
      </c>
      <c r="H13" s="4">
        <f t="shared" si="1"/>
        <v>32544986113</v>
      </c>
    </row>
    <row r="14" spans="2:18" ht="12.95" customHeight="1" x14ac:dyDescent="0.2">
      <c r="B14" s="17" t="s">
        <v>87</v>
      </c>
      <c r="C14" s="4">
        <v>56970</v>
      </c>
      <c r="D14" s="39">
        <v>1062478251</v>
      </c>
      <c r="E14" s="22">
        <v>347272</v>
      </c>
      <c r="F14" s="22">
        <v>35099034998</v>
      </c>
      <c r="G14" s="4">
        <f t="shared" si="0"/>
        <v>404242</v>
      </c>
      <c r="H14" s="4">
        <f t="shared" si="1"/>
        <v>36161513249</v>
      </c>
    </row>
    <row r="15" spans="2:18" ht="12.95" customHeight="1" x14ac:dyDescent="0.2">
      <c r="B15" s="17" t="s">
        <v>88</v>
      </c>
      <c r="C15" s="4">
        <v>59689</v>
      </c>
      <c r="D15" s="4">
        <v>1842678543</v>
      </c>
      <c r="E15" s="22">
        <v>363752</v>
      </c>
      <c r="F15" s="22">
        <v>37679221240</v>
      </c>
      <c r="G15" s="4">
        <f t="shared" si="0"/>
        <v>423441</v>
      </c>
      <c r="H15" s="4">
        <f t="shared" si="1"/>
        <v>39521899783</v>
      </c>
    </row>
    <row r="16" spans="2:18" ht="12.95" customHeight="1" x14ac:dyDescent="0.2">
      <c r="B16" s="17" t="s">
        <v>89</v>
      </c>
      <c r="C16" s="4">
        <v>58406</v>
      </c>
      <c r="D16" s="4">
        <v>1171327350</v>
      </c>
      <c r="E16" s="22">
        <v>359731</v>
      </c>
      <c r="F16" s="22">
        <v>38709614439</v>
      </c>
      <c r="G16" s="4">
        <f t="shared" si="0"/>
        <v>418137</v>
      </c>
      <c r="H16" s="4">
        <f t="shared" si="1"/>
        <v>39880941789</v>
      </c>
    </row>
    <row r="17" spans="2:16" ht="12.95" customHeight="1" x14ac:dyDescent="0.2">
      <c r="B17" s="17" t="s">
        <v>90</v>
      </c>
      <c r="C17" s="4">
        <v>59916</v>
      </c>
      <c r="D17" s="4">
        <v>1151364458</v>
      </c>
      <c r="E17" s="22">
        <v>370457</v>
      </c>
      <c r="F17" s="22">
        <v>34013027177</v>
      </c>
      <c r="G17" s="4">
        <f t="shared" si="0"/>
        <v>430373</v>
      </c>
      <c r="H17" s="4">
        <f t="shared" si="1"/>
        <v>35164391635</v>
      </c>
    </row>
    <row r="18" spans="2:16" ht="12.95" customHeight="1" x14ac:dyDescent="0.2">
      <c r="B18" s="17" t="s">
        <v>91</v>
      </c>
      <c r="C18" s="4">
        <v>59131</v>
      </c>
      <c r="D18" s="4">
        <v>1041753795</v>
      </c>
      <c r="E18" s="22">
        <v>374220</v>
      </c>
      <c r="F18" s="22">
        <v>37219521329</v>
      </c>
      <c r="G18" s="4">
        <f t="shared" si="0"/>
        <v>433351</v>
      </c>
      <c r="H18" s="4">
        <f t="shared" si="1"/>
        <v>38261275124</v>
      </c>
    </row>
    <row r="19" spans="2:16" ht="12.95" customHeight="1" x14ac:dyDescent="0.2">
      <c r="B19" s="9" t="s">
        <v>30</v>
      </c>
      <c r="C19" s="10">
        <f t="shared" ref="C19:H19" si="2">SUM(C7:C18)</f>
        <v>650458</v>
      </c>
      <c r="D19" s="10">
        <f t="shared" si="2"/>
        <v>13884247876</v>
      </c>
      <c r="E19" s="26">
        <f t="shared" si="2"/>
        <v>4245732</v>
      </c>
      <c r="F19" s="26">
        <f t="shared" si="2"/>
        <v>381408593990</v>
      </c>
      <c r="G19" s="10">
        <f t="shared" si="2"/>
        <v>4896190</v>
      </c>
      <c r="H19" s="10">
        <f t="shared" si="2"/>
        <v>395292841866</v>
      </c>
    </row>
    <row r="20" spans="2:16" ht="12.95" customHeight="1" x14ac:dyDescent="0.2">
      <c r="B20" s="163" t="s">
        <v>174</v>
      </c>
      <c r="C20" s="4"/>
      <c r="D20" s="4"/>
      <c r="E20" s="4"/>
      <c r="F20" s="4"/>
      <c r="G20" s="4"/>
      <c r="H20" s="4"/>
      <c r="I20" s="38"/>
      <c r="J20" s="38"/>
    </row>
    <row r="21" spans="2:16" s="199" customFormat="1" ht="12.95" customHeight="1" x14ac:dyDescent="0.2">
      <c r="B21" s="17" t="s">
        <v>213</v>
      </c>
      <c r="C21" s="4"/>
      <c r="D21" s="4"/>
      <c r="E21" s="4"/>
      <c r="F21" s="4"/>
      <c r="G21" s="4"/>
      <c r="H21" s="4"/>
    </row>
    <row r="22" spans="2:16" ht="12.95" customHeight="1" x14ac:dyDescent="0.2">
      <c r="B22" s="17" t="s">
        <v>35</v>
      </c>
      <c r="C22" s="4"/>
      <c r="D22" s="4"/>
      <c r="E22" s="4"/>
      <c r="F22" s="4"/>
      <c r="G22" s="4"/>
      <c r="H22" s="4"/>
      <c r="I22" s="38"/>
      <c r="J22" s="38"/>
    </row>
    <row r="23" spans="2:16" s="163" customFormat="1" ht="12.95" customHeight="1" x14ac:dyDescent="0.2">
      <c r="B23" s="17"/>
      <c r="C23" s="4"/>
      <c r="D23" s="4"/>
      <c r="E23" s="4"/>
      <c r="F23" s="4"/>
      <c r="G23" s="4"/>
      <c r="H23" s="4"/>
    </row>
    <row r="24" spans="2:16" ht="12.95" customHeight="1" x14ac:dyDescent="0.2">
      <c r="B24" s="24" t="s">
        <v>221</v>
      </c>
      <c r="H24" s="146" t="s">
        <v>222</v>
      </c>
      <c r="P24" s="24" t="s">
        <v>223</v>
      </c>
    </row>
    <row r="25" spans="2:16" ht="13.15" customHeight="1" x14ac:dyDescent="0.2">
      <c r="B25" s="33" t="s">
        <v>179</v>
      </c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7" spans="2:8" ht="12.95" customHeight="1" x14ac:dyDescent="0.2">
      <c r="B47" s="24"/>
    </row>
    <row r="48" spans="2:8" ht="12.95" customHeight="1" x14ac:dyDescent="0.2">
      <c r="G48" s="6" t="s">
        <v>32</v>
      </c>
    </row>
  </sheetData>
  <customSheetViews>
    <customSheetView guid="{1C338248-5C2C-4A0B-8E41-C56ED2BBA321}" scale="110" showGridLines="0">
      <selection activeCell="D22" sqref="D22"/>
      <pageMargins left="0.7" right="0.7" top="0.75" bottom="0.75" header="0.3" footer="0.3"/>
      <pageSetup paperSize="9" orientation="portrait" horizontalDpi="1200" verticalDpi="1200" r:id="rId1"/>
    </customSheetView>
  </customSheetViews>
  <mergeCells count="7">
    <mergeCell ref="B5:B6"/>
    <mergeCell ref="J7:N7"/>
    <mergeCell ref="J8:Q8"/>
    <mergeCell ref="J9:R9"/>
    <mergeCell ref="C5:D5"/>
    <mergeCell ref="E5:F5"/>
    <mergeCell ref="G5:H5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2:M34"/>
  <sheetViews>
    <sheetView showGridLines="0" zoomScale="150" zoomScaleNormal="150" workbookViewId="0">
      <selection activeCell="C13" sqref="C13"/>
    </sheetView>
  </sheetViews>
  <sheetFormatPr defaultColWidth="9.33203125" defaultRowHeight="12.95" customHeight="1" x14ac:dyDescent="0.2"/>
  <cols>
    <col min="1" max="1" width="2.83203125" style="183" customWidth="1"/>
    <col min="2" max="2" width="18.33203125" style="183" customWidth="1"/>
    <col min="3" max="3" width="35.83203125" style="183" customWidth="1"/>
    <col min="4" max="4" width="9.33203125" style="183" customWidth="1"/>
    <col min="5" max="5" width="14.83203125" style="183" customWidth="1"/>
    <col min="6" max="7" width="9.33203125" style="183"/>
    <col min="8" max="8" width="16.5" style="183" customWidth="1"/>
    <col min="9" max="16384" width="9.33203125" style="183"/>
  </cols>
  <sheetData>
    <row r="2" spans="2:13" ht="12.75" x14ac:dyDescent="0.2">
      <c r="B2" s="198" t="s">
        <v>224</v>
      </c>
    </row>
    <row r="5" spans="2:13" ht="22.5" x14ac:dyDescent="0.2">
      <c r="B5" s="189" t="s">
        <v>31</v>
      </c>
      <c r="C5" s="188" t="s">
        <v>144</v>
      </c>
    </row>
    <row r="6" spans="2:13" ht="12.95" customHeight="1" x14ac:dyDescent="0.2">
      <c r="B6" s="183" t="s">
        <v>64</v>
      </c>
      <c r="C6" s="1">
        <v>0.92890624921085618</v>
      </c>
      <c r="D6" s="4"/>
      <c r="E6" s="1"/>
      <c r="F6" s="4"/>
      <c r="G6" s="4"/>
      <c r="H6" s="4"/>
      <c r="I6" s="1"/>
      <c r="J6" s="4"/>
      <c r="K6" s="4"/>
      <c r="L6" s="4"/>
    </row>
    <row r="7" spans="2:13" ht="12.95" customHeight="1" x14ac:dyDescent="0.2">
      <c r="B7" s="183" t="s">
        <v>65</v>
      </c>
      <c r="C7" s="1">
        <v>2.3998456560979476E-2</v>
      </c>
      <c r="D7" s="4"/>
      <c r="E7" s="1"/>
      <c r="F7" s="4"/>
      <c r="G7" s="4"/>
      <c r="H7" s="4"/>
      <c r="I7" s="1"/>
      <c r="J7" s="4"/>
      <c r="K7" s="4"/>
      <c r="L7" s="4"/>
    </row>
    <row r="8" spans="2:13" ht="12.95" customHeight="1" x14ac:dyDescent="0.2">
      <c r="B8" s="183" t="s">
        <v>66</v>
      </c>
      <c r="C8" s="1">
        <v>4.4123366030402109E-3</v>
      </c>
      <c r="D8" s="4"/>
      <c r="E8" s="1"/>
      <c r="F8" s="4"/>
      <c r="G8" s="4"/>
      <c r="H8" s="56"/>
      <c r="I8" s="151"/>
      <c r="J8" s="56"/>
      <c r="K8" s="56"/>
      <c r="L8" s="56"/>
      <c r="M8" s="186"/>
    </row>
    <row r="9" spans="2:13" ht="12.95" customHeight="1" x14ac:dyDescent="0.2">
      <c r="B9" s="183" t="s">
        <v>67</v>
      </c>
      <c r="C9" s="1">
        <v>3.4806166079291148E-3</v>
      </c>
      <c r="D9" s="4"/>
      <c r="E9" s="1"/>
      <c r="F9" s="4"/>
      <c r="G9" s="4"/>
      <c r="H9" s="4"/>
      <c r="I9" s="1"/>
      <c r="J9" s="4"/>
      <c r="K9" s="4"/>
      <c r="L9" s="4"/>
    </row>
    <row r="10" spans="2:13" ht="12.95" customHeight="1" x14ac:dyDescent="0.2">
      <c r="B10" s="19" t="s">
        <v>24</v>
      </c>
      <c r="C10" s="85">
        <v>3.9202341017195004E-2</v>
      </c>
      <c r="D10" s="4"/>
      <c r="E10" s="1"/>
      <c r="F10" s="4"/>
      <c r="G10" s="4"/>
      <c r="H10" s="4"/>
      <c r="I10" s="1"/>
      <c r="J10" s="4"/>
      <c r="K10" s="4"/>
      <c r="L10" s="4"/>
    </row>
    <row r="11" spans="2:13" s="199" customFormat="1" ht="12.95" customHeight="1" x14ac:dyDescent="0.2">
      <c r="B11" s="206" t="s">
        <v>203</v>
      </c>
      <c r="C11" s="207"/>
      <c r="D11" s="4"/>
      <c r="E11" s="1"/>
      <c r="F11" s="4"/>
      <c r="G11" s="4"/>
      <c r="H11" s="4"/>
      <c r="I11" s="1"/>
      <c r="J11" s="4"/>
      <c r="K11" s="4"/>
      <c r="L11" s="4"/>
    </row>
    <row r="12" spans="2:13" ht="12.95" customHeight="1" x14ac:dyDescent="0.2">
      <c r="B12" s="208" t="s">
        <v>35</v>
      </c>
      <c r="C12" s="209"/>
      <c r="D12" s="4"/>
      <c r="H12" s="4"/>
      <c r="I12" s="4"/>
      <c r="J12" s="4"/>
      <c r="K12" s="4"/>
      <c r="L12" s="4"/>
    </row>
    <row r="13" spans="2:13" ht="12.95" customHeight="1" x14ac:dyDescent="0.2">
      <c r="C13" s="1"/>
    </row>
    <row r="14" spans="2:13" ht="12.95" customHeight="1" x14ac:dyDescent="0.2">
      <c r="B14" s="64"/>
    </row>
    <row r="18" spans="2:11" ht="12.95" customHeight="1" x14ac:dyDescent="0.2">
      <c r="J18" s="44"/>
      <c r="K18" s="43"/>
    </row>
    <row r="24" spans="2:11" ht="12.95" customHeight="1" x14ac:dyDescent="0.2">
      <c r="B24" s="294"/>
      <c r="C24" s="294"/>
      <c r="D24" s="294"/>
      <c r="E24" s="294"/>
      <c r="F24" s="294"/>
      <c r="G24" s="231"/>
      <c r="H24" s="231"/>
      <c r="I24" s="231"/>
      <c r="J24" s="231"/>
    </row>
    <row r="25" spans="2:11" ht="12.95" customHeight="1" x14ac:dyDescent="0.2">
      <c r="B25" s="302"/>
      <c r="C25" s="302"/>
      <c r="D25" s="302"/>
      <c r="E25" s="302"/>
      <c r="F25" s="302"/>
      <c r="G25" s="302"/>
      <c r="H25" s="302"/>
      <c r="I25" s="302"/>
      <c r="J25" s="231"/>
    </row>
    <row r="26" spans="2:11" ht="12.95" customHeight="1" x14ac:dyDescent="0.2">
      <c r="B26" s="309"/>
      <c r="C26" s="309"/>
      <c r="D26" s="309"/>
      <c r="E26" s="309"/>
      <c r="F26" s="309"/>
      <c r="G26" s="309"/>
      <c r="H26" s="309"/>
      <c r="I26" s="309"/>
      <c r="J26" s="309"/>
    </row>
    <row r="27" spans="2:11" ht="12.95" customHeight="1" x14ac:dyDescent="0.2">
      <c r="B27" s="218"/>
      <c r="C27" s="4"/>
      <c r="E27" s="4"/>
      <c r="G27" s="1"/>
      <c r="H27" s="1"/>
    </row>
    <row r="28" spans="2:11" ht="12.95" customHeight="1" x14ac:dyDescent="0.2">
      <c r="B28" s="218"/>
      <c r="C28" s="4"/>
      <c r="E28" s="4"/>
      <c r="G28" s="1"/>
      <c r="H28" s="1"/>
      <c r="J28" s="32"/>
    </row>
    <row r="29" spans="2:11" ht="12.95" customHeight="1" x14ac:dyDescent="0.2">
      <c r="B29" s="228"/>
      <c r="C29" s="4"/>
      <c r="E29" s="4"/>
      <c r="G29" s="1"/>
      <c r="H29" s="1"/>
    </row>
    <row r="30" spans="2:11" ht="12.95" customHeight="1" x14ac:dyDescent="0.2">
      <c r="B30" s="224"/>
      <c r="C30" s="119"/>
      <c r="D30" s="33"/>
      <c r="E30" s="119"/>
      <c r="G30" s="1"/>
    </row>
    <row r="31" spans="2:11" ht="12.95" customHeight="1" x14ac:dyDescent="0.2">
      <c r="G31" s="1"/>
    </row>
    <row r="32" spans="2:11" ht="12.95" customHeight="1" x14ac:dyDescent="0.2">
      <c r="G32" s="1"/>
    </row>
    <row r="34" spans="10:10" ht="12.95" customHeight="1" x14ac:dyDescent="0.2">
      <c r="J34" s="32"/>
    </row>
  </sheetData>
  <customSheetViews>
    <customSheetView guid="{1C338248-5C2C-4A0B-8E41-C56ED2BBA321}" scale="110" showGridLines="0">
      <selection activeCell="N14" sqref="N14"/>
      <pageMargins left="0.7" right="0.7" top="0.75" bottom="0.75" header="0.3" footer="0.3"/>
      <pageSetup paperSize="9" orientation="portrait" r:id="rId1"/>
    </customSheetView>
  </customSheetViews>
  <mergeCells count="3">
    <mergeCell ref="B24:F24"/>
    <mergeCell ref="B25:I25"/>
    <mergeCell ref="B26:J26"/>
  </mergeCell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2:J31"/>
  <sheetViews>
    <sheetView showGridLines="0" zoomScale="120" zoomScaleNormal="120" workbookViewId="0">
      <selection activeCell="C12" sqref="C12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5" width="11" style="6" customWidth="1"/>
    <col min="6" max="7" width="9.33203125" style="6"/>
    <col min="8" max="8" width="16.5" style="6" customWidth="1"/>
    <col min="9" max="16384" width="9.33203125" style="6"/>
  </cols>
  <sheetData>
    <row r="2" spans="2:3" ht="15.75" x14ac:dyDescent="0.25">
      <c r="B2" s="13" t="s">
        <v>225</v>
      </c>
    </row>
    <row r="5" spans="2:3" ht="25.5" x14ac:dyDescent="0.2">
      <c r="B5" s="72" t="s">
        <v>31</v>
      </c>
      <c r="C5" s="73" t="s">
        <v>143</v>
      </c>
    </row>
    <row r="6" spans="2:3" ht="15" customHeight="1" x14ac:dyDescent="0.2">
      <c r="B6" s="257" t="s">
        <v>64</v>
      </c>
      <c r="C6" s="262">
        <v>0.78972138724183183</v>
      </c>
    </row>
    <row r="7" spans="2:3" ht="15" customHeight="1" x14ac:dyDescent="0.2">
      <c r="B7" s="257" t="s">
        <v>65</v>
      </c>
      <c r="C7" s="262">
        <v>0.11283053160057049</v>
      </c>
    </row>
    <row r="8" spans="2:3" ht="15" customHeight="1" x14ac:dyDescent="0.2">
      <c r="B8" s="257" t="s">
        <v>66</v>
      </c>
      <c r="C8" s="262">
        <v>3.4135374950743274E-3</v>
      </c>
    </row>
    <row r="9" spans="2:3" ht="15" customHeight="1" x14ac:dyDescent="0.2">
      <c r="B9" s="257" t="s">
        <v>67</v>
      </c>
      <c r="C9" s="262">
        <v>2.6222913029810965E-3</v>
      </c>
    </row>
    <row r="10" spans="2:3" ht="15" customHeight="1" x14ac:dyDescent="0.2">
      <c r="B10" s="263" t="s">
        <v>24</v>
      </c>
      <c r="C10" s="264">
        <v>9.1499999999999998E-2</v>
      </c>
    </row>
    <row r="11" spans="2:3" ht="12.95" customHeight="1" x14ac:dyDescent="0.2">
      <c r="B11" s="265" t="s">
        <v>203</v>
      </c>
      <c r="C11" s="257"/>
    </row>
    <row r="12" spans="2:3" ht="12.95" customHeight="1" x14ac:dyDescent="0.2">
      <c r="B12" s="266" t="s">
        <v>35</v>
      </c>
      <c r="C12" s="257"/>
    </row>
    <row r="13" spans="2:3" ht="12.95" customHeight="1" x14ac:dyDescent="0.2">
      <c r="B13" s="64"/>
    </row>
    <row r="26" spans="2:10" ht="12.95" customHeight="1" x14ac:dyDescent="0.2">
      <c r="B26" s="294"/>
      <c r="C26" s="294"/>
      <c r="D26" s="294"/>
      <c r="E26" s="294"/>
      <c r="F26" s="294"/>
      <c r="G26" s="231"/>
      <c r="H26" s="231"/>
      <c r="I26" s="231"/>
      <c r="J26" s="231"/>
    </row>
    <row r="27" spans="2:10" ht="12.95" customHeight="1" x14ac:dyDescent="0.2">
      <c r="B27" s="302"/>
      <c r="C27" s="302"/>
      <c r="D27" s="302"/>
      <c r="E27" s="302"/>
      <c r="F27" s="302"/>
      <c r="G27" s="302"/>
      <c r="H27" s="302"/>
      <c r="I27" s="302"/>
      <c r="J27" s="231"/>
    </row>
    <row r="28" spans="2:10" ht="12.95" customHeight="1" x14ac:dyDescent="0.2">
      <c r="B28" s="309"/>
      <c r="C28" s="309"/>
      <c r="D28" s="309"/>
      <c r="E28" s="309"/>
      <c r="F28" s="309"/>
      <c r="G28" s="309"/>
      <c r="H28" s="309"/>
      <c r="I28" s="309"/>
      <c r="J28" s="309"/>
    </row>
    <row r="29" spans="2:10" ht="12.95" customHeight="1" x14ac:dyDescent="0.2">
      <c r="B29" s="218"/>
    </row>
    <row r="30" spans="2:10" ht="12.95" customHeight="1" x14ac:dyDescent="0.2">
      <c r="B30" s="228"/>
    </row>
    <row r="31" spans="2:10" ht="12.95" customHeight="1" x14ac:dyDescent="0.2">
      <c r="B31" s="224"/>
    </row>
  </sheetData>
  <customSheetViews>
    <customSheetView guid="{1C338248-5C2C-4A0B-8E41-C56ED2BBA321}" scale="110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3">
    <mergeCell ref="B26:F26"/>
    <mergeCell ref="B27:I27"/>
    <mergeCell ref="B28:J28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35"/>
  <sheetViews>
    <sheetView showGridLines="0" tabSelected="1" topLeftCell="K1" zoomScale="140" zoomScaleNormal="140" workbookViewId="0">
      <selection activeCell="V23" sqref="V23"/>
    </sheetView>
  </sheetViews>
  <sheetFormatPr defaultColWidth="9.33203125" defaultRowHeight="12.95" customHeight="1" x14ac:dyDescent="0.2"/>
  <cols>
    <col min="1" max="1" width="6" style="183" customWidth="1"/>
    <col min="2" max="2" width="51.5" style="5" customWidth="1"/>
    <col min="3" max="3" width="15" style="5" customWidth="1"/>
    <col min="4" max="4" width="9.6640625" style="5" bestFit="1" customWidth="1"/>
    <col min="5" max="5" width="22.1640625" style="5" customWidth="1"/>
    <col min="6" max="6" width="10" style="5" customWidth="1"/>
    <col min="7" max="7" width="4.83203125" style="5" customWidth="1"/>
    <col min="8" max="15" width="9.33203125" style="5"/>
    <col min="16" max="16" width="16" style="5" customWidth="1"/>
    <col min="17" max="16384" width="9.33203125" style="5"/>
  </cols>
  <sheetData>
    <row r="1" spans="2:18" s="183" customFormat="1" ht="12.95" customHeight="1" x14ac:dyDescent="0.2"/>
    <row r="2" spans="2:18" s="183" customFormat="1" ht="12.95" customHeight="1" x14ac:dyDescent="0.2">
      <c r="H2" s="64" t="s">
        <v>15</v>
      </c>
      <c r="R2" s="64" t="s">
        <v>16</v>
      </c>
    </row>
    <row r="4" spans="2:18" ht="12.95" customHeight="1" x14ac:dyDescent="0.2">
      <c r="B4" s="8" t="s">
        <v>1</v>
      </c>
      <c r="C4" s="7" t="s">
        <v>2</v>
      </c>
      <c r="D4" s="7" t="s">
        <v>3</v>
      </c>
      <c r="E4" s="7" t="s">
        <v>4</v>
      </c>
      <c r="F4" s="7" t="s">
        <v>3</v>
      </c>
    </row>
    <row r="5" spans="2:18" ht="12.95" customHeight="1" x14ac:dyDescent="0.2">
      <c r="B5" s="5" t="s">
        <v>5</v>
      </c>
      <c r="C5" s="4" t="s">
        <v>0</v>
      </c>
      <c r="D5" s="4" t="s">
        <v>0</v>
      </c>
      <c r="E5" s="4" t="s">
        <v>0</v>
      </c>
      <c r="F5" s="4" t="s">
        <v>0</v>
      </c>
    </row>
    <row r="6" spans="2:18" ht="12.95" customHeight="1" x14ac:dyDescent="0.2">
      <c r="B6" s="5" t="s">
        <v>7</v>
      </c>
      <c r="C6" s="35">
        <v>373666787</v>
      </c>
      <c r="D6" s="41">
        <v>0.8669514520065208</v>
      </c>
      <c r="E6" s="35">
        <v>2717844884631.0898</v>
      </c>
      <c r="F6" s="41">
        <v>0.96694321241967041</v>
      </c>
    </row>
    <row r="7" spans="2:18" ht="12.95" customHeight="1" x14ac:dyDescent="0.2">
      <c r="B7" s="5" t="s">
        <v>8</v>
      </c>
      <c r="C7" s="35">
        <v>24557216</v>
      </c>
      <c r="D7" s="213">
        <v>5.6899999999999999E-2</v>
      </c>
      <c r="E7" s="35">
        <v>73448354913.229996</v>
      </c>
      <c r="F7" s="241">
        <v>2.6131141128894388E-2</v>
      </c>
    </row>
    <row r="8" spans="2:18" ht="12.95" customHeight="1" x14ac:dyDescent="0.2">
      <c r="B8" s="5" t="s">
        <v>9</v>
      </c>
      <c r="C8" s="35">
        <v>12052246</v>
      </c>
      <c r="D8" s="41">
        <v>2.7962646221591489E-2</v>
      </c>
      <c r="E8" s="35">
        <v>4460333163</v>
      </c>
      <c r="F8" s="41">
        <v>1.5868782289533145E-3</v>
      </c>
    </row>
    <row r="9" spans="2:18" ht="12.95" customHeight="1" x14ac:dyDescent="0.2">
      <c r="B9" s="5" t="s">
        <v>10</v>
      </c>
      <c r="C9" s="35">
        <v>20709541</v>
      </c>
      <c r="D9" s="41">
        <v>4.8048601762239504E-2</v>
      </c>
      <c r="E9" s="35">
        <v>14949929797</v>
      </c>
      <c r="F9" s="41">
        <v>5.3188219920512125E-3</v>
      </c>
    </row>
    <row r="10" spans="2:18" ht="12.95" customHeight="1" x14ac:dyDescent="0.2">
      <c r="B10" s="5" t="s">
        <v>11</v>
      </c>
      <c r="C10" s="86">
        <v>26565</v>
      </c>
      <c r="D10" s="87">
        <v>6.1633964065832872E-5</v>
      </c>
      <c r="E10" s="86">
        <v>56064058</v>
      </c>
      <c r="F10" s="87">
        <v>1E-4</v>
      </c>
    </row>
    <row r="11" spans="2:18" ht="12.95" customHeight="1" x14ac:dyDescent="0.2">
      <c r="B11" s="11" t="s">
        <v>37</v>
      </c>
      <c r="C11" s="12">
        <f>SUM(C6:C10)</f>
        <v>431012355</v>
      </c>
      <c r="D11" s="193">
        <v>1</v>
      </c>
      <c r="E11" s="12">
        <f>SUM(E6:E10)</f>
        <v>2810759566562.3198</v>
      </c>
      <c r="F11" s="193">
        <v>1</v>
      </c>
    </row>
    <row r="12" spans="2:18" ht="12.95" customHeight="1" x14ac:dyDescent="0.2">
      <c r="B12" s="5" t="s">
        <v>6</v>
      </c>
      <c r="C12" s="4"/>
      <c r="D12" s="4"/>
      <c r="E12" s="4"/>
      <c r="F12" s="4"/>
    </row>
    <row r="13" spans="2:18" ht="12.95" customHeight="1" x14ac:dyDescent="0.2">
      <c r="B13" s="5" t="s">
        <v>12</v>
      </c>
      <c r="C13" s="35">
        <v>4959223</v>
      </c>
      <c r="D13" s="41">
        <v>0.34562802646141322</v>
      </c>
      <c r="E13" s="35">
        <v>439688778283</v>
      </c>
      <c r="F13" s="41">
        <f>E13/E17</f>
        <v>0.5035364433732995</v>
      </c>
    </row>
    <row r="14" spans="2:18" ht="12.95" customHeight="1" x14ac:dyDescent="0.2">
      <c r="B14" s="5" t="s">
        <v>13</v>
      </c>
      <c r="C14" s="35">
        <v>9255472</v>
      </c>
      <c r="D14" s="41">
        <v>0.64505075116179877</v>
      </c>
      <c r="E14" s="35">
        <v>433213572033</v>
      </c>
      <c r="F14" s="41">
        <f>E14/E17</f>
        <v>0.49612096568481739</v>
      </c>
    </row>
    <row r="15" spans="2:18" ht="12.95" customHeight="1" x14ac:dyDescent="0.2">
      <c r="B15" s="5" t="s">
        <v>11</v>
      </c>
      <c r="C15" s="86">
        <v>7083</v>
      </c>
      <c r="D15" s="87">
        <v>4.9364251444756362E-4</v>
      </c>
      <c r="E15" s="86">
        <v>15724922</v>
      </c>
      <c r="F15" s="87">
        <v>1E-4</v>
      </c>
    </row>
    <row r="16" spans="2:18" ht="12.95" customHeight="1" x14ac:dyDescent="0.2">
      <c r="B16" s="5" t="s">
        <v>14</v>
      </c>
      <c r="C16" s="86">
        <v>126662</v>
      </c>
      <c r="D16" s="87">
        <v>8.8275798623404355E-3</v>
      </c>
      <c r="E16" s="86">
        <v>283426002.76379162</v>
      </c>
      <c r="F16" s="87">
        <f>E16/E17</f>
        <v>3.2458258759411352E-4</v>
      </c>
    </row>
    <row r="17" spans="2:18" ht="12.95" customHeight="1" x14ac:dyDescent="0.2">
      <c r="B17" s="11" t="s">
        <v>185</v>
      </c>
      <c r="C17" s="12">
        <f>SUM(C13:C16)</f>
        <v>14348440</v>
      </c>
      <c r="D17" s="194">
        <v>1</v>
      </c>
      <c r="E17" s="12">
        <f>SUM(E13:E16)</f>
        <v>873201501240.76379</v>
      </c>
      <c r="F17" s="193">
        <v>1</v>
      </c>
    </row>
    <row r="18" spans="2:18" ht="12.95" customHeight="1" x14ac:dyDescent="0.2">
      <c r="B18" s="9" t="s">
        <v>156</v>
      </c>
      <c r="C18" s="10">
        <f>C11+C17</f>
        <v>445360795</v>
      </c>
      <c r="D18" s="10"/>
      <c r="E18" s="10">
        <f>E11+E17</f>
        <v>3683961067803.0835</v>
      </c>
      <c r="F18" s="10" t="s">
        <v>0</v>
      </c>
    </row>
    <row r="20" spans="2:18" ht="12.95" customHeight="1" x14ac:dyDescent="0.2">
      <c r="B20" s="122" t="s">
        <v>155</v>
      </c>
      <c r="G20" s="104"/>
    </row>
    <row r="21" spans="2:18" ht="12.95" customHeight="1" x14ac:dyDescent="0.2">
      <c r="B21" s="122" t="s">
        <v>194</v>
      </c>
      <c r="G21" s="104"/>
    </row>
    <row r="22" spans="2:18" ht="12.95" customHeight="1" x14ac:dyDescent="0.2">
      <c r="B22" s="34" t="s">
        <v>35</v>
      </c>
      <c r="G22" s="104"/>
    </row>
    <row r="23" spans="2:18" ht="12.95" customHeight="1" x14ac:dyDescent="0.2">
      <c r="G23" s="106"/>
    </row>
    <row r="25" spans="2:18" ht="25.5" customHeight="1" x14ac:dyDescent="0.2">
      <c r="B25" s="296"/>
      <c r="C25" s="296"/>
      <c r="D25" s="296"/>
      <c r="E25" s="296"/>
      <c r="F25" s="296"/>
    </row>
    <row r="26" spans="2:18" ht="12.95" customHeight="1" x14ac:dyDescent="0.2">
      <c r="B26" s="297"/>
      <c r="C26" s="297"/>
      <c r="D26" s="297"/>
      <c r="E26" s="297"/>
      <c r="F26" s="297"/>
      <c r="H26" s="64" t="s">
        <v>39</v>
      </c>
      <c r="R26" s="64" t="s">
        <v>74</v>
      </c>
    </row>
    <row r="27" spans="2:18" ht="12.75" customHeight="1" x14ac:dyDescent="0.2">
      <c r="B27" s="298"/>
      <c r="C27" s="298"/>
      <c r="D27" s="298"/>
      <c r="E27" s="298"/>
      <c r="F27" s="298"/>
    </row>
    <row r="28" spans="2:18" ht="12.95" customHeight="1" x14ac:dyDescent="0.2">
      <c r="B28" s="1"/>
    </row>
    <row r="29" spans="2:18" ht="12.95" customHeight="1" x14ac:dyDescent="0.2">
      <c r="B29" s="1"/>
    </row>
    <row r="30" spans="2:18" ht="12.95" customHeight="1" x14ac:dyDescent="0.2">
      <c r="B30" s="1"/>
    </row>
    <row r="31" spans="2:18" ht="12.95" customHeight="1" x14ac:dyDescent="0.2">
      <c r="B31" s="1"/>
    </row>
    <row r="35" spans="2:2" ht="12.95" customHeight="1" x14ac:dyDescent="0.2">
      <c r="B35" s="53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2:M66"/>
  <sheetViews>
    <sheetView showGridLines="0" zoomScale="130" zoomScaleNormal="130" workbookViewId="0">
      <selection activeCell="E34" sqref="E34"/>
    </sheetView>
  </sheetViews>
  <sheetFormatPr defaultColWidth="9.33203125" defaultRowHeight="12.95" customHeight="1" x14ac:dyDescent="0.2"/>
  <cols>
    <col min="1" max="1" width="3.3320312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6.83203125" style="45" customWidth="1"/>
    <col min="6" max="6" width="13.5" style="45" customWidth="1"/>
    <col min="7" max="8" width="9.1640625" style="45" customWidth="1"/>
    <col min="9" max="11" width="13.6640625" style="45" customWidth="1"/>
    <col min="12" max="12" width="24" style="45" customWidth="1"/>
    <col min="13" max="16384" width="9.33203125" style="45"/>
  </cols>
  <sheetData>
    <row r="2" spans="1:12" ht="15.75" x14ac:dyDescent="0.25">
      <c r="B2" s="62" t="s">
        <v>226</v>
      </c>
      <c r="C2" s="48"/>
      <c r="D2" s="48"/>
      <c r="E2" s="48"/>
      <c r="F2" s="48"/>
      <c r="G2" s="48"/>
    </row>
    <row r="4" spans="1:12" ht="14.25" customHeight="1" x14ac:dyDescent="0.2">
      <c r="B4" s="300" t="s">
        <v>18</v>
      </c>
      <c r="C4" s="299" t="s">
        <v>57</v>
      </c>
      <c r="D4" s="299"/>
    </row>
    <row r="5" spans="1:12" ht="15.75" customHeight="1" x14ac:dyDescent="0.2">
      <c r="B5" s="301"/>
      <c r="C5" s="47" t="s">
        <v>68</v>
      </c>
      <c r="D5" s="46" t="s">
        <v>34</v>
      </c>
    </row>
    <row r="6" spans="1:12" s="175" customFormat="1" ht="12" customHeight="1" x14ac:dyDescent="0.25">
      <c r="A6" s="183"/>
      <c r="B6" s="50">
        <v>43831</v>
      </c>
      <c r="C6" s="79">
        <v>25951</v>
      </c>
      <c r="D6" s="79">
        <v>2770792470</v>
      </c>
      <c r="J6" s="95"/>
      <c r="K6" s="96"/>
      <c r="L6" s="96"/>
    </row>
    <row r="7" spans="1:12" s="175" customFormat="1" ht="12" customHeight="1" x14ac:dyDescent="0.25">
      <c r="A7" s="183"/>
      <c r="B7" s="50">
        <v>43862</v>
      </c>
      <c r="C7" s="79">
        <v>25225</v>
      </c>
      <c r="D7" s="143">
        <v>1995028804</v>
      </c>
      <c r="J7" s="95"/>
      <c r="K7" s="96"/>
      <c r="L7" s="96"/>
    </row>
    <row r="8" spans="1:12" s="175" customFormat="1" ht="12" customHeight="1" x14ac:dyDescent="0.25">
      <c r="A8" s="183"/>
      <c r="B8" s="50">
        <v>43891</v>
      </c>
      <c r="C8" s="79">
        <v>28202</v>
      </c>
      <c r="D8" s="79">
        <v>2627010452</v>
      </c>
      <c r="J8" s="95"/>
      <c r="K8" s="96"/>
      <c r="L8" s="96"/>
    </row>
    <row r="9" spans="1:12" s="175" customFormat="1" ht="12" customHeight="1" x14ac:dyDescent="0.25">
      <c r="A9" s="183"/>
      <c r="B9" s="50">
        <v>43922</v>
      </c>
      <c r="C9" s="79">
        <v>27722</v>
      </c>
      <c r="D9" s="79">
        <v>2191895450</v>
      </c>
      <c r="J9" s="95"/>
      <c r="K9" s="96"/>
      <c r="L9" s="96"/>
    </row>
    <row r="10" spans="1:12" s="175" customFormat="1" ht="12" customHeight="1" x14ac:dyDescent="0.25">
      <c r="A10" s="183"/>
      <c r="B10" s="50">
        <v>43952</v>
      </c>
      <c r="C10" s="79">
        <v>27719</v>
      </c>
      <c r="D10" s="79">
        <v>2283873194</v>
      </c>
      <c r="J10" s="95"/>
      <c r="K10" s="96"/>
      <c r="L10" s="96"/>
    </row>
    <row r="11" spans="1:12" s="175" customFormat="1" ht="12" customHeight="1" x14ac:dyDescent="0.25">
      <c r="A11" s="183"/>
      <c r="B11" s="50">
        <v>43983</v>
      </c>
      <c r="C11" s="79">
        <v>32261</v>
      </c>
      <c r="D11" s="79">
        <v>2398158369</v>
      </c>
      <c r="J11" s="95"/>
      <c r="K11" s="96"/>
      <c r="L11" s="96"/>
    </row>
    <row r="12" spans="1:12" s="175" customFormat="1" ht="12" customHeight="1" x14ac:dyDescent="0.25">
      <c r="A12" s="183"/>
      <c r="B12" s="50">
        <v>44013</v>
      </c>
      <c r="C12" s="79">
        <v>37342</v>
      </c>
      <c r="D12" s="79">
        <v>2175471781</v>
      </c>
      <c r="J12" s="95"/>
      <c r="K12" s="96"/>
      <c r="L12" s="96"/>
    </row>
    <row r="13" spans="1:12" s="175" customFormat="1" ht="12" customHeight="1" x14ac:dyDescent="0.25">
      <c r="A13" s="183"/>
      <c r="B13" s="50">
        <v>44044</v>
      </c>
      <c r="C13" s="79">
        <v>30214</v>
      </c>
      <c r="D13" s="79">
        <v>1692223902</v>
      </c>
      <c r="J13" s="95"/>
      <c r="K13" s="96"/>
      <c r="L13" s="96"/>
    </row>
    <row r="14" spans="1:12" s="175" customFormat="1" ht="12" customHeight="1" x14ac:dyDescent="0.25">
      <c r="A14" s="183"/>
      <c r="B14" s="50">
        <v>44075</v>
      </c>
      <c r="C14" s="79">
        <v>33709</v>
      </c>
      <c r="D14" s="79">
        <v>1928642135</v>
      </c>
      <c r="J14" s="95"/>
      <c r="K14" s="96"/>
      <c r="L14" s="96"/>
    </row>
    <row r="15" spans="1:12" s="175" customFormat="1" ht="12" customHeight="1" x14ac:dyDescent="0.25">
      <c r="A15" s="183"/>
      <c r="B15" s="50">
        <v>44105</v>
      </c>
      <c r="C15" s="79">
        <v>39562</v>
      </c>
      <c r="D15" s="79">
        <v>1971487562</v>
      </c>
      <c r="J15" s="95"/>
      <c r="K15" s="96"/>
      <c r="L15" s="96"/>
    </row>
    <row r="16" spans="1:12" s="175" customFormat="1" ht="12" customHeight="1" x14ac:dyDescent="0.25">
      <c r="A16" s="183"/>
      <c r="B16" s="51">
        <v>44136</v>
      </c>
      <c r="C16" s="79">
        <v>32690</v>
      </c>
      <c r="D16" s="79">
        <v>2019512732</v>
      </c>
      <c r="J16" s="95"/>
      <c r="K16" s="96"/>
      <c r="L16" s="96"/>
    </row>
    <row r="17" spans="1:13" s="175" customFormat="1" ht="12" customHeight="1" x14ac:dyDescent="0.2">
      <c r="A17" s="183"/>
      <c r="B17" s="136">
        <v>44166</v>
      </c>
      <c r="C17" s="79">
        <v>40436</v>
      </c>
      <c r="D17" s="79">
        <v>2405676043</v>
      </c>
      <c r="E17" s="294"/>
      <c r="F17" s="294"/>
      <c r="G17" s="294"/>
      <c r="H17" s="294"/>
      <c r="I17" s="294"/>
      <c r="J17" s="231"/>
      <c r="K17" s="231"/>
      <c r="L17" s="231"/>
      <c r="M17" s="231"/>
    </row>
    <row r="18" spans="1:13" s="218" customFormat="1" ht="12" customHeight="1" x14ac:dyDescent="0.2">
      <c r="B18" s="50">
        <v>44197</v>
      </c>
      <c r="C18" s="79">
        <v>36380</v>
      </c>
      <c r="D18" s="79">
        <v>2537038108</v>
      </c>
      <c r="E18" s="302"/>
      <c r="F18" s="302"/>
      <c r="G18" s="302"/>
      <c r="H18" s="302"/>
      <c r="I18" s="302"/>
      <c r="J18" s="302"/>
      <c r="K18" s="302"/>
      <c r="L18" s="302"/>
      <c r="M18" s="231"/>
    </row>
    <row r="19" spans="1:13" s="218" customFormat="1" ht="12" customHeight="1" x14ac:dyDescent="0.2">
      <c r="B19" s="50">
        <v>44228</v>
      </c>
      <c r="C19" s="79">
        <v>35754</v>
      </c>
      <c r="D19" s="79">
        <v>2149310847</v>
      </c>
      <c r="E19" s="309"/>
      <c r="F19" s="309"/>
      <c r="G19" s="309"/>
      <c r="H19" s="309"/>
      <c r="I19" s="309"/>
      <c r="J19" s="309"/>
      <c r="K19" s="309"/>
      <c r="L19" s="309"/>
      <c r="M19" s="309"/>
    </row>
    <row r="20" spans="1:13" s="218" customFormat="1" ht="12" customHeight="1" x14ac:dyDescent="0.25">
      <c r="B20" s="50">
        <v>44256</v>
      </c>
      <c r="C20" s="79">
        <v>45723</v>
      </c>
      <c r="D20" s="79">
        <v>2859487126</v>
      </c>
      <c r="J20" s="95"/>
      <c r="K20" s="96"/>
      <c r="L20" s="96"/>
    </row>
    <row r="21" spans="1:13" s="218" customFormat="1" ht="12" customHeight="1" x14ac:dyDescent="0.25">
      <c r="B21" s="50">
        <v>44287</v>
      </c>
      <c r="C21" s="79">
        <v>59556</v>
      </c>
      <c r="D21" s="79">
        <v>2564831348</v>
      </c>
      <c r="J21" s="95"/>
      <c r="K21" s="96"/>
      <c r="L21" s="96"/>
    </row>
    <row r="22" spans="1:13" s="218" customFormat="1" ht="12" customHeight="1" x14ac:dyDescent="0.25">
      <c r="B22" s="50">
        <v>44317</v>
      </c>
      <c r="C22" s="79">
        <v>52049</v>
      </c>
      <c r="D22" s="79">
        <v>2967204568</v>
      </c>
      <c r="J22" s="95"/>
      <c r="K22" s="96"/>
      <c r="L22" s="96"/>
    </row>
    <row r="23" spans="1:13" s="218" customFormat="1" ht="12" customHeight="1" x14ac:dyDescent="0.25">
      <c r="B23" s="50">
        <v>44348</v>
      </c>
      <c r="C23" s="79">
        <v>53903</v>
      </c>
      <c r="D23" s="79">
        <v>3071750341</v>
      </c>
      <c r="J23" s="95"/>
      <c r="K23" s="96"/>
      <c r="L23" s="96"/>
    </row>
    <row r="24" spans="1:13" s="218" customFormat="1" ht="12" customHeight="1" x14ac:dyDescent="0.25">
      <c r="B24" s="50">
        <v>44378</v>
      </c>
      <c r="C24" s="79">
        <v>54935</v>
      </c>
      <c r="D24" s="79">
        <v>3104757906</v>
      </c>
      <c r="J24" s="95"/>
      <c r="K24" s="96"/>
      <c r="L24" s="96"/>
    </row>
    <row r="25" spans="1:13" s="218" customFormat="1" ht="12" customHeight="1" x14ac:dyDescent="0.25">
      <c r="B25" s="50">
        <v>44409</v>
      </c>
      <c r="C25" s="79">
        <v>53104</v>
      </c>
      <c r="D25" s="79">
        <v>3021426763</v>
      </c>
      <c r="J25" s="95"/>
      <c r="K25" s="96"/>
      <c r="L25" s="96"/>
    </row>
    <row r="26" spans="1:13" s="218" customFormat="1" ht="12" customHeight="1" x14ac:dyDescent="0.25">
      <c r="B26" s="50">
        <v>44440</v>
      </c>
      <c r="C26" s="79">
        <v>62768</v>
      </c>
      <c r="D26" s="79">
        <v>2601926594</v>
      </c>
      <c r="J26" s="95"/>
      <c r="K26" s="96"/>
      <c r="L26" s="96"/>
    </row>
    <row r="27" spans="1:13" s="218" customFormat="1" ht="12" customHeight="1" x14ac:dyDescent="0.25">
      <c r="B27" s="50">
        <v>44470</v>
      </c>
      <c r="C27" s="79">
        <v>59431</v>
      </c>
      <c r="D27" s="79">
        <v>2520877903</v>
      </c>
      <c r="J27" s="95"/>
      <c r="K27" s="96"/>
      <c r="L27" s="96"/>
    </row>
    <row r="28" spans="1:13" s="218" customFormat="1" ht="12" customHeight="1" x14ac:dyDescent="0.25">
      <c r="B28" s="51">
        <v>44501</v>
      </c>
      <c r="C28" s="79">
        <v>50213</v>
      </c>
      <c r="D28" s="79">
        <v>2439851031</v>
      </c>
      <c r="J28" s="95"/>
      <c r="K28" s="96"/>
      <c r="L28" s="96"/>
    </row>
    <row r="29" spans="1:13" s="218" customFormat="1" ht="12" customHeight="1" x14ac:dyDescent="0.25">
      <c r="B29" s="136">
        <v>44531</v>
      </c>
      <c r="C29" s="79">
        <v>59572</v>
      </c>
      <c r="D29" s="79">
        <v>3840764260</v>
      </c>
      <c r="J29" s="95"/>
      <c r="K29" s="96"/>
      <c r="L29" s="96"/>
    </row>
    <row r="30" spans="1:13" s="256" customFormat="1" ht="12" customHeight="1" x14ac:dyDescent="0.25">
      <c r="B30" s="50">
        <v>44562</v>
      </c>
      <c r="C30" s="79">
        <v>47840</v>
      </c>
      <c r="D30" s="79">
        <v>3314251206</v>
      </c>
      <c r="J30" s="95"/>
      <c r="K30" s="96"/>
      <c r="L30" s="96"/>
    </row>
    <row r="31" spans="1:13" s="256" customFormat="1" ht="12" customHeight="1" x14ac:dyDescent="0.25">
      <c r="B31" s="50">
        <v>44593</v>
      </c>
      <c r="C31" s="79">
        <v>51855</v>
      </c>
      <c r="D31" s="79">
        <v>2525124910</v>
      </c>
      <c r="J31" s="95"/>
      <c r="K31" s="96"/>
      <c r="L31" s="96"/>
    </row>
    <row r="32" spans="1:13" s="256" customFormat="1" ht="12" customHeight="1" x14ac:dyDescent="0.25">
      <c r="B32" s="50">
        <v>44621</v>
      </c>
      <c r="C32" s="79">
        <v>61630</v>
      </c>
      <c r="D32" s="79">
        <v>3970596274</v>
      </c>
      <c r="J32" s="95"/>
      <c r="K32" s="96"/>
      <c r="L32" s="96"/>
    </row>
    <row r="33" spans="2:12" s="256" customFormat="1" ht="12" customHeight="1" x14ac:dyDescent="0.25">
      <c r="B33" s="50">
        <v>44652</v>
      </c>
      <c r="C33" s="79">
        <v>57856</v>
      </c>
      <c r="D33" s="79">
        <v>3747119457</v>
      </c>
      <c r="J33" s="95"/>
      <c r="K33" s="96"/>
      <c r="L33" s="96"/>
    </row>
    <row r="34" spans="2:12" s="256" customFormat="1" ht="12" customHeight="1" x14ac:dyDescent="0.25">
      <c r="B34" s="50">
        <v>44682</v>
      </c>
      <c r="C34" s="79">
        <v>70288</v>
      </c>
      <c r="D34" s="79">
        <v>3857987467</v>
      </c>
      <c r="J34" s="95"/>
      <c r="K34" s="96"/>
      <c r="L34" s="96"/>
    </row>
    <row r="35" spans="2:12" s="256" customFormat="1" ht="12" customHeight="1" x14ac:dyDescent="0.25">
      <c r="B35" s="50">
        <v>44713</v>
      </c>
      <c r="C35" s="79">
        <v>85585</v>
      </c>
      <c r="D35" s="79">
        <v>3662340755</v>
      </c>
      <c r="J35" s="95"/>
      <c r="K35" s="96"/>
      <c r="L35" s="96"/>
    </row>
    <row r="36" spans="2:12" s="256" customFormat="1" ht="12" customHeight="1" x14ac:dyDescent="0.25">
      <c r="B36" s="50">
        <v>44743</v>
      </c>
      <c r="C36" s="79">
        <v>91972</v>
      </c>
      <c r="D36" s="79">
        <v>3298489917</v>
      </c>
      <c r="J36" s="95"/>
      <c r="K36" s="96"/>
      <c r="L36" s="96"/>
    </row>
    <row r="37" spans="2:12" s="256" customFormat="1" ht="12" customHeight="1" x14ac:dyDescent="0.25">
      <c r="B37" s="50">
        <v>44774</v>
      </c>
      <c r="C37" s="79">
        <v>104143</v>
      </c>
      <c r="D37" s="79">
        <v>4949388831</v>
      </c>
      <c r="J37" s="95"/>
      <c r="K37" s="96"/>
      <c r="L37" s="96"/>
    </row>
    <row r="38" spans="2:12" s="256" customFormat="1" ht="12" customHeight="1" x14ac:dyDescent="0.25">
      <c r="B38" s="50">
        <v>44805</v>
      </c>
      <c r="C38" s="79">
        <v>88645</v>
      </c>
      <c r="D38" s="79">
        <v>4693878735</v>
      </c>
      <c r="J38" s="95"/>
      <c r="K38" s="96"/>
      <c r="L38" s="96"/>
    </row>
    <row r="39" spans="2:12" s="256" customFormat="1" ht="12" customHeight="1" x14ac:dyDescent="0.25">
      <c r="B39" s="50">
        <v>44835</v>
      </c>
      <c r="C39" s="79">
        <v>68923</v>
      </c>
      <c r="D39" s="79">
        <v>3981179573</v>
      </c>
      <c r="J39" s="95"/>
      <c r="K39" s="96"/>
      <c r="L39" s="96"/>
    </row>
    <row r="40" spans="2:12" s="256" customFormat="1" ht="12" customHeight="1" x14ac:dyDescent="0.25">
      <c r="B40" s="51">
        <v>44866</v>
      </c>
      <c r="C40" s="79">
        <v>59247</v>
      </c>
      <c r="D40" s="79">
        <v>2547761143</v>
      </c>
      <c r="J40" s="95"/>
      <c r="K40" s="96"/>
      <c r="L40" s="96"/>
    </row>
    <row r="41" spans="2:12" s="256" customFormat="1" ht="12" customHeight="1" x14ac:dyDescent="0.25">
      <c r="B41" s="142">
        <v>44896</v>
      </c>
      <c r="C41" s="222">
        <v>51381</v>
      </c>
      <c r="D41" s="222">
        <v>2033950286</v>
      </c>
      <c r="J41" s="95"/>
      <c r="K41" s="96"/>
      <c r="L41" s="96"/>
    </row>
    <row r="42" spans="2:12" ht="15" x14ac:dyDescent="0.2">
      <c r="B42" s="163" t="s">
        <v>163</v>
      </c>
      <c r="C42" s="94"/>
      <c r="D42" s="94"/>
    </row>
    <row r="43" spans="2:12" ht="12.95" customHeight="1" x14ac:dyDescent="0.2">
      <c r="B43" s="49" t="s">
        <v>164</v>
      </c>
      <c r="C43" s="93"/>
      <c r="D43" s="93"/>
    </row>
    <row r="44" spans="2:12" ht="15.75" customHeight="1" x14ac:dyDescent="0.25">
      <c r="B44" s="45" t="s">
        <v>35</v>
      </c>
      <c r="C44" s="94"/>
      <c r="D44" s="94"/>
      <c r="K44" s="96"/>
      <c r="L44" s="96"/>
    </row>
    <row r="45" spans="2:12" ht="12.95" customHeight="1" x14ac:dyDescent="0.25">
      <c r="C45" s="148"/>
      <c r="D45" s="149"/>
      <c r="E45" s="48"/>
      <c r="F45" s="48"/>
      <c r="K45" s="96"/>
      <c r="L45" s="96"/>
    </row>
    <row r="46" spans="2:12" ht="12.95" customHeight="1" x14ac:dyDescent="0.25">
      <c r="C46" s="4"/>
      <c r="D46" s="4"/>
      <c r="K46" s="96"/>
      <c r="L46" s="96"/>
    </row>
    <row r="47" spans="2:12" ht="12.95" customHeight="1" x14ac:dyDescent="0.2">
      <c r="C47" s="4"/>
      <c r="D47" s="4"/>
    </row>
    <row r="48" spans="2:12" ht="11.25" x14ac:dyDescent="0.2">
      <c r="C48" s="4"/>
      <c r="D48" s="4"/>
      <c r="E48" s="4"/>
    </row>
    <row r="49" spans="3:7" ht="11.25" x14ac:dyDescent="0.2">
      <c r="C49" s="4"/>
      <c r="D49" s="4"/>
      <c r="E49" s="40"/>
    </row>
    <row r="50" spans="3:7" ht="11.25" x14ac:dyDescent="0.2">
      <c r="C50" s="4"/>
      <c r="D50" s="180"/>
      <c r="E50" s="52"/>
    </row>
    <row r="51" spans="3:7" ht="12.95" customHeight="1" x14ac:dyDescent="0.2">
      <c r="C51" s="4"/>
      <c r="D51" s="4"/>
    </row>
    <row r="52" spans="3:7" ht="12.95" customHeight="1" x14ac:dyDescent="0.2">
      <c r="C52" s="4"/>
      <c r="D52" s="4"/>
    </row>
    <row r="53" spans="3:7" ht="12.95" customHeight="1" x14ac:dyDescent="0.2">
      <c r="C53" s="4"/>
      <c r="D53" s="4"/>
    </row>
    <row r="54" spans="3:7" ht="12.95" customHeight="1" x14ac:dyDescent="0.2">
      <c r="C54" s="4"/>
      <c r="D54" s="4"/>
    </row>
    <row r="55" spans="3:7" ht="12.95" customHeight="1" x14ac:dyDescent="0.2">
      <c r="C55" s="4"/>
      <c r="D55" s="4"/>
    </row>
    <row r="56" spans="3:7" ht="12.95" customHeight="1" x14ac:dyDescent="0.2">
      <c r="C56" s="4"/>
      <c r="D56" s="4"/>
    </row>
    <row r="57" spans="3:7" ht="12.95" customHeight="1" x14ac:dyDescent="0.2">
      <c r="C57" s="4"/>
      <c r="D57" s="4"/>
    </row>
    <row r="58" spans="3:7" ht="12.95" customHeight="1" x14ac:dyDescent="0.2">
      <c r="C58" s="94"/>
      <c r="D58" s="94"/>
      <c r="E58" s="93"/>
      <c r="F58" s="93"/>
      <c r="G58" s="93"/>
    </row>
    <row r="59" spans="3:7" ht="12.95" customHeight="1" x14ac:dyDescent="0.2">
      <c r="C59" s="94"/>
      <c r="D59" s="94"/>
      <c r="E59" s="93"/>
      <c r="F59" s="93"/>
      <c r="G59" s="93"/>
    </row>
    <row r="60" spans="3:7" ht="12.95" customHeight="1" x14ac:dyDescent="0.2">
      <c r="C60" s="94"/>
      <c r="D60" s="94"/>
      <c r="E60" s="93"/>
      <c r="F60" s="93"/>
      <c r="G60" s="93"/>
    </row>
    <row r="61" spans="3:7" ht="12.95" customHeight="1" x14ac:dyDescent="0.2">
      <c r="C61" s="93"/>
      <c r="D61" s="93"/>
      <c r="E61" s="93"/>
      <c r="F61" s="93"/>
      <c r="G61" s="93"/>
    </row>
    <row r="62" spans="3:7" ht="12.95" customHeight="1" x14ac:dyDescent="0.2">
      <c r="C62" s="93"/>
      <c r="D62" s="94"/>
      <c r="E62" s="93"/>
      <c r="F62" s="93"/>
      <c r="G62" s="93"/>
    </row>
    <row r="63" spans="3:7" ht="12.95" customHeight="1" x14ac:dyDescent="0.2">
      <c r="C63" s="93"/>
      <c r="D63" s="93"/>
      <c r="E63" s="93"/>
      <c r="F63" s="93"/>
      <c r="G63" s="93"/>
    </row>
    <row r="64" spans="3:7" ht="12.95" customHeight="1" x14ac:dyDescent="0.2">
      <c r="C64" s="1"/>
      <c r="D64" s="1"/>
    </row>
    <row r="65" spans="3:4" ht="12.95" customHeight="1" x14ac:dyDescent="0.2">
      <c r="C65" s="179"/>
      <c r="D65" s="179"/>
    </row>
    <row r="66" spans="3:4" ht="12.95" customHeight="1" x14ac:dyDescent="0.2">
      <c r="C66" s="1"/>
      <c r="D66" s="1"/>
    </row>
  </sheetData>
  <customSheetViews>
    <customSheetView guid="{1C338248-5C2C-4A0B-8E41-C56ED2BBA321}" showGridLines="0">
      <selection activeCell="B3" sqref="B3"/>
      <pageMargins left="0.7" right="0.7" top="0.75" bottom="0.75" header="0.3" footer="0.3"/>
      <pageSetup paperSize="9" orientation="portrait" r:id="rId1"/>
    </customSheetView>
  </customSheetViews>
  <mergeCells count="5">
    <mergeCell ref="B4:B5"/>
    <mergeCell ref="C4:D4"/>
    <mergeCell ref="E17:I17"/>
    <mergeCell ref="E18:L18"/>
    <mergeCell ref="E19:M19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2:Q78"/>
  <sheetViews>
    <sheetView showGridLines="0" zoomScaleNormal="100" workbookViewId="0">
      <selection activeCell="P36" sqref="P36"/>
    </sheetView>
  </sheetViews>
  <sheetFormatPr defaultColWidth="9.33203125" defaultRowHeight="12.95" customHeight="1" x14ac:dyDescent="0.2"/>
  <cols>
    <col min="1" max="1" width="4.664062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9.1640625" style="45" customWidth="1"/>
    <col min="6" max="6" width="21.1640625" style="45" customWidth="1"/>
    <col min="7" max="7" width="12" style="45" customWidth="1"/>
    <col min="8" max="8" width="15.6640625" style="45" customWidth="1"/>
    <col min="9" max="9" width="28.33203125" style="45" customWidth="1"/>
    <col min="10" max="11" width="13.6640625" style="45" customWidth="1"/>
    <col min="12" max="16384" width="9.33203125" style="45"/>
  </cols>
  <sheetData>
    <row r="2" spans="1:7" ht="15.75" x14ac:dyDescent="0.25">
      <c r="B2" s="62" t="s">
        <v>227</v>
      </c>
      <c r="C2" s="48"/>
      <c r="D2" s="48"/>
      <c r="E2" s="48"/>
      <c r="F2" s="48"/>
      <c r="G2" s="48"/>
    </row>
    <row r="3" spans="1:7" ht="15" x14ac:dyDescent="0.25">
      <c r="B3" s="71" t="s">
        <v>58</v>
      </c>
      <c r="C3" s="48"/>
      <c r="D3" s="48"/>
      <c r="E3" s="48"/>
      <c r="F3" s="48"/>
      <c r="G3" s="48"/>
    </row>
    <row r="5" spans="1:7" ht="12.75" customHeight="1" x14ac:dyDescent="0.2">
      <c r="B5" s="300" t="s">
        <v>18</v>
      </c>
      <c r="C5" s="299" t="s">
        <v>57</v>
      </c>
      <c r="D5" s="299"/>
    </row>
    <row r="6" spans="1:7" ht="15" customHeight="1" x14ac:dyDescent="0.2">
      <c r="B6" s="301"/>
      <c r="C6" s="47" t="s">
        <v>68</v>
      </c>
      <c r="D6" s="46" t="s">
        <v>34</v>
      </c>
    </row>
    <row r="7" spans="1:7" s="141" customFormat="1" ht="12.95" hidden="1" customHeight="1" x14ac:dyDescent="0.2">
      <c r="A7" s="183"/>
      <c r="B7" s="50">
        <v>43466</v>
      </c>
      <c r="C7" s="79">
        <v>454202</v>
      </c>
      <c r="D7" s="79">
        <v>16085839456</v>
      </c>
    </row>
    <row r="8" spans="1:7" s="141" customFormat="1" ht="12.95" hidden="1" customHeight="1" x14ac:dyDescent="0.2">
      <c r="A8" s="183"/>
      <c r="B8" s="50">
        <v>43497</v>
      </c>
      <c r="C8" s="79">
        <v>469910</v>
      </c>
      <c r="D8" s="79">
        <v>15339405977</v>
      </c>
    </row>
    <row r="9" spans="1:7" s="141" customFormat="1" ht="12.95" hidden="1" customHeight="1" x14ac:dyDescent="0.2">
      <c r="A9" s="183"/>
      <c r="B9" s="50">
        <v>43525</v>
      </c>
      <c r="C9" s="79">
        <v>501057</v>
      </c>
      <c r="D9" s="79">
        <v>17602727720</v>
      </c>
    </row>
    <row r="10" spans="1:7" s="141" customFormat="1" ht="12.95" hidden="1" customHeight="1" x14ac:dyDescent="0.2">
      <c r="A10" s="183"/>
      <c r="B10" s="50">
        <v>43556</v>
      </c>
      <c r="C10" s="79">
        <v>545531</v>
      </c>
      <c r="D10" s="79">
        <v>19387739732</v>
      </c>
    </row>
    <row r="11" spans="1:7" s="141" customFormat="1" ht="12.95" hidden="1" customHeight="1" x14ac:dyDescent="0.2">
      <c r="A11" s="183"/>
      <c r="B11" s="50">
        <v>43586</v>
      </c>
      <c r="C11" s="79">
        <v>570013</v>
      </c>
      <c r="D11" s="79">
        <v>19596768998</v>
      </c>
    </row>
    <row r="12" spans="1:7" s="141" customFormat="1" ht="12.95" hidden="1" customHeight="1" x14ac:dyDescent="0.2">
      <c r="A12" s="183"/>
      <c r="B12" s="50">
        <v>43617</v>
      </c>
      <c r="C12" s="79">
        <v>566451</v>
      </c>
      <c r="D12" s="79">
        <v>18750324160</v>
      </c>
    </row>
    <row r="13" spans="1:7" s="141" customFormat="1" ht="12.95" hidden="1" customHeight="1" x14ac:dyDescent="0.2">
      <c r="A13" s="183"/>
      <c r="B13" s="50">
        <v>43647</v>
      </c>
      <c r="C13" s="79">
        <v>684452</v>
      </c>
      <c r="D13" s="79">
        <v>22427599886</v>
      </c>
    </row>
    <row r="14" spans="1:7" s="141" customFormat="1" ht="12.95" hidden="1" customHeight="1" x14ac:dyDescent="0.2">
      <c r="A14" s="183"/>
      <c r="B14" s="50">
        <v>43678</v>
      </c>
      <c r="C14" s="79">
        <v>647183</v>
      </c>
      <c r="D14" s="79">
        <v>19674952453</v>
      </c>
    </row>
    <row r="15" spans="1:7" s="141" customFormat="1" ht="12.95" hidden="1" customHeight="1" x14ac:dyDescent="0.2">
      <c r="A15" s="183"/>
      <c r="B15" s="50">
        <v>43709</v>
      </c>
      <c r="C15" s="79">
        <v>575720</v>
      </c>
      <c r="D15" s="79">
        <v>20553837830</v>
      </c>
    </row>
    <row r="16" spans="1:7" s="141" customFormat="1" ht="12.95" hidden="1" customHeight="1" x14ac:dyDescent="0.2">
      <c r="A16" s="183"/>
      <c r="B16" s="50">
        <v>43739</v>
      </c>
      <c r="C16" s="79">
        <v>564400</v>
      </c>
      <c r="D16" s="79">
        <v>19789865956</v>
      </c>
    </row>
    <row r="17" spans="1:17" s="141" customFormat="1" ht="12.95" hidden="1" customHeight="1" x14ac:dyDescent="0.2">
      <c r="A17" s="183"/>
      <c r="B17" s="51">
        <v>43770</v>
      </c>
      <c r="C17" s="79">
        <v>502281</v>
      </c>
      <c r="D17" s="79">
        <v>17293649277</v>
      </c>
    </row>
    <row r="18" spans="1:17" s="141" customFormat="1" ht="12.95" hidden="1" customHeight="1" x14ac:dyDescent="0.2">
      <c r="A18" s="183"/>
      <c r="B18" s="136">
        <v>43800</v>
      </c>
      <c r="C18" s="79">
        <v>504261</v>
      </c>
      <c r="D18" s="79">
        <v>20180667488</v>
      </c>
    </row>
    <row r="19" spans="1:17" s="175" customFormat="1" ht="12.95" customHeight="1" x14ac:dyDescent="0.2">
      <c r="A19" s="183"/>
      <c r="B19" s="50">
        <v>43831</v>
      </c>
      <c r="C19" s="79">
        <v>507660</v>
      </c>
      <c r="D19" s="79">
        <v>17845924170</v>
      </c>
    </row>
    <row r="20" spans="1:17" s="175" customFormat="1" ht="12.95" customHeight="1" x14ac:dyDescent="0.2">
      <c r="A20" s="183"/>
      <c r="B20" s="50">
        <v>43862</v>
      </c>
      <c r="C20" s="79">
        <v>503747</v>
      </c>
      <c r="D20" s="79">
        <v>16425077711</v>
      </c>
    </row>
    <row r="21" spans="1:17" s="175" customFormat="1" ht="12.95" customHeight="1" x14ac:dyDescent="0.2">
      <c r="A21" s="183"/>
      <c r="B21" s="50">
        <v>43891</v>
      </c>
      <c r="C21" s="79">
        <v>482477</v>
      </c>
      <c r="D21" s="79">
        <v>19530013573</v>
      </c>
    </row>
    <row r="22" spans="1:17" s="175" customFormat="1" ht="12.95" customHeight="1" x14ac:dyDescent="0.2">
      <c r="A22" s="183"/>
      <c r="B22" s="50">
        <v>43922</v>
      </c>
      <c r="C22" s="79">
        <v>483559</v>
      </c>
      <c r="D22" s="79">
        <v>17785396029</v>
      </c>
    </row>
    <row r="23" spans="1:17" s="175" customFormat="1" ht="12.95" customHeight="1" x14ac:dyDescent="0.2">
      <c r="A23" s="183"/>
      <c r="B23" s="50">
        <v>43952</v>
      </c>
      <c r="C23" s="79">
        <v>467455</v>
      </c>
      <c r="D23" s="79">
        <v>14597611827</v>
      </c>
    </row>
    <row r="24" spans="1:17" s="175" customFormat="1" ht="12.95" customHeight="1" x14ac:dyDescent="0.2">
      <c r="A24" s="183"/>
      <c r="B24" s="50">
        <v>43983</v>
      </c>
      <c r="C24" s="79">
        <v>528809</v>
      </c>
      <c r="D24" s="79">
        <v>17582683325</v>
      </c>
    </row>
    <row r="25" spans="1:17" s="175" customFormat="1" ht="12.95" customHeight="1" x14ac:dyDescent="0.2">
      <c r="A25" s="183"/>
      <c r="B25" s="50">
        <v>44013</v>
      </c>
      <c r="C25" s="79">
        <v>624319</v>
      </c>
      <c r="D25" s="79">
        <v>18091009379</v>
      </c>
    </row>
    <row r="26" spans="1:17" s="175" customFormat="1" ht="12.95" customHeight="1" x14ac:dyDescent="0.2">
      <c r="A26" s="183"/>
      <c r="B26" s="50">
        <v>44044</v>
      </c>
      <c r="C26" s="79">
        <v>572502</v>
      </c>
      <c r="D26" s="79">
        <v>16996589315</v>
      </c>
    </row>
    <row r="27" spans="1:17" s="175" customFormat="1" ht="12.95" customHeight="1" x14ac:dyDescent="0.2">
      <c r="A27" s="183"/>
      <c r="B27" s="50">
        <v>44075</v>
      </c>
      <c r="C27" s="79">
        <v>563890</v>
      </c>
      <c r="D27" s="79">
        <v>17324981486</v>
      </c>
    </row>
    <row r="28" spans="1:17" s="175" customFormat="1" ht="12.95" customHeight="1" x14ac:dyDescent="0.2">
      <c r="A28" s="183"/>
      <c r="B28" s="50">
        <v>44105</v>
      </c>
      <c r="C28" s="79">
        <v>546704</v>
      </c>
      <c r="D28" s="79">
        <v>18382085558</v>
      </c>
      <c r="E28" s="234"/>
      <c r="F28" s="234"/>
      <c r="G28" s="234"/>
      <c r="H28" s="234"/>
      <c r="I28" s="234"/>
      <c r="J28" s="67"/>
      <c r="K28" s="67"/>
      <c r="L28" s="67"/>
      <c r="M28" s="231"/>
      <c r="N28" s="231"/>
      <c r="O28" s="231"/>
      <c r="P28" s="231"/>
      <c r="Q28" s="231"/>
    </row>
    <row r="29" spans="1:17" s="175" customFormat="1" ht="12.95" customHeight="1" x14ac:dyDescent="0.2">
      <c r="A29" s="183"/>
      <c r="B29" s="51">
        <v>44136</v>
      </c>
      <c r="C29" s="79">
        <v>506200</v>
      </c>
      <c r="D29" s="79">
        <v>18879513507</v>
      </c>
      <c r="E29" s="302"/>
      <c r="F29" s="302"/>
      <c r="G29" s="302"/>
      <c r="H29" s="302"/>
      <c r="I29" s="302"/>
      <c r="J29" s="302"/>
      <c r="K29" s="302"/>
      <c r="L29" s="302"/>
      <c r="M29" s="231"/>
      <c r="N29" s="231"/>
      <c r="O29" s="231"/>
      <c r="P29" s="231"/>
      <c r="Q29" s="231"/>
    </row>
    <row r="30" spans="1:17" s="175" customFormat="1" ht="12.95" customHeight="1" x14ac:dyDescent="0.2">
      <c r="A30" s="183"/>
      <c r="B30" s="136">
        <v>44166</v>
      </c>
      <c r="C30" s="79">
        <v>585931</v>
      </c>
      <c r="D30" s="79">
        <v>22877017943</v>
      </c>
      <c r="E30" s="296"/>
      <c r="F30" s="296"/>
      <c r="G30" s="296"/>
      <c r="H30" s="296"/>
      <c r="I30" s="296"/>
      <c r="J30" s="296"/>
      <c r="K30" s="296"/>
      <c r="L30" s="296"/>
      <c r="M30" s="231"/>
      <c r="N30" s="231"/>
      <c r="O30" s="231"/>
      <c r="P30" s="231"/>
      <c r="Q30" s="231"/>
    </row>
    <row r="31" spans="1:17" s="218" customFormat="1" ht="12.95" customHeight="1" x14ac:dyDescent="0.2">
      <c r="B31" s="50">
        <v>44197</v>
      </c>
      <c r="C31" s="79">
        <v>494463</v>
      </c>
      <c r="D31" s="79">
        <v>15673987528</v>
      </c>
    </row>
    <row r="32" spans="1:17" s="218" customFormat="1" ht="12.95" customHeight="1" x14ac:dyDescent="0.2">
      <c r="B32" s="50">
        <v>44228</v>
      </c>
      <c r="C32" s="79">
        <v>508231</v>
      </c>
      <c r="D32" s="79">
        <v>17967908149</v>
      </c>
    </row>
    <row r="33" spans="2:4" s="218" customFormat="1" ht="12.95" customHeight="1" x14ac:dyDescent="0.2">
      <c r="B33" s="50">
        <v>44256</v>
      </c>
      <c r="C33" s="79">
        <v>575726</v>
      </c>
      <c r="D33" s="79">
        <v>22855714610</v>
      </c>
    </row>
    <row r="34" spans="2:4" s="218" customFormat="1" ht="12.95" customHeight="1" x14ac:dyDescent="0.2">
      <c r="B34" s="50">
        <v>44287</v>
      </c>
      <c r="C34" s="79">
        <v>566437</v>
      </c>
      <c r="D34" s="79">
        <v>22515275382</v>
      </c>
    </row>
    <row r="35" spans="2:4" s="218" customFormat="1" ht="12.95" customHeight="1" x14ac:dyDescent="0.2">
      <c r="B35" s="50">
        <v>44317</v>
      </c>
      <c r="C35" s="79">
        <v>577547</v>
      </c>
      <c r="D35" s="79">
        <v>19849582513</v>
      </c>
    </row>
    <row r="36" spans="2:4" s="218" customFormat="1" ht="12.95" customHeight="1" x14ac:dyDescent="0.2">
      <c r="B36" s="50">
        <v>44348</v>
      </c>
      <c r="C36" s="79">
        <v>681108</v>
      </c>
      <c r="D36" s="79">
        <v>22838187709</v>
      </c>
    </row>
    <row r="37" spans="2:4" s="218" customFormat="1" ht="12.95" customHeight="1" x14ac:dyDescent="0.2">
      <c r="B37" s="50">
        <v>44378</v>
      </c>
      <c r="C37" s="79">
        <v>747272</v>
      </c>
      <c r="D37" s="79">
        <v>24208210228</v>
      </c>
    </row>
    <row r="38" spans="2:4" s="218" customFormat="1" ht="12.95" customHeight="1" x14ac:dyDescent="0.2">
      <c r="B38" s="50">
        <v>44409</v>
      </c>
      <c r="C38" s="79">
        <v>759158</v>
      </c>
      <c r="D38" s="79">
        <v>22687511376</v>
      </c>
    </row>
    <row r="39" spans="2:4" s="218" customFormat="1" ht="12.95" customHeight="1" x14ac:dyDescent="0.2">
      <c r="B39" s="50">
        <v>44440</v>
      </c>
      <c r="C39" s="79">
        <v>693430</v>
      </c>
      <c r="D39" s="79">
        <v>25118100648</v>
      </c>
    </row>
    <row r="40" spans="2:4" s="218" customFormat="1" ht="12.95" customHeight="1" x14ac:dyDescent="0.2">
      <c r="B40" s="50">
        <v>44470</v>
      </c>
      <c r="C40" s="79">
        <v>619860</v>
      </c>
      <c r="D40" s="79">
        <v>27517188225</v>
      </c>
    </row>
    <row r="41" spans="2:4" s="218" customFormat="1" ht="12.95" customHeight="1" x14ac:dyDescent="0.2">
      <c r="B41" s="51">
        <v>44501</v>
      </c>
      <c r="C41" s="79">
        <v>575442</v>
      </c>
      <c r="D41" s="79">
        <v>25493397044</v>
      </c>
    </row>
    <row r="42" spans="2:4" s="218" customFormat="1" ht="12.95" customHeight="1" x14ac:dyDescent="0.2">
      <c r="B42" s="136">
        <v>44531</v>
      </c>
      <c r="C42" s="79">
        <v>622551</v>
      </c>
      <c r="D42" s="79">
        <v>32002709765</v>
      </c>
    </row>
    <row r="43" spans="2:4" s="249" customFormat="1" ht="12.95" customHeight="1" x14ac:dyDescent="0.2">
      <c r="B43" s="50">
        <v>44562</v>
      </c>
      <c r="C43" s="79">
        <v>563352</v>
      </c>
      <c r="D43" s="79">
        <v>21862334980</v>
      </c>
    </row>
    <row r="44" spans="2:4" s="249" customFormat="1" ht="12.95" customHeight="1" x14ac:dyDescent="0.2">
      <c r="B44" s="50">
        <v>44593</v>
      </c>
      <c r="C44" s="79">
        <v>576517</v>
      </c>
      <c r="D44" s="79">
        <v>23541186524</v>
      </c>
    </row>
    <row r="45" spans="2:4" s="249" customFormat="1" ht="12.95" customHeight="1" x14ac:dyDescent="0.2">
      <c r="B45" s="50">
        <v>44621</v>
      </c>
      <c r="C45" s="79">
        <v>640090</v>
      </c>
      <c r="D45" s="79">
        <v>30255529231</v>
      </c>
    </row>
    <row r="46" spans="2:4" s="249" customFormat="1" ht="12.95" customHeight="1" x14ac:dyDescent="0.2">
      <c r="B46" s="50">
        <v>44652</v>
      </c>
      <c r="C46" s="79">
        <v>640371</v>
      </c>
      <c r="D46" s="79">
        <v>28451663701</v>
      </c>
    </row>
    <row r="47" spans="2:4" s="249" customFormat="1" ht="12.95" customHeight="1" x14ac:dyDescent="0.2">
      <c r="B47" s="50">
        <v>44682</v>
      </c>
      <c r="C47" s="79">
        <v>705021</v>
      </c>
      <c r="D47" s="79">
        <v>29113390002</v>
      </c>
    </row>
    <row r="48" spans="2:4" s="249" customFormat="1" ht="12.95" customHeight="1" x14ac:dyDescent="0.2">
      <c r="B48" s="50">
        <v>44713</v>
      </c>
      <c r="C48" s="79">
        <v>784650</v>
      </c>
      <c r="D48" s="143">
        <v>36409981393</v>
      </c>
    </row>
    <row r="49" spans="2:8" s="249" customFormat="1" ht="12.95" customHeight="1" x14ac:dyDescent="0.2">
      <c r="B49" s="50">
        <v>44743</v>
      </c>
      <c r="C49" s="79">
        <v>836500</v>
      </c>
      <c r="D49" s="79">
        <v>32692590601</v>
      </c>
    </row>
    <row r="50" spans="2:8" s="249" customFormat="1" ht="12.95" customHeight="1" x14ac:dyDescent="0.2">
      <c r="B50" s="50">
        <v>44774</v>
      </c>
      <c r="C50" s="79">
        <v>897303</v>
      </c>
      <c r="D50" s="79">
        <v>33257520381</v>
      </c>
    </row>
    <row r="51" spans="2:8" s="249" customFormat="1" ht="12.95" customHeight="1" x14ac:dyDescent="0.2">
      <c r="B51" s="50">
        <v>44805</v>
      </c>
      <c r="C51" s="79">
        <v>789322</v>
      </c>
      <c r="D51" s="79">
        <v>34409644894</v>
      </c>
    </row>
    <row r="52" spans="2:8" s="249" customFormat="1" ht="12.95" customHeight="1" x14ac:dyDescent="0.2">
      <c r="B52" s="50">
        <v>44835</v>
      </c>
      <c r="C52" s="79">
        <v>667116</v>
      </c>
      <c r="D52" s="79">
        <v>35083721233</v>
      </c>
    </row>
    <row r="53" spans="2:8" s="249" customFormat="1" ht="12.95" customHeight="1" x14ac:dyDescent="0.2">
      <c r="B53" s="51">
        <v>44866</v>
      </c>
      <c r="C53" s="79">
        <v>615759</v>
      </c>
      <c r="D53" s="79">
        <v>30499781647</v>
      </c>
    </row>
    <row r="54" spans="2:8" s="249" customFormat="1" ht="12.95" customHeight="1" x14ac:dyDescent="0.2">
      <c r="B54" s="142">
        <v>44896</v>
      </c>
      <c r="C54" s="222">
        <v>658950</v>
      </c>
      <c r="D54" s="267">
        <v>38677763120</v>
      </c>
    </row>
    <row r="55" spans="2:8" ht="15" x14ac:dyDescent="0.2">
      <c r="B55" s="163" t="s">
        <v>165</v>
      </c>
      <c r="C55" s="94"/>
      <c r="D55" s="94"/>
    </row>
    <row r="56" spans="2:8" ht="12.95" customHeight="1" x14ac:dyDescent="0.2">
      <c r="B56" s="16" t="s">
        <v>175</v>
      </c>
    </row>
    <row r="57" spans="2:8" ht="12.95" customHeight="1" x14ac:dyDescent="0.2">
      <c r="B57" s="45" t="s">
        <v>35</v>
      </c>
      <c r="C57" s="4"/>
      <c r="D57" s="4"/>
    </row>
    <row r="58" spans="2:8" ht="12.95" customHeight="1" x14ac:dyDescent="0.25">
      <c r="C58" s="97"/>
      <c r="D58" s="48"/>
      <c r="E58" s="48"/>
      <c r="F58" s="48"/>
      <c r="G58" s="48"/>
      <c r="H58" s="48"/>
    </row>
    <row r="59" spans="2:8" ht="12.95" customHeight="1" x14ac:dyDescent="0.2">
      <c r="C59" s="4"/>
      <c r="D59" s="4"/>
      <c r="E59" s="4"/>
      <c r="F59" s="4"/>
    </row>
    <row r="60" spans="2:8" ht="12.95" customHeight="1" x14ac:dyDescent="0.2">
      <c r="C60" s="4"/>
      <c r="D60" s="4"/>
      <c r="E60" s="4"/>
      <c r="F60" s="4"/>
    </row>
    <row r="61" spans="2:8" ht="11.25" x14ac:dyDescent="0.2">
      <c r="C61" s="4"/>
      <c r="D61" s="4"/>
      <c r="E61" s="4"/>
      <c r="F61" s="4"/>
    </row>
    <row r="62" spans="2:8" ht="11.25" x14ac:dyDescent="0.2">
      <c r="C62" s="4"/>
      <c r="D62" s="4"/>
      <c r="E62" s="4"/>
      <c r="F62" s="4"/>
    </row>
    <row r="63" spans="2:8" ht="11.25" x14ac:dyDescent="0.2">
      <c r="C63" s="4"/>
      <c r="D63" s="180"/>
      <c r="E63" s="180"/>
      <c r="F63" s="4"/>
    </row>
    <row r="64" spans="2:8" ht="12.95" customHeight="1" x14ac:dyDescent="0.2">
      <c r="C64" s="4"/>
      <c r="D64" s="4"/>
      <c r="E64" s="4"/>
      <c r="F64" s="4"/>
    </row>
    <row r="65" spans="3:6" ht="12.95" customHeight="1" x14ac:dyDescent="0.2">
      <c r="C65" s="4"/>
      <c r="D65" s="4"/>
      <c r="E65" s="4"/>
      <c r="F65" s="4"/>
    </row>
    <row r="66" spans="3:6" ht="12.95" customHeight="1" x14ac:dyDescent="0.2">
      <c r="C66" s="4"/>
      <c r="D66" s="4"/>
      <c r="E66" s="4"/>
      <c r="F66" s="4"/>
    </row>
    <row r="67" spans="3:6" ht="12.95" customHeight="1" x14ac:dyDescent="0.2">
      <c r="C67" s="4"/>
      <c r="D67" s="4"/>
      <c r="E67" s="4"/>
      <c r="F67" s="4"/>
    </row>
    <row r="68" spans="3:6" ht="12.95" customHeight="1" x14ac:dyDescent="0.2">
      <c r="C68" s="4"/>
      <c r="D68" s="4"/>
      <c r="E68" s="4"/>
      <c r="F68" s="4"/>
    </row>
    <row r="69" spans="3:6" ht="12.95" customHeight="1" x14ac:dyDescent="0.2">
      <c r="C69" s="4"/>
      <c r="D69" s="4"/>
      <c r="E69" s="4"/>
      <c r="F69" s="4"/>
    </row>
    <row r="70" spans="3:6" ht="12.95" customHeight="1" x14ac:dyDescent="0.2">
      <c r="C70" s="4"/>
      <c r="D70" s="4"/>
      <c r="E70" s="4"/>
      <c r="F70" s="4"/>
    </row>
    <row r="71" spans="3:6" ht="12.95" customHeight="1" x14ac:dyDescent="0.2">
      <c r="C71" s="94"/>
      <c r="D71" s="94"/>
      <c r="E71" s="94"/>
      <c r="F71" s="94"/>
    </row>
    <row r="72" spans="3:6" ht="12.95" customHeight="1" x14ac:dyDescent="0.2">
      <c r="C72" s="93"/>
      <c r="D72" s="93"/>
      <c r="E72" s="93"/>
      <c r="F72" s="93"/>
    </row>
    <row r="73" spans="3:6" ht="12.95" customHeight="1" x14ac:dyDescent="0.2">
      <c r="C73" s="94"/>
      <c r="D73" s="94"/>
      <c r="E73" s="93"/>
      <c r="F73" s="93"/>
    </row>
    <row r="74" spans="3:6" ht="12.95" customHeight="1" x14ac:dyDescent="0.2">
      <c r="C74" s="94"/>
      <c r="D74" s="94"/>
      <c r="E74" s="93"/>
      <c r="F74" s="93"/>
    </row>
    <row r="75" spans="3:6" ht="12.95" customHeight="1" x14ac:dyDescent="0.2">
      <c r="C75" s="94"/>
      <c r="D75" s="94"/>
      <c r="E75" s="179"/>
      <c r="F75" s="179"/>
    </row>
    <row r="76" spans="3:6" ht="12.95" customHeight="1" x14ac:dyDescent="0.2">
      <c r="C76" s="94"/>
      <c r="D76" s="94"/>
      <c r="E76" s="179"/>
      <c r="F76" s="179"/>
    </row>
    <row r="77" spans="3:6" ht="12.95" customHeight="1" x14ac:dyDescent="0.2">
      <c r="C77" s="93"/>
      <c r="D77" s="93"/>
      <c r="E77" s="93"/>
      <c r="F77" s="93"/>
    </row>
    <row r="78" spans="3:6" ht="12.95" customHeight="1" x14ac:dyDescent="0.2">
      <c r="C78" s="93"/>
      <c r="D78" s="93"/>
      <c r="E78" s="93"/>
      <c r="F78" s="93"/>
    </row>
  </sheetData>
  <customSheetViews>
    <customSheetView guid="{1C338248-5C2C-4A0B-8E41-C56ED2BBA321}" showGridLines="0">
      <selection activeCell="I55" sqref="I5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E29:L29"/>
    <mergeCell ref="E30:L30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2:R29"/>
  <sheetViews>
    <sheetView showGridLines="0" zoomScale="130" zoomScaleNormal="130" workbookViewId="0">
      <selection activeCell="C23" sqref="C23"/>
    </sheetView>
  </sheetViews>
  <sheetFormatPr defaultColWidth="9.33203125" defaultRowHeight="12.95" customHeight="1" x14ac:dyDescent="0.2"/>
  <cols>
    <col min="1" max="1" width="2.83203125" style="183" customWidth="1"/>
    <col min="2" max="2" width="26.33203125" style="183" customWidth="1"/>
    <col min="3" max="3" width="36" style="183" customWidth="1"/>
    <col min="4" max="4" width="18.1640625" style="183" customWidth="1"/>
    <col min="5" max="7" width="9.33203125" style="183"/>
    <col min="8" max="8" width="14.83203125" style="183" bestFit="1" customWidth="1"/>
    <col min="9" max="13" width="9.33203125" style="183"/>
    <col min="14" max="14" width="11.5" style="183" bestFit="1" customWidth="1"/>
    <col min="15" max="15" width="18.83203125" style="183" bestFit="1" customWidth="1"/>
    <col min="16" max="16384" width="9.33203125" style="183"/>
  </cols>
  <sheetData>
    <row r="2" spans="2:18" ht="12.75" x14ac:dyDescent="0.2">
      <c r="B2" s="198" t="s">
        <v>228</v>
      </c>
    </row>
    <row r="5" spans="2:18" ht="22.5" x14ac:dyDescent="0.2">
      <c r="B5" s="189" t="s">
        <v>31</v>
      </c>
      <c r="C5" s="188" t="s">
        <v>145</v>
      </c>
      <c r="H5" s="4"/>
      <c r="M5" s="285"/>
      <c r="N5" s="286"/>
      <c r="O5" s="286"/>
      <c r="P5" s="286"/>
      <c r="Q5" s="286"/>
      <c r="R5" s="281"/>
    </row>
    <row r="6" spans="2:18" ht="12.95" customHeight="1" x14ac:dyDescent="0.2">
      <c r="B6" s="17" t="s">
        <v>64</v>
      </c>
      <c r="C6" s="1">
        <v>0.8768454435467592</v>
      </c>
      <c r="E6" s="4"/>
      <c r="F6" s="1"/>
      <c r="H6" s="4"/>
      <c r="I6" s="1"/>
      <c r="M6" s="285"/>
      <c r="N6" s="56"/>
      <c r="O6" s="56"/>
      <c r="P6" s="285"/>
      <c r="Q6" s="285"/>
      <c r="R6" s="281"/>
    </row>
    <row r="7" spans="2:18" ht="12.95" customHeight="1" x14ac:dyDescent="0.2">
      <c r="B7" s="17" t="s">
        <v>65</v>
      </c>
      <c r="C7" s="1">
        <v>1.8736062448911021E-2</v>
      </c>
      <c r="E7" s="4"/>
      <c r="F7" s="151"/>
      <c r="H7" s="4"/>
      <c r="I7" s="1"/>
      <c r="M7" s="285"/>
      <c r="N7" s="56"/>
      <c r="O7" s="56"/>
      <c r="P7" s="151"/>
      <c r="Q7" s="151"/>
      <c r="R7" s="281"/>
    </row>
    <row r="8" spans="2:18" ht="12.95" customHeight="1" x14ac:dyDescent="0.2">
      <c r="B8" s="17" t="s">
        <v>67</v>
      </c>
      <c r="C8" s="1">
        <v>5.4999999999999997E-3</v>
      </c>
      <c r="E8" s="4"/>
      <c r="F8" s="1"/>
      <c r="H8" s="4"/>
      <c r="I8" s="1"/>
      <c r="M8" s="285"/>
      <c r="N8" s="56"/>
      <c r="O8" s="56"/>
      <c r="P8" s="151"/>
      <c r="Q8" s="151"/>
      <c r="R8" s="281"/>
    </row>
    <row r="9" spans="2:18" ht="12.95" customHeight="1" x14ac:dyDescent="0.2">
      <c r="B9" s="23" t="s">
        <v>24</v>
      </c>
      <c r="C9" s="268">
        <v>9.9048155066529087E-2</v>
      </c>
      <c r="E9" s="4"/>
      <c r="F9" s="1"/>
      <c r="H9" s="4"/>
      <c r="I9" s="1"/>
      <c r="M9" s="285"/>
      <c r="N9" s="56"/>
      <c r="O9" s="56"/>
      <c r="P9" s="151"/>
      <c r="Q9" s="151"/>
      <c r="R9" s="281"/>
    </row>
    <row r="10" spans="2:18" s="199" customFormat="1" ht="12.95" customHeight="1" x14ac:dyDescent="0.2">
      <c r="B10" s="219" t="s">
        <v>203</v>
      </c>
      <c r="C10" s="210"/>
      <c r="E10" s="4"/>
      <c r="F10" s="1"/>
      <c r="H10" s="4"/>
      <c r="I10" s="1"/>
      <c r="M10" s="285"/>
      <c r="N10" s="56"/>
      <c r="O10" s="56"/>
      <c r="P10" s="151"/>
      <c r="Q10" s="151"/>
      <c r="R10" s="281"/>
    </row>
    <row r="11" spans="2:18" ht="12.95" customHeight="1" x14ac:dyDescent="0.2">
      <c r="B11" s="208" t="s">
        <v>35</v>
      </c>
      <c r="C11" s="209"/>
      <c r="E11" s="4"/>
      <c r="H11" s="4"/>
      <c r="M11" s="285"/>
      <c r="N11" s="56"/>
      <c r="O11" s="56"/>
      <c r="P11" s="151"/>
      <c r="Q11" s="151"/>
      <c r="R11" s="281"/>
    </row>
    <row r="12" spans="2:18" ht="12.95" customHeight="1" x14ac:dyDescent="0.25">
      <c r="H12" s="4"/>
      <c r="M12" s="287"/>
      <c r="N12" s="288"/>
      <c r="O12" s="288"/>
      <c r="P12" s="151"/>
      <c r="Q12" s="151"/>
      <c r="R12" s="281"/>
    </row>
    <row r="13" spans="2:18" ht="12.95" customHeight="1" x14ac:dyDescent="0.2">
      <c r="B13" s="281"/>
      <c r="M13" s="281"/>
      <c r="N13" s="281"/>
      <c r="O13" s="281"/>
      <c r="P13" s="281"/>
      <c r="Q13" s="281"/>
      <c r="R13" s="281"/>
    </row>
    <row r="14" spans="2:18" ht="12.95" customHeight="1" x14ac:dyDescent="0.2">
      <c r="B14" s="187"/>
      <c r="M14" s="281"/>
      <c r="N14" s="281"/>
      <c r="O14" s="281"/>
      <c r="P14" s="281"/>
      <c r="Q14" s="281"/>
      <c r="R14" s="281"/>
    </row>
    <row r="15" spans="2:18" ht="12.95" customHeight="1" x14ac:dyDescent="0.2">
      <c r="B15" s="187"/>
      <c r="M15" s="285"/>
      <c r="N15" s="286"/>
      <c r="O15" s="286"/>
      <c r="P15" s="286"/>
      <c r="Q15" s="286"/>
      <c r="R15" s="281"/>
    </row>
    <row r="16" spans="2:18" ht="12.95" customHeight="1" x14ac:dyDescent="0.2">
      <c r="B16" s="187"/>
      <c r="M16" s="285"/>
      <c r="N16" s="56"/>
      <c r="O16" s="56"/>
      <c r="P16" s="285"/>
      <c r="Q16" s="285"/>
      <c r="R16" s="281"/>
    </row>
    <row r="17" spans="2:18" ht="12.95" customHeight="1" x14ac:dyDescent="0.2">
      <c r="B17" s="187"/>
      <c r="M17" s="285"/>
      <c r="N17" s="56"/>
      <c r="O17" s="56"/>
      <c r="P17" s="151"/>
      <c r="Q17" s="151"/>
      <c r="R17" s="281"/>
    </row>
    <row r="18" spans="2:18" ht="12.95" customHeight="1" x14ac:dyDescent="0.2">
      <c r="M18" s="285"/>
      <c r="N18" s="56"/>
      <c r="O18" s="56"/>
      <c r="P18" s="151"/>
      <c r="Q18" s="151"/>
      <c r="R18" s="281"/>
    </row>
    <row r="19" spans="2:18" ht="12.95" customHeight="1" x14ac:dyDescent="0.2">
      <c r="M19" s="285"/>
      <c r="N19" s="56"/>
      <c r="O19" s="56"/>
      <c r="P19" s="151"/>
      <c r="Q19" s="151"/>
      <c r="R19" s="281"/>
    </row>
    <row r="20" spans="2:18" ht="12.95" customHeight="1" x14ac:dyDescent="0.2">
      <c r="G20" s="186"/>
      <c r="M20" s="285"/>
      <c r="N20" s="56"/>
      <c r="O20" s="56"/>
      <c r="P20" s="151"/>
      <c r="Q20" s="151"/>
      <c r="R20" s="281"/>
    </row>
    <row r="21" spans="2:18" ht="12.95" customHeight="1" x14ac:dyDescent="0.2">
      <c r="M21" s="285"/>
      <c r="N21" s="56"/>
      <c r="O21" s="56"/>
      <c r="P21" s="151"/>
      <c r="Q21" s="151"/>
      <c r="R21" s="281"/>
    </row>
    <row r="22" spans="2:18" ht="12.95" customHeight="1" x14ac:dyDescent="0.25">
      <c r="M22" s="287"/>
      <c r="N22" s="288"/>
      <c r="O22" s="288"/>
      <c r="P22" s="151"/>
      <c r="Q22" s="151"/>
      <c r="R22" s="281"/>
    </row>
    <row r="23" spans="2:18" ht="12.95" customHeight="1" x14ac:dyDescent="0.2">
      <c r="M23" s="281"/>
      <c r="N23" s="281"/>
      <c r="O23" s="281"/>
      <c r="P23" s="281"/>
      <c r="Q23" s="281"/>
      <c r="R23" s="281"/>
    </row>
    <row r="24" spans="2:18" ht="12.95" customHeight="1" x14ac:dyDescent="0.2">
      <c r="M24" s="281"/>
      <c r="N24" s="281"/>
      <c r="O24" s="281"/>
      <c r="P24" s="281"/>
      <c r="Q24" s="281"/>
      <c r="R24" s="281"/>
    </row>
    <row r="25" spans="2:18" ht="12.95" customHeight="1" x14ac:dyDescent="0.2">
      <c r="B25" s="17"/>
      <c r="C25" s="4"/>
      <c r="D25" s="4"/>
      <c r="E25" s="1"/>
      <c r="F25" s="1"/>
    </row>
    <row r="26" spans="2:18" ht="12.95" customHeight="1" x14ac:dyDescent="0.2">
      <c r="B26" s="17"/>
      <c r="C26" s="4"/>
      <c r="D26" s="4"/>
      <c r="E26" s="1"/>
      <c r="F26" s="1"/>
    </row>
    <row r="27" spans="2:18" ht="12.95" customHeight="1" x14ac:dyDescent="0.2">
      <c r="B27" s="234"/>
      <c r="C27" s="234"/>
      <c r="D27" s="234"/>
      <c r="E27" s="234"/>
      <c r="F27" s="234"/>
      <c r="G27" s="67"/>
      <c r="H27" s="67"/>
      <c r="I27" s="67"/>
    </row>
    <row r="28" spans="2:18" ht="12.95" customHeight="1" x14ac:dyDescent="0.2">
      <c r="B28" s="302"/>
      <c r="C28" s="302"/>
      <c r="D28" s="302"/>
      <c r="E28" s="302"/>
      <c r="F28" s="302"/>
      <c r="G28" s="302"/>
      <c r="H28" s="302"/>
      <c r="I28" s="302"/>
    </row>
    <row r="29" spans="2:18" ht="12.95" customHeight="1" x14ac:dyDescent="0.2">
      <c r="B29" s="296"/>
      <c r="C29" s="296"/>
      <c r="D29" s="296"/>
      <c r="E29" s="296"/>
      <c r="F29" s="296"/>
      <c r="G29" s="296"/>
      <c r="H29" s="296"/>
      <c r="I29" s="296"/>
    </row>
  </sheetData>
  <customSheetViews>
    <customSheetView guid="{1C338248-5C2C-4A0B-8E41-C56ED2BBA321}" scale="120" showGridLines="0">
      <selection activeCell="C20" sqref="C20"/>
      <pageMargins left="0.7" right="0.7" top="0.75" bottom="0.75" header="0.3" footer="0.3"/>
      <pageSetup paperSize="9" orientation="portrait" r:id="rId1"/>
    </customSheetView>
  </customSheetViews>
  <mergeCells count="2">
    <mergeCell ref="B28:I28"/>
    <mergeCell ref="B29:I29"/>
  </mergeCell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2:I28"/>
  <sheetViews>
    <sheetView showGridLines="0" zoomScale="120" zoomScaleNormal="120" workbookViewId="0">
      <selection activeCell="C36" sqref="C36"/>
    </sheetView>
  </sheetViews>
  <sheetFormatPr defaultColWidth="9.33203125" defaultRowHeight="12.95" customHeight="1" x14ac:dyDescent="0.2"/>
  <cols>
    <col min="1" max="1" width="2.83203125" style="27" customWidth="1"/>
    <col min="2" max="2" width="26.33203125" style="27" customWidth="1"/>
    <col min="3" max="3" width="36" style="27" customWidth="1"/>
    <col min="4" max="7" width="9.33203125" style="27"/>
    <col min="8" max="8" width="14.83203125" style="27" bestFit="1" customWidth="1"/>
    <col min="9" max="16384" width="9.33203125" style="27"/>
  </cols>
  <sheetData>
    <row r="2" spans="2:3" ht="12.75" x14ac:dyDescent="0.2">
      <c r="B2" s="198" t="s">
        <v>229</v>
      </c>
    </row>
    <row r="5" spans="2:3" ht="22.5" x14ac:dyDescent="0.2">
      <c r="B5" s="8" t="s">
        <v>31</v>
      </c>
      <c r="C5" s="28" t="s">
        <v>146</v>
      </c>
    </row>
    <row r="6" spans="2:3" ht="12.95" customHeight="1" x14ac:dyDescent="0.2">
      <c r="B6" s="17" t="s">
        <v>64</v>
      </c>
      <c r="C6" s="1">
        <v>0.78749999999999998</v>
      </c>
    </row>
    <row r="7" spans="2:3" ht="12.95" customHeight="1" x14ac:dyDescent="0.2">
      <c r="B7" s="17" t="s">
        <v>65</v>
      </c>
      <c r="C7" s="1">
        <v>9.35E-2</v>
      </c>
    </row>
    <row r="8" spans="2:3" ht="12.95" customHeight="1" x14ac:dyDescent="0.2">
      <c r="B8" s="17" t="s">
        <v>67</v>
      </c>
      <c r="C8" s="1">
        <v>3.8E-3</v>
      </c>
    </row>
    <row r="9" spans="2:3" ht="12.95" customHeight="1" x14ac:dyDescent="0.2">
      <c r="B9" s="23" t="s">
        <v>24</v>
      </c>
      <c r="C9" s="30">
        <v>0.1152</v>
      </c>
    </row>
    <row r="10" spans="2:3" ht="12.95" customHeight="1" x14ac:dyDescent="0.2">
      <c r="B10" s="27" t="s">
        <v>203</v>
      </c>
      <c r="C10" s="1"/>
    </row>
    <row r="11" spans="2:3" ht="12.95" customHeight="1" x14ac:dyDescent="0.2">
      <c r="B11" s="17" t="s">
        <v>35</v>
      </c>
    </row>
    <row r="12" spans="2:3" ht="12.95" customHeight="1" x14ac:dyDescent="0.2">
      <c r="B12" s="29"/>
    </row>
    <row r="14" spans="2:3" ht="12.95" customHeight="1" x14ac:dyDescent="0.2">
      <c r="B14" s="281"/>
    </row>
    <row r="26" spans="2:9" ht="12.95" customHeight="1" x14ac:dyDescent="0.2">
      <c r="B26" s="234"/>
      <c r="C26" s="234"/>
      <c r="D26" s="234"/>
      <c r="E26" s="234"/>
      <c r="F26" s="234"/>
      <c r="G26" s="67"/>
      <c r="H26" s="67"/>
      <c r="I26" s="67"/>
    </row>
    <row r="27" spans="2:9" ht="12.95" customHeight="1" x14ac:dyDescent="0.2">
      <c r="B27" s="302"/>
      <c r="C27" s="302"/>
      <c r="D27" s="302"/>
      <c r="E27" s="302"/>
      <c r="F27" s="302"/>
      <c r="G27" s="302"/>
      <c r="H27" s="302"/>
      <c r="I27" s="302"/>
    </row>
    <row r="28" spans="2:9" ht="12.95" customHeight="1" x14ac:dyDescent="0.2">
      <c r="B28" s="296"/>
      <c r="C28" s="296"/>
      <c r="D28" s="296"/>
      <c r="E28" s="296"/>
      <c r="F28" s="296"/>
      <c r="G28" s="296"/>
      <c r="H28" s="296"/>
      <c r="I28" s="296"/>
    </row>
  </sheetData>
  <customSheetViews>
    <customSheetView guid="{1C338248-5C2C-4A0B-8E41-C56ED2BBA321}" scale="120" showGridLines="0">
      <selection activeCell="M14" sqref="M14"/>
      <pageMargins left="0.7" right="0.7" top="0.75" bottom="0.75" header="0.3" footer="0.3"/>
      <pageSetup paperSize="9" orientation="portrait" r:id="rId1"/>
    </customSheetView>
  </customSheetViews>
  <mergeCells count="2"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N27"/>
  <sheetViews>
    <sheetView showGridLines="0" zoomScale="120" zoomScaleNormal="120" workbookViewId="0">
      <selection activeCell="B27" sqref="B27:I27"/>
    </sheetView>
  </sheetViews>
  <sheetFormatPr defaultColWidth="9.33203125" defaultRowHeight="12.95" customHeight="1" x14ac:dyDescent="0.2"/>
  <cols>
    <col min="1" max="1" width="2.83203125" style="80" customWidth="1"/>
    <col min="2" max="2" width="23.1640625" style="80" customWidth="1"/>
    <col min="3" max="3" width="19.1640625" style="80" customWidth="1"/>
    <col min="4" max="4" width="22.33203125" style="80" customWidth="1"/>
    <col min="5" max="7" width="9.33203125" style="80"/>
    <col min="8" max="8" width="14.33203125" style="80" customWidth="1"/>
    <col min="9" max="9" width="16" style="80" customWidth="1"/>
    <col min="10" max="16384" width="9.33203125" style="80"/>
  </cols>
  <sheetData>
    <row r="1" spans="2:9" s="183" customFormat="1" ht="12.95" customHeight="1" x14ac:dyDescent="0.2"/>
    <row r="2" spans="2:9" ht="14.25" customHeight="1" x14ac:dyDescent="0.2">
      <c r="B2" s="198" t="s">
        <v>230</v>
      </c>
    </row>
    <row r="3" spans="2:9" ht="12.95" customHeight="1" x14ac:dyDescent="0.25">
      <c r="B3" s="81"/>
    </row>
    <row r="5" spans="2:9" ht="25.5" customHeight="1" x14ac:dyDescent="0.2">
      <c r="B5" s="165" t="s">
        <v>18</v>
      </c>
      <c r="C5" s="83" t="s">
        <v>92</v>
      </c>
      <c r="D5" s="83" t="s">
        <v>93</v>
      </c>
      <c r="F5" s="53"/>
      <c r="G5" s="53"/>
      <c r="H5" s="289"/>
      <c r="I5" s="289"/>
    </row>
    <row r="6" spans="2:9" ht="12.95" customHeight="1" x14ac:dyDescent="0.2">
      <c r="B6" s="17" t="s">
        <v>80</v>
      </c>
      <c r="C6" s="4">
        <v>1042263</v>
      </c>
      <c r="D6" s="4">
        <v>366148584</v>
      </c>
    </row>
    <row r="7" spans="2:9" ht="12.95" customHeight="1" x14ac:dyDescent="0.2">
      <c r="B7" s="17" t="s">
        <v>81</v>
      </c>
      <c r="C7" s="56">
        <v>984848</v>
      </c>
      <c r="D7" s="56">
        <v>340936894</v>
      </c>
      <c r="H7" s="4"/>
      <c r="I7" s="4"/>
    </row>
    <row r="8" spans="2:9" ht="12.95" customHeight="1" x14ac:dyDescent="0.2">
      <c r="B8" s="17" t="s">
        <v>82</v>
      </c>
      <c r="C8" s="4">
        <v>1159840</v>
      </c>
      <c r="D8" s="4">
        <v>391914477</v>
      </c>
      <c r="H8" s="4"/>
      <c r="I8" s="4"/>
    </row>
    <row r="9" spans="2:9" ht="12.95" customHeight="1" x14ac:dyDescent="0.2">
      <c r="B9" s="17" t="s">
        <v>83</v>
      </c>
      <c r="C9" s="4">
        <v>1136900</v>
      </c>
      <c r="D9" s="4">
        <v>380941131</v>
      </c>
      <c r="H9" s="4"/>
      <c r="I9" s="4"/>
    </row>
    <row r="10" spans="2:9" ht="12.95" customHeight="1" x14ac:dyDescent="0.2">
      <c r="B10" s="17" t="s">
        <v>84</v>
      </c>
      <c r="C10" s="4">
        <v>1170565</v>
      </c>
      <c r="D10" s="4">
        <v>399883084</v>
      </c>
      <c r="G10" s="4"/>
      <c r="H10" s="4"/>
    </row>
    <row r="11" spans="2:9" ht="12.95" customHeight="1" x14ac:dyDescent="0.2">
      <c r="B11" s="17" t="s">
        <v>85</v>
      </c>
      <c r="C11" s="4">
        <v>1193603</v>
      </c>
      <c r="D11" s="4">
        <v>401753491</v>
      </c>
      <c r="H11" s="1"/>
      <c r="I11" s="1"/>
    </row>
    <row r="12" spans="2:9" ht="12.95" customHeight="1" x14ac:dyDescent="0.2">
      <c r="B12" s="17" t="s">
        <v>86</v>
      </c>
      <c r="C12" s="4">
        <v>1142986</v>
      </c>
      <c r="D12" s="56">
        <v>405706778</v>
      </c>
    </row>
    <row r="13" spans="2:9" ht="12.95" customHeight="1" x14ac:dyDescent="0.2">
      <c r="B13" s="17" t="s">
        <v>87</v>
      </c>
      <c r="C13" s="4">
        <v>1124111</v>
      </c>
      <c r="D13" s="4">
        <v>440270756</v>
      </c>
    </row>
    <row r="14" spans="2:9" ht="12.95" customHeight="1" x14ac:dyDescent="0.2">
      <c r="B14" s="17" t="s">
        <v>88</v>
      </c>
      <c r="C14" s="4">
        <v>1149908</v>
      </c>
      <c r="D14" s="4">
        <v>427405144</v>
      </c>
    </row>
    <row r="15" spans="2:9" ht="12.95" customHeight="1" x14ac:dyDescent="0.2">
      <c r="B15" s="17" t="s">
        <v>89</v>
      </c>
      <c r="C15" s="56">
        <v>1057581</v>
      </c>
      <c r="D15" s="4">
        <v>372216637</v>
      </c>
    </row>
    <row r="16" spans="2:9" ht="12.95" customHeight="1" x14ac:dyDescent="0.2">
      <c r="B16" s="17" t="s">
        <v>90</v>
      </c>
      <c r="C16" s="4">
        <v>996422</v>
      </c>
      <c r="D16" s="4">
        <v>363897667</v>
      </c>
    </row>
    <row r="17" spans="2:14" ht="12.95" customHeight="1" x14ac:dyDescent="0.2">
      <c r="B17" s="17" t="s">
        <v>91</v>
      </c>
      <c r="C17" s="4">
        <v>1208666</v>
      </c>
      <c r="D17" s="4">
        <v>409081017</v>
      </c>
    </row>
    <row r="18" spans="2:14" ht="12.95" customHeight="1" x14ac:dyDescent="0.2">
      <c r="B18" s="9" t="s">
        <v>57</v>
      </c>
      <c r="C18" s="10">
        <f>SUM(C6:C17)</f>
        <v>13367693</v>
      </c>
      <c r="D18" s="10">
        <f>SUM(D6:D17)</f>
        <v>4700155660</v>
      </c>
      <c r="G18" s="4"/>
      <c r="H18" s="4"/>
    </row>
    <row r="19" spans="2:14" ht="12.95" customHeight="1" x14ac:dyDescent="0.2">
      <c r="B19" s="163" t="s">
        <v>183</v>
      </c>
      <c r="C19" s="74"/>
      <c r="D19" s="74"/>
    </row>
    <row r="20" spans="2:14" s="199" customFormat="1" ht="12.95" customHeight="1" x14ac:dyDescent="0.2">
      <c r="B20" s="199" t="s">
        <v>204</v>
      </c>
      <c r="C20" s="74"/>
      <c r="D20" s="74"/>
    </row>
    <row r="21" spans="2:14" ht="12.95" customHeight="1" x14ac:dyDescent="0.2">
      <c r="B21" s="17" t="s">
        <v>35</v>
      </c>
      <c r="C21" s="4"/>
      <c r="D21" s="4"/>
    </row>
    <row r="22" spans="2:14" s="163" customFormat="1" ht="12.95" customHeight="1" x14ac:dyDescent="0.2">
      <c r="C22" s="4"/>
      <c r="D22" s="4"/>
    </row>
    <row r="23" spans="2:14" ht="12.95" customHeight="1" x14ac:dyDescent="0.2">
      <c r="B23" s="82"/>
      <c r="C23" s="4"/>
      <c r="D23" s="4"/>
    </row>
    <row r="25" spans="2:14" ht="12.95" customHeight="1" x14ac:dyDescent="0.2">
      <c r="B25" s="234"/>
      <c r="C25" s="234"/>
      <c r="D25" s="234"/>
      <c r="E25" s="234"/>
      <c r="F25" s="234"/>
      <c r="G25" s="67"/>
      <c r="H25" s="67"/>
      <c r="I25" s="67"/>
      <c r="J25" s="231"/>
      <c r="K25" s="231"/>
      <c r="L25" s="231"/>
      <c r="M25" s="231"/>
      <c r="N25" s="231"/>
    </row>
    <row r="26" spans="2:14" ht="12.95" customHeight="1" x14ac:dyDescent="0.2">
      <c r="B26" s="302"/>
      <c r="C26" s="302"/>
      <c r="D26" s="302"/>
      <c r="E26" s="302"/>
      <c r="F26" s="302"/>
      <c r="G26" s="302"/>
      <c r="H26" s="302"/>
      <c r="I26" s="302"/>
      <c r="J26" s="231"/>
      <c r="K26" s="231"/>
      <c r="L26" s="231"/>
      <c r="M26" s="231"/>
      <c r="N26" s="231"/>
    </row>
    <row r="27" spans="2:14" ht="12.95" customHeight="1" x14ac:dyDescent="0.2">
      <c r="B27" s="296"/>
      <c r="C27" s="296"/>
      <c r="D27" s="296"/>
      <c r="E27" s="296"/>
      <c r="F27" s="296"/>
      <c r="G27" s="296"/>
      <c r="H27" s="296"/>
      <c r="I27" s="296"/>
      <c r="J27" s="231"/>
      <c r="K27" s="231"/>
      <c r="L27" s="231"/>
      <c r="M27" s="231"/>
      <c r="N27" s="231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K27"/>
  <sheetViews>
    <sheetView showGridLines="0" zoomScale="120" zoomScaleNormal="120" workbookViewId="0">
      <selection activeCell="D34" sqref="D34"/>
    </sheetView>
  </sheetViews>
  <sheetFormatPr defaultColWidth="9.33203125" defaultRowHeight="12.95" customHeight="1" x14ac:dyDescent="0.2"/>
  <cols>
    <col min="1" max="1" width="2.83203125" style="80" customWidth="1"/>
    <col min="2" max="2" width="20.33203125" style="80" customWidth="1"/>
    <col min="3" max="3" width="15.33203125" style="80" customWidth="1"/>
    <col min="4" max="4" width="19.5" style="80" customWidth="1"/>
    <col min="5" max="7" width="9.33203125" style="80"/>
    <col min="8" max="8" width="12.5" style="80" customWidth="1"/>
    <col min="9" max="16384" width="9.33203125" style="80"/>
  </cols>
  <sheetData>
    <row r="1" spans="2:11" s="183" customFormat="1" ht="12.95" customHeight="1" x14ac:dyDescent="0.2"/>
    <row r="2" spans="2:11" ht="15.75" x14ac:dyDescent="0.25">
      <c r="B2" s="191" t="s">
        <v>231</v>
      </c>
    </row>
    <row r="3" spans="2:11" ht="12.95" customHeight="1" x14ac:dyDescent="0.2">
      <c r="B3" s="80" t="s">
        <v>94</v>
      </c>
    </row>
    <row r="4" spans="2:11" ht="12.95" customHeight="1" x14ac:dyDescent="0.2">
      <c r="G4" s="33"/>
    </row>
    <row r="5" spans="2:11" ht="12.95" customHeight="1" x14ac:dyDescent="0.2">
      <c r="B5" s="305" t="s">
        <v>18</v>
      </c>
      <c r="C5" s="299" t="s">
        <v>36</v>
      </c>
      <c r="D5" s="299"/>
    </row>
    <row r="6" spans="2:11" ht="28.15" customHeight="1" x14ac:dyDescent="0.2">
      <c r="B6" s="306"/>
      <c r="C6" s="196" t="s">
        <v>92</v>
      </c>
      <c r="D6" s="196" t="s">
        <v>93</v>
      </c>
      <c r="G6" s="54"/>
      <c r="H6" s="54"/>
      <c r="I6" s="54"/>
      <c r="J6" s="54"/>
      <c r="K6" s="54"/>
    </row>
    <row r="7" spans="2:11" ht="12.95" customHeight="1" x14ac:dyDescent="0.2">
      <c r="B7" s="17" t="s">
        <v>80</v>
      </c>
      <c r="C7" s="4">
        <v>1838</v>
      </c>
      <c r="D7" s="4">
        <v>3523809</v>
      </c>
    </row>
    <row r="8" spans="2:11" ht="12.95" customHeight="1" x14ac:dyDescent="0.2">
      <c r="B8" s="17" t="s">
        <v>81</v>
      </c>
      <c r="C8" s="4">
        <v>2028</v>
      </c>
      <c r="D8" s="4">
        <v>4106602</v>
      </c>
    </row>
    <row r="9" spans="2:11" ht="12.95" customHeight="1" x14ac:dyDescent="0.2">
      <c r="B9" s="17" t="s">
        <v>82</v>
      </c>
      <c r="C9" s="4">
        <v>2466</v>
      </c>
      <c r="D9" s="4">
        <v>5096782</v>
      </c>
    </row>
    <row r="10" spans="2:11" ht="12.95" customHeight="1" x14ac:dyDescent="0.2">
      <c r="B10" s="17" t="s">
        <v>83</v>
      </c>
      <c r="C10" s="4">
        <v>2283</v>
      </c>
      <c r="D10" s="4">
        <v>4532135</v>
      </c>
    </row>
    <row r="11" spans="2:11" ht="12.95" customHeight="1" x14ac:dyDescent="0.2">
      <c r="B11" s="17" t="s">
        <v>84</v>
      </c>
      <c r="C11" s="4">
        <v>2401</v>
      </c>
      <c r="D11" s="4">
        <v>5046601</v>
      </c>
    </row>
    <row r="12" spans="2:11" ht="12.95" customHeight="1" x14ac:dyDescent="0.2">
      <c r="B12" s="17" t="s">
        <v>85</v>
      </c>
      <c r="C12" s="4">
        <v>2602</v>
      </c>
      <c r="D12" s="4">
        <v>5528537</v>
      </c>
    </row>
    <row r="13" spans="2:11" ht="12.95" customHeight="1" x14ac:dyDescent="0.2">
      <c r="B13" s="17" t="s">
        <v>86</v>
      </c>
      <c r="C13" s="4">
        <v>2704</v>
      </c>
      <c r="D13" s="4">
        <v>6006100</v>
      </c>
      <c r="G13" s="4"/>
      <c r="H13" s="4"/>
    </row>
    <row r="14" spans="2:11" ht="12.95" customHeight="1" x14ac:dyDescent="0.2">
      <c r="B14" s="17" t="s">
        <v>87</v>
      </c>
      <c r="C14" s="4">
        <v>2614</v>
      </c>
      <c r="D14" s="4">
        <v>5860791</v>
      </c>
    </row>
    <row r="15" spans="2:11" ht="12.95" customHeight="1" x14ac:dyDescent="0.2">
      <c r="B15" s="17" t="s">
        <v>88</v>
      </c>
      <c r="C15" s="4">
        <v>2209</v>
      </c>
      <c r="D15" s="4">
        <v>4776860</v>
      </c>
      <c r="G15" s="1"/>
      <c r="H15" s="1"/>
    </row>
    <row r="16" spans="2:11" ht="12.95" customHeight="1" x14ac:dyDescent="0.2">
      <c r="B16" s="17" t="s">
        <v>89</v>
      </c>
      <c r="C16" s="56">
        <v>1920</v>
      </c>
      <c r="D16" s="56">
        <v>4069758</v>
      </c>
      <c r="E16" s="162"/>
      <c r="F16" s="162"/>
      <c r="G16" s="162"/>
    </row>
    <row r="17" spans="2:10" ht="12.95" customHeight="1" x14ac:dyDescent="0.2">
      <c r="B17" s="17" t="s">
        <v>90</v>
      </c>
      <c r="C17" s="56">
        <v>1652</v>
      </c>
      <c r="D17" s="56">
        <v>3803579</v>
      </c>
      <c r="E17" s="162"/>
      <c r="F17" s="162"/>
      <c r="G17" s="162"/>
    </row>
    <row r="18" spans="2:10" ht="12.95" customHeight="1" x14ac:dyDescent="0.2">
      <c r="B18" s="17" t="s">
        <v>91</v>
      </c>
      <c r="C18" s="56">
        <v>1848</v>
      </c>
      <c r="D18" s="56">
        <v>3712504</v>
      </c>
      <c r="E18" s="162"/>
      <c r="F18" s="162"/>
      <c r="G18" s="162"/>
    </row>
    <row r="19" spans="2:10" ht="12.95" customHeight="1" x14ac:dyDescent="0.2">
      <c r="B19" s="9" t="s">
        <v>57</v>
      </c>
      <c r="C19" s="10">
        <f>SUM(C7:C18)</f>
        <v>26565</v>
      </c>
      <c r="D19" s="10">
        <f>SUM(D7:D18)</f>
        <v>56064058</v>
      </c>
      <c r="F19" s="4"/>
    </row>
    <row r="20" spans="2:10" ht="12.95" customHeight="1" x14ac:dyDescent="0.2">
      <c r="B20" s="163" t="s">
        <v>205</v>
      </c>
      <c r="D20" s="4"/>
    </row>
    <row r="21" spans="2:10" s="199" customFormat="1" ht="12.95" customHeight="1" x14ac:dyDescent="0.2">
      <c r="B21" s="17" t="s">
        <v>35</v>
      </c>
      <c r="C21" s="4"/>
      <c r="D21" s="4"/>
    </row>
    <row r="22" spans="2:10" ht="12.95" customHeight="1" x14ac:dyDescent="0.2">
      <c r="C22" s="4"/>
      <c r="D22" s="4"/>
    </row>
    <row r="23" spans="2:10" s="163" customFormat="1" ht="12.95" customHeight="1" x14ac:dyDescent="0.2">
      <c r="B23" s="17"/>
      <c r="C23" s="4"/>
      <c r="D23" s="4"/>
    </row>
    <row r="24" spans="2:10" ht="12.95" customHeight="1" x14ac:dyDescent="0.2">
      <c r="B24" s="310"/>
      <c r="C24" s="311"/>
      <c r="D24" s="311"/>
      <c r="E24" s="311"/>
      <c r="F24" s="234"/>
      <c r="G24" s="234"/>
      <c r="H24" s="67"/>
      <c r="I24" s="67"/>
      <c r="J24" s="67"/>
    </row>
    <row r="25" spans="2:10" ht="12.95" customHeight="1" x14ac:dyDescent="0.2">
      <c r="B25" s="54"/>
      <c r="C25" s="54"/>
      <c r="D25" s="54"/>
      <c r="E25" s="54"/>
      <c r="F25" s="54"/>
      <c r="G25" s="54"/>
      <c r="H25" s="54"/>
      <c r="I25" s="54"/>
      <c r="J25" s="54"/>
    </row>
    <row r="26" spans="2:10" ht="12.95" customHeight="1" x14ac:dyDescent="0.2">
      <c r="B26" s="296"/>
      <c r="C26" s="296"/>
      <c r="D26" s="296"/>
      <c r="E26" s="296"/>
      <c r="F26" s="296"/>
      <c r="G26" s="296"/>
      <c r="H26" s="296"/>
      <c r="I26" s="296"/>
    </row>
    <row r="27" spans="2:10" ht="12.95" customHeight="1" x14ac:dyDescent="0.2">
      <c r="B27" s="302"/>
      <c r="C27" s="302"/>
      <c r="D27" s="302"/>
      <c r="E27" s="302"/>
      <c r="F27" s="302"/>
      <c r="G27" s="302"/>
      <c r="H27" s="302"/>
      <c r="I27" s="302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B26:I26"/>
    <mergeCell ref="B24:E24"/>
  </mergeCell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B1:L27"/>
  <sheetViews>
    <sheetView showGridLines="0" zoomScale="120" zoomScaleNormal="120" workbookViewId="0">
      <selection activeCell="C36" sqref="C36"/>
    </sheetView>
  </sheetViews>
  <sheetFormatPr defaultColWidth="9.33203125" defaultRowHeight="12.95" customHeight="1" x14ac:dyDescent="0.2"/>
  <cols>
    <col min="1" max="1" width="2.83203125" style="80" customWidth="1"/>
    <col min="2" max="2" width="22.6640625" style="80" customWidth="1"/>
    <col min="3" max="3" width="14.1640625" style="80" customWidth="1"/>
    <col min="4" max="4" width="19.5" style="80" customWidth="1"/>
    <col min="5" max="16384" width="9.33203125" style="80"/>
  </cols>
  <sheetData>
    <row r="1" spans="2:10" s="183" customFormat="1" ht="12.95" customHeight="1" x14ac:dyDescent="0.2"/>
    <row r="2" spans="2:10" ht="15.75" x14ac:dyDescent="0.25">
      <c r="B2" s="55" t="s">
        <v>232</v>
      </c>
    </row>
    <row r="3" spans="2:10" ht="12.95" customHeight="1" x14ac:dyDescent="0.2">
      <c r="B3" s="80" t="s">
        <v>94</v>
      </c>
    </row>
    <row r="5" spans="2:10" ht="12.95" customHeight="1" x14ac:dyDescent="0.2">
      <c r="B5" s="305" t="s">
        <v>18</v>
      </c>
      <c r="C5" s="299" t="s">
        <v>36</v>
      </c>
      <c r="D5" s="299"/>
    </row>
    <row r="6" spans="2:10" ht="30.6" customHeight="1" x14ac:dyDescent="0.2">
      <c r="B6" s="306"/>
      <c r="C6" s="83" t="s">
        <v>92</v>
      </c>
      <c r="D6" s="83" t="s">
        <v>93</v>
      </c>
    </row>
    <row r="7" spans="2:10" ht="12.95" customHeight="1" x14ac:dyDescent="0.2">
      <c r="B7" s="17" t="s">
        <v>80</v>
      </c>
      <c r="C7" s="4">
        <v>437</v>
      </c>
      <c r="D7" s="4">
        <v>924784</v>
      </c>
    </row>
    <row r="8" spans="2:10" ht="12.95" customHeight="1" x14ac:dyDescent="0.2">
      <c r="B8" s="17" t="s">
        <v>81</v>
      </c>
      <c r="C8" s="4">
        <v>434</v>
      </c>
      <c r="D8" s="4">
        <v>849579</v>
      </c>
    </row>
    <row r="9" spans="2:10" ht="12.95" customHeight="1" x14ac:dyDescent="0.2">
      <c r="B9" s="17" t="s">
        <v>82</v>
      </c>
      <c r="C9" s="4">
        <v>459</v>
      </c>
      <c r="D9" s="4">
        <v>1025121</v>
      </c>
    </row>
    <row r="10" spans="2:10" ht="12.95" customHeight="1" x14ac:dyDescent="0.2">
      <c r="B10" s="17" t="s">
        <v>83</v>
      </c>
      <c r="C10" s="4">
        <v>531</v>
      </c>
      <c r="D10" s="4">
        <v>1157385</v>
      </c>
    </row>
    <row r="11" spans="2:10" ht="12.95" customHeight="1" x14ac:dyDescent="0.2">
      <c r="B11" s="17" t="s">
        <v>84</v>
      </c>
      <c r="C11" s="4">
        <v>603</v>
      </c>
      <c r="D11" s="4">
        <v>1408202</v>
      </c>
    </row>
    <row r="12" spans="2:10" ht="12.95" customHeight="1" x14ac:dyDescent="0.2">
      <c r="B12" s="17" t="s">
        <v>85</v>
      </c>
      <c r="C12" s="56">
        <v>789</v>
      </c>
      <c r="D12" s="56">
        <v>1526458</v>
      </c>
    </row>
    <row r="13" spans="2:10" ht="12.95" customHeight="1" x14ac:dyDescent="0.2">
      <c r="B13" s="17" t="s">
        <v>86</v>
      </c>
      <c r="C13" s="4">
        <v>859</v>
      </c>
      <c r="D13" s="4">
        <v>1996078</v>
      </c>
    </row>
    <row r="14" spans="2:10" ht="12.95" customHeight="1" x14ac:dyDescent="0.2">
      <c r="B14" s="17" t="s">
        <v>87</v>
      </c>
      <c r="C14" s="4">
        <v>761</v>
      </c>
      <c r="D14" s="4">
        <v>1632527</v>
      </c>
    </row>
    <row r="15" spans="2:10" ht="12.95" customHeight="1" x14ac:dyDescent="0.2">
      <c r="B15" s="17" t="s">
        <v>88</v>
      </c>
      <c r="C15" s="4">
        <v>676</v>
      </c>
      <c r="D15" s="4">
        <v>1742100</v>
      </c>
    </row>
    <row r="16" spans="2:10" ht="12.95" customHeight="1" x14ac:dyDescent="0.2">
      <c r="B16" s="17" t="s">
        <v>89</v>
      </c>
      <c r="C16" s="4">
        <v>514</v>
      </c>
      <c r="D16" s="4">
        <v>1078673</v>
      </c>
      <c r="H16" s="1"/>
      <c r="I16" s="1"/>
      <c r="J16" s="1"/>
    </row>
    <row r="17" spans="2:12" ht="12.95" customHeight="1" x14ac:dyDescent="0.2">
      <c r="B17" s="17" t="s">
        <v>90</v>
      </c>
      <c r="C17" s="4">
        <v>525</v>
      </c>
      <c r="D17" s="4">
        <v>1191936</v>
      </c>
    </row>
    <row r="18" spans="2:12" ht="12.95" customHeight="1" x14ac:dyDescent="0.2">
      <c r="B18" s="17" t="s">
        <v>91</v>
      </c>
      <c r="C18" s="4">
        <v>495</v>
      </c>
      <c r="D18" s="4">
        <v>1192079</v>
      </c>
    </row>
    <row r="19" spans="2:12" ht="12.95" customHeight="1" x14ac:dyDescent="0.2">
      <c r="B19" s="9" t="s">
        <v>57</v>
      </c>
      <c r="C19" s="10">
        <f>SUM(C7:C18)</f>
        <v>7083</v>
      </c>
      <c r="D19" s="10">
        <f>SUM(D7:D18)</f>
        <v>15724922</v>
      </c>
      <c r="F19" s="4"/>
    </row>
    <row r="20" spans="2:12" ht="12.95" customHeight="1" x14ac:dyDescent="0.2">
      <c r="B20" s="163" t="s">
        <v>206</v>
      </c>
      <c r="C20" s="4"/>
      <c r="D20" s="4"/>
    </row>
    <row r="21" spans="2:12" ht="12.95" customHeight="1" x14ac:dyDescent="0.2">
      <c r="B21" s="17" t="s">
        <v>35</v>
      </c>
      <c r="C21" s="4"/>
      <c r="D21" s="4"/>
    </row>
    <row r="22" spans="2:12" s="163" customFormat="1" ht="12.95" customHeight="1" x14ac:dyDescent="0.2">
      <c r="B22" s="17"/>
      <c r="C22" s="4"/>
      <c r="D22" s="4"/>
    </row>
    <row r="23" spans="2:12" ht="12.95" customHeight="1" x14ac:dyDescent="0.2">
      <c r="B23" s="57"/>
      <c r="C23" s="57"/>
      <c r="D23" s="229"/>
      <c r="E23" s="57"/>
      <c r="F23" s="57"/>
      <c r="G23" s="57"/>
      <c r="H23" s="57"/>
      <c r="I23" s="57"/>
      <c r="J23" s="57"/>
      <c r="K23" s="57"/>
      <c r="L23" s="57"/>
    </row>
    <row r="24" spans="2:12" ht="12.95" customHeight="1" x14ac:dyDescent="0.2">
      <c r="B24" s="274"/>
      <c r="C24" s="253"/>
      <c r="D24" s="253"/>
      <c r="E24" s="275"/>
      <c r="F24" s="234"/>
      <c r="G24" s="234"/>
      <c r="H24" s="67"/>
      <c r="I24" s="67"/>
      <c r="J24" s="67"/>
    </row>
    <row r="25" spans="2:12" ht="12.95" customHeight="1" x14ac:dyDescent="0.2">
      <c r="B25" s="231"/>
      <c r="C25" s="302"/>
      <c r="D25" s="302"/>
      <c r="E25" s="302"/>
      <c r="F25" s="302"/>
      <c r="G25" s="302"/>
      <c r="H25" s="302"/>
      <c r="I25" s="302"/>
      <c r="J25" s="302"/>
    </row>
    <row r="26" spans="2:12" ht="12.95" customHeight="1" x14ac:dyDescent="0.2">
      <c r="B26" s="231"/>
      <c r="C26" s="296"/>
      <c r="D26" s="296"/>
      <c r="E26" s="296"/>
      <c r="F26" s="296"/>
      <c r="G26" s="296"/>
      <c r="H26" s="296"/>
      <c r="I26" s="296"/>
      <c r="J26" s="296"/>
    </row>
    <row r="27" spans="2:12" ht="12.95" customHeight="1" x14ac:dyDescent="0.2">
      <c r="B27" s="302"/>
      <c r="C27" s="302"/>
      <c r="D27" s="302"/>
      <c r="E27" s="302"/>
      <c r="F27" s="302"/>
      <c r="G27" s="302"/>
      <c r="H27" s="302"/>
      <c r="I27" s="302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C25:J25"/>
    <mergeCell ref="C26:J26"/>
  </mergeCell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1:I30"/>
  <sheetViews>
    <sheetView showGridLines="0" zoomScale="120" zoomScaleNormal="120" workbookViewId="0">
      <selection activeCell="C30" sqref="C30"/>
    </sheetView>
  </sheetViews>
  <sheetFormatPr defaultColWidth="9.33203125" defaultRowHeight="12.95" customHeight="1" x14ac:dyDescent="0.2"/>
  <cols>
    <col min="1" max="1" width="2.83203125" style="80" customWidth="1"/>
    <col min="2" max="2" width="21.6640625" style="80" customWidth="1"/>
    <col min="3" max="3" width="16.33203125" style="80" customWidth="1"/>
    <col min="4" max="4" width="20.33203125" style="80" customWidth="1"/>
    <col min="5" max="6" width="9.33203125" style="80"/>
    <col min="7" max="8" width="10.1640625" style="80" bestFit="1" customWidth="1"/>
    <col min="9" max="16384" width="9.33203125" style="80"/>
  </cols>
  <sheetData>
    <row r="1" spans="2:8" s="183" customFormat="1" ht="12.95" customHeight="1" x14ac:dyDescent="0.2"/>
    <row r="2" spans="2:8" ht="12.75" x14ac:dyDescent="0.2">
      <c r="B2" s="198" t="s">
        <v>233</v>
      </c>
    </row>
    <row r="3" spans="2:8" ht="12.95" customHeight="1" x14ac:dyDescent="0.2">
      <c r="B3" s="80" t="s">
        <v>94</v>
      </c>
    </row>
    <row r="5" spans="2:8" ht="12.95" customHeight="1" x14ac:dyDescent="0.2">
      <c r="B5" s="168"/>
      <c r="C5" s="299" t="s">
        <v>36</v>
      </c>
      <c r="D5" s="299"/>
    </row>
    <row r="6" spans="2:8" ht="24" customHeight="1" x14ac:dyDescent="0.2">
      <c r="B6" s="169" t="s">
        <v>18</v>
      </c>
      <c r="C6" s="184" t="s">
        <v>92</v>
      </c>
      <c r="D6" s="184" t="s">
        <v>93</v>
      </c>
    </row>
    <row r="7" spans="2:8" ht="12.95" customHeight="1" x14ac:dyDescent="0.2">
      <c r="B7" s="17" t="s">
        <v>80</v>
      </c>
      <c r="C7" s="4">
        <v>9369</v>
      </c>
      <c r="D7" s="4">
        <v>20094216.148438081</v>
      </c>
    </row>
    <row r="8" spans="2:8" ht="12.95" customHeight="1" x14ac:dyDescent="0.2">
      <c r="B8" s="17" t="s">
        <v>81</v>
      </c>
      <c r="C8" s="4">
        <v>10195</v>
      </c>
      <c r="D8" s="4">
        <v>22138247.60738124</v>
      </c>
      <c r="F8" s="53"/>
    </row>
    <row r="9" spans="2:8" ht="12.95" customHeight="1" x14ac:dyDescent="0.2">
      <c r="B9" s="17" t="s">
        <v>82</v>
      </c>
      <c r="C9" s="4">
        <v>12180</v>
      </c>
      <c r="D9" s="4">
        <v>27206604.153738081</v>
      </c>
    </row>
    <row r="10" spans="2:8" ht="12.95" customHeight="1" x14ac:dyDescent="0.2">
      <c r="B10" s="17" t="s">
        <v>83</v>
      </c>
      <c r="C10" s="4">
        <v>12012</v>
      </c>
      <c r="D10" s="4">
        <v>25694872.200123139</v>
      </c>
    </row>
    <row r="11" spans="2:8" ht="12.95" customHeight="1" x14ac:dyDescent="0.2">
      <c r="B11" s="17" t="s">
        <v>84</v>
      </c>
      <c r="C11" s="4">
        <v>11340</v>
      </c>
      <c r="D11" s="4">
        <v>24584534.328248121</v>
      </c>
    </row>
    <row r="12" spans="2:8" ht="12.95" customHeight="1" x14ac:dyDescent="0.2">
      <c r="B12" s="17" t="s">
        <v>85</v>
      </c>
      <c r="C12" s="4">
        <v>11155</v>
      </c>
      <c r="D12" s="4">
        <v>24894141.12899768</v>
      </c>
    </row>
    <row r="13" spans="2:8" ht="12.95" customHeight="1" x14ac:dyDescent="0.2">
      <c r="B13" s="17" t="s">
        <v>86</v>
      </c>
      <c r="C13" s="4">
        <v>10530</v>
      </c>
      <c r="D13" s="4">
        <v>24508764.43202772</v>
      </c>
      <c r="G13" s="1"/>
      <c r="H13" s="1"/>
    </row>
    <row r="14" spans="2:8" ht="12.95" customHeight="1" x14ac:dyDescent="0.2">
      <c r="B14" s="17" t="s">
        <v>87</v>
      </c>
      <c r="C14" s="4">
        <v>9856</v>
      </c>
      <c r="D14" s="4">
        <v>23721295.366994999</v>
      </c>
      <c r="G14" s="1"/>
      <c r="H14" s="1"/>
    </row>
    <row r="15" spans="2:8" ht="12.95" customHeight="1" x14ac:dyDescent="0.2">
      <c r="B15" s="17" t="s">
        <v>88</v>
      </c>
      <c r="C15" s="4">
        <v>9788</v>
      </c>
      <c r="D15" s="4">
        <v>23888207.511826299</v>
      </c>
    </row>
    <row r="16" spans="2:8" ht="12.95" customHeight="1" x14ac:dyDescent="0.2">
      <c r="B16" s="17" t="s">
        <v>89</v>
      </c>
      <c r="C16" s="4">
        <v>9463</v>
      </c>
      <c r="D16" s="4">
        <v>22090731.864576261</v>
      </c>
    </row>
    <row r="17" spans="2:9" ht="12.95" customHeight="1" x14ac:dyDescent="0.2">
      <c r="B17" s="17" t="s">
        <v>90</v>
      </c>
      <c r="C17" s="4">
        <v>8718</v>
      </c>
      <c r="D17" s="4">
        <v>20047595.4440162</v>
      </c>
    </row>
    <row r="18" spans="2:9" ht="12.95" customHeight="1" x14ac:dyDescent="0.2">
      <c r="B18" s="17" t="s">
        <v>91</v>
      </c>
      <c r="C18" s="4">
        <v>12056</v>
      </c>
      <c r="D18" s="4">
        <v>24556792.577423818</v>
      </c>
    </row>
    <row r="19" spans="2:9" ht="12.95" customHeight="1" x14ac:dyDescent="0.2">
      <c r="B19" s="9" t="s">
        <v>57</v>
      </c>
      <c r="C19" s="10">
        <f>SUM(C7:C18)</f>
        <v>126662</v>
      </c>
      <c r="D19" s="10">
        <f>SUM(D7:D18)</f>
        <v>283426002.76379162</v>
      </c>
      <c r="F19" s="4"/>
    </row>
    <row r="20" spans="2:9" ht="12.95" customHeight="1" x14ac:dyDescent="0.2">
      <c r="B20" s="163" t="s">
        <v>184</v>
      </c>
      <c r="C20" s="4"/>
      <c r="D20" s="4"/>
    </row>
    <row r="21" spans="2:9" s="199" customFormat="1" ht="12.95" customHeight="1" x14ac:dyDescent="0.2">
      <c r="B21" s="17" t="s">
        <v>207</v>
      </c>
      <c r="C21" s="4"/>
      <c r="D21" s="4"/>
    </row>
    <row r="22" spans="2:9" ht="12.95" customHeight="1" x14ac:dyDescent="0.2">
      <c r="B22" s="17" t="s">
        <v>35</v>
      </c>
      <c r="C22" s="4"/>
      <c r="D22" s="4"/>
    </row>
    <row r="23" spans="2:9" s="163" customFormat="1" ht="12.95" customHeight="1" x14ac:dyDescent="0.2">
      <c r="B23" s="17"/>
      <c r="C23" s="4"/>
      <c r="D23" s="4"/>
    </row>
    <row r="24" spans="2:9" ht="12.95" customHeight="1" x14ac:dyDescent="0.2">
      <c r="B24" s="312"/>
      <c r="C24" s="313"/>
      <c r="D24" s="313"/>
      <c r="E24" s="313"/>
      <c r="F24" s="313"/>
      <c r="G24" s="313"/>
    </row>
    <row r="25" spans="2:9" ht="12.95" customHeight="1" x14ac:dyDescent="0.2">
      <c r="H25" s="269"/>
      <c r="I25" s="67"/>
    </row>
    <row r="26" spans="2:9" ht="12.95" customHeight="1" x14ac:dyDescent="0.2">
      <c r="B26" s="309"/>
      <c r="C26" s="309"/>
      <c r="D26" s="309"/>
      <c r="E26" s="309"/>
      <c r="F26" s="309"/>
      <c r="G26" s="309"/>
      <c r="H26" s="309"/>
      <c r="I26" s="309"/>
    </row>
    <row r="27" spans="2:9" ht="12.95" customHeight="1" x14ac:dyDescent="0.2">
      <c r="B27" s="296"/>
      <c r="C27" s="296"/>
      <c r="D27" s="296"/>
      <c r="E27" s="296"/>
      <c r="F27" s="296"/>
      <c r="G27" s="296"/>
      <c r="H27" s="296"/>
      <c r="I27" s="296"/>
    </row>
    <row r="28" spans="2:9" ht="12.95" customHeight="1" x14ac:dyDescent="0.2">
      <c r="B28" s="314"/>
      <c r="C28" s="314"/>
      <c r="D28" s="314"/>
      <c r="E28" s="314"/>
      <c r="F28" s="314"/>
      <c r="G28" s="314"/>
      <c r="H28" s="314"/>
      <c r="I28" s="314"/>
    </row>
    <row r="29" spans="2:9" ht="12.95" customHeight="1" x14ac:dyDescent="0.2">
      <c r="D29" s="4"/>
    </row>
    <row r="30" spans="2:9" ht="12.95" customHeight="1" x14ac:dyDescent="0.2">
      <c r="G30" s="4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5">
    <mergeCell ref="C5:D5"/>
    <mergeCell ref="B26:I26"/>
    <mergeCell ref="B27:I27"/>
    <mergeCell ref="B24:G24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B2:O36"/>
  <sheetViews>
    <sheetView showGridLines="0" topLeftCell="A10" zoomScale="150" zoomScaleNormal="150" workbookViewId="0">
      <selection activeCell="P20" sqref="P20"/>
    </sheetView>
  </sheetViews>
  <sheetFormatPr defaultColWidth="9.33203125" defaultRowHeight="12.95" customHeight="1" x14ac:dyDescent="0.2"/>
  <cols>
    <col min="1" max="1" width="2.83203125" style="80" customWidth="1"/>
    <col min="2" max="2" width="23.1640625" style="80" customWidth="1"/>
    <col min="3" max="4" width="14.1640625" style="80" customWidth="1"/>
    <col min="5" max="5" width="20.1640625" style="80" customWidth="1"/>
    <col min="6" max="6" width="16" style="80" customWidth="1"/>
    <col min="7" max="7" width="9.33203125" style="80"/>
    <col min="8" max="8" width="13.1640625" style="80" customWidth="1"/>
    <col min="9" max="9" width="12.83203125" style="80" customWidth="1"/>
    <col min="10" max="16384" width="9.33203125" style="80"/>
  </cols>
  <sheetData>
    <row r="2" spans="2:15" ht="12.95" customHeight="1" x14ac:dyDescent="0.2">
      <c r="B2" s="198" t="s">
        <v>234</v>
      </c>
    </row>
    <row r="3" spans="2:15" ht="12.95" customHeight="1" x14ac:dyDescent="0.2">
      <c r="B3" s="80" t="s">
        <v>94</v>
      </c>
    </row>
    <row r="5" spans="2:15" ht="42.75" customHeight="1" x14ac:dyDescent="0.2">
      <c r="B5" s="84" t="s">
        <v>31</v>
      </c>
      <c r="C5" s="58" t="s">
        <v>95</v>
      </c>
      <c r="D5" s="59" t="s">
        <v>96</v>
      </c>
      <c r="E5" s="58" t="s">
        <v>97</v>
      </c>
      <c r="F5" s="59" t="s">
        <v>98</v>
      </c>
      <c r="H5" s="60"/>
      <c r="I5" s="53"/>
      <c r="J5" s="53"/>
      <c r="K5" s="53"/>
      <c r="L5" s="53"/>
      <c r="M5" s="53"/>
      <c r="N5" s="53"/>
      <c r="O5" s="53"/>
    </row>
    <row r="6" spans="2:15" ht="12.95" customHeight="1" x14ac:dyDescent="0.2">
      <c r="B6" s="80" t="s">
        <v>99</v>
      </c>
      <c r="C6" s="4">
        <v>61621</v>
      </c>
      <c r="D6" s="1">
        <f>C6/C12</f>
        <v>0.4864995026132542</v>
      </c>
      <c r="E6" s="4">
        <v>129952979</v>
      </c>
      <c r="F6" s="1">
        <f>E6/E12</f>
        <v>0.45850760912716959</v>
      </c>
      <c r="G6" s="4"/>
      <c r="H6" s="1"/>
      <c r="I6" s="138"/>
      <c r="J6" s="253"/>
      <c r="K6" s="138"/>
      <c r="L6" s="138"/>
      <c r="M6" s="138"/>
      <c r="N6" s="138"/>
      <c r="O6" s="138"/>
    </row>
    <row r="7" spans="2:15" ht="12.95" customHeight="1" x14ac:dyDescent="0.2">
      <c r="B7" s="80" t="s">
        <v>100</v>
      </c>
      <c r="C7" s="4">
        <v>16487</v>
      </c>
      <c r="D7" s="1">
        <f>C7/C12</f>
        <v>0.13016532188027979</v>
      </c>
      <c r="E7" s="4">
        <v>46813659</v>
      </c>
      <c r="F7" s="1">
        <v>0.16520000000000001</v>
      </c>
      <c r="G7" s="4"/>
      <c r="H7" s="253"/>
      <c r="I7" s="138"/>
      <c r="J7" s="253"/>
      <c r="K7" s="138"/>
      <c r="L7" s="138"/>
      <c r="M7" s="138"/>
      <c r="N7" s="138"/>
      <c r="O7" s="138"/>
    </row>
    <row r="8" spans="2:15" ht="12.95" customHeight="1" x14ac:dyDescent="0.2">
      <c r="B8" s="80" t="s">
        <v>101</v>
      </c>
      <c r="C8" s="4">
        <v>13008</v>
      </c>
      <c r="D8" s="1">
        <f>C8/C12</f>
        <v>0.10269852047180686</v>
      </c>
      <c r="E8" s="4">
        <v>32764824</v>
      </c>
      <c r="F8" s="1">
        <f>E8/E12</f>
        <v>0.11560274517225577</v>
      </c>
      <c r="G8" s="4"/>
      <c r="H8" s="253"/>
      <c r="I8" s="138"/>
      <c r="J8" s="253"/>
      <c r="K8" s="138"/>
      <c r="L8" s="138"/>
      <c r="M8" s="138"/>
      <c r="N8" s="138"/>
      <c r="O8" s="138"/>
    </row>
    <row r="9" spans="2:15" ht="12.95" customHeight="1" x14ac:dyDescent="0.2">
      <c r="B9" s="80" t="s">
        <v>102</v>
      </c>
      <c r="C9" s="4">
        <v>7474</v>
      </c>
      <c r="D9" s="151">
        <f>C9/C12</f>
        <v>5.9007437116104275E-2</v>
      </c>
      <c r="E9" s="4">
        <v>19191853</v>
      </c>
      <c r="F9" s="1">
        <f>E9/E12</f>
        <v>6.7713804650450515E-2</v>
      </c>
      <c r="G9" s="4"/>
      <c r="H9" s="253"/>
      <c r="I9" s="138"/>
      <c r="J9" s="253"/>
      <c r="K9" s="138"/>
      <c r="L9" s="138"/>
      <c r="M9" s="138"/>
      <c r="N9" s="138"/>
      <c r="O9" s="138"/>
    </row>
    <row r="10" spans="2:15" ht="12.95" customHeight="1" x14ac:dyDescent="0.2">
      <c r="B10" s="80" t="s">
        <v>103</v>
      </c>
      <c r="C10" s="4">
        <v>4700</v>
      </c>
      <c r="D10" s="1">
        <f>C10/C12</f>
        <v>3.710663024427216E-2</v>
      </c>
      <c r="E10" s="4">
        <v>11479780</v>
      </c>
      <c r="F10" s="1">
        <f>E10/E12</f>
        <v>4.0503623092056233E-2</v>
      </c>
      <c r="G10" s="4"/>
      <c r="H10" s="253"/>
      <c r="I10" s="138"/>
      <c r="J10" s="253"/>
      <c r="K10" s="138"/>
      <c r="L10" s="138"/>
      <c r="M10" s="138"/>
      <c r="N10" s="138"/>
      <c r="O10" s="138"/>
    </row>
    <row r="11" spans="2:15" ht="12.95" customHeight="1" x14ac:dyDescent="0.2">
      <c r="B11" s="89" t="s">
        <v>104</v>
      </c>
      <c r="C11" s="90">
        <v>23372</v>
      </c>
      <c r="D11" s="91">
        <v>0.1845</v>
      </c>
      <c r="E11" s="90">
        <v>43222908</v>
      </c>
      <c r="F11" s="91">
        <v>0.1525</v>
      </c>
      <c r="G11" s="4"/>
      <c r="H11" s="253"/>
      <c r="I11" s="138"/>
      <c r="J11" s="253"/>
      <c r="K11" s="138"/>
      <c r="L11" s="138"/>
      <c r="M11" s="138"/>
      <c r="N11" s="138"/>
      <c r="O11" s="138"/>
    </row>
    <row r="12" spans="2:15" ht="12.95" customHeight="1" x14ac:dyDescent="0.2">
      <c r="B12" s="9" t="s">
        <v>105</v>
      </c>
      <c r="C12" s="10">
        <v>126662</v>
      </c>
      <c r="D12" s="225">
        <v>1</v>
      </c>
      <c r="E12" s="10">
        <v>283426003</v>
      </c>
      <c r="F12" s="225">
        <v>1</v>
      </c>
      <c r="G12" s="4"/>
      <c r="H12" s="253"/>
      <c r="I12" s="138"/>
      <c r="J12" s="253"/>
      <c r="K12" s="138"/>
      <c r="L12" s="138"/>
      <c r="M12" s="138"/>
      <c r="N12" s="138"/>
      <c r="O12" s="138"/>
    </row>
    <row r="13" spans="2:15" ht="12.95" customHeight="1" x14ac:dyDescent="0.2">
      <c r="B13" s="17" t="s">
        <v>208</v>
      </c>
    </row>
    <row r="14" spans="2:15" ht="12.95" customHeight="1" x14ac:dyDescent="0.2">
      <c r="B14" s="17" t="s">
        <v>35</v>
      </c>
    </row>
    <row r="15" spans="2:15" ht="12.95" customHeight="1" x14ac:dyDescent="0.2">
      <c r="B15" s="57"/>
      <c r="C15" s="57"/>
      <c r="D15" s="57"/>
      <c r="E15" s="57"/>
      <c r="F15" s="57"/>
      <c r="G15" s="57"/>
      <c r="H15" s="57"/>
      <c r="I15" s="57"/>
      <c r="J15" s="61"/>
      <c r="K15" s="61"/>
      <c r="L15" s="53"/>
    </row>
    <row r="32" spans="8:8" ht="12.95" customHeight="1" x14ac:dyDescent="0.2">
      <c r="H32" s="80" t="s">
        <v>32</v>
      </c>
    </row>
    <row r="36" spans="2:5" ht="12.95" customHeight="1" x14ac:dyDescent="0.2">
      <c r="B36" s="32"/>
      <c r="E36" s="32"/>
    </row>
  </sheetData>
  <customSheetViews>
    <customSheetView guid="{1C338248-5C2C-4A0B-8E41-C56ED2BBA321}" scale="110" showGridLines="0" fitToPage="1">
      <selection activeCell="J5" sqref="J5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3" orientation="landscape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N22"/>
  <sheetViews>
    <sheetView showGridLines="0" zoomScale="120" zoomScaleNormal="120" workbookViewId="0">
      <selection activeCell="D22" sqref="D22"/>
    </sheetView>
  </sheetViews>
  <sheetFormatPr defaultColWidth="9.33203125" defaultRowHeight="12.95" customHeight="1" x14ac:dyDescent="0.2"/>
  <cols>
    <col min="1" max="1" width="2.83203125" style="80" customWidth="1"/>
    <col min="2" max="2" width="21" style="80" customWidth="1"/>
    <col min="3" max="3" width="18.83203125" style="80" customWidth="1"/>
    <col min="4" max="4" width="24.6640625" style="80" customWidth="1"/>
    <col min="5" max="5" width="18.33203125" style="80" customWidth="1"/>
    <col min="6" max="6" width="12.83203125" style="80" customWidth="1"/>
    <col min="7" max="16384" width="9.33203125" style="80"/>
  </cols>
  <sheetData>
    <row r="1" spans="2:14" s="183" customFormat="1" ht="12.95" customHeight="1" x14ac:dyDescent="0.2"/>
    <row r="2" spans="2:14" ht="12.75" x14ac:dyDescent="0.2">
      <c r="B2" s="211" t="s">
        <v>235</v>
      </c>
      <c r="C2" s="54"/>
      <c r="D2" s="54"/>
    </row>
    <row r="3" spans="2:14" ht="12.95" customHeight="1" x14ac:dyDescent="0.2">
      <c r="B3" s="54"/>
      <c r="C3" s="54"/>
      <c r="D3" s="54"/>
      <c r="F3" s="54"/>
    </row>
    <row r="4" spans="2:14" ht="12.95" customHeight="1" x14ac:dyDescent="0.2">
      <c r="B4" s="305" t="s">
        <v>18</v>
      </c>
      <c r="C4" s="315" t="s">
        <v>106</v>
      </c>
      <c r="D4" s="315" t="s">
        <v>134</v>
      </c>
      <c r="E4" s="300" t="s">
        <v>105</v>
      </c>
    </row>
    <row r="5" spans="2:14" ht="12.95" customHeight="1" x14ac:dyDescent="0.2">
      <c r="B5" s="306"/>
      <c r="C5" s="315"/>
      <c r="D5" s="315"/>
      <c r="E5" s="301"/>
      <c r="G5" s="53"/>
      <c r="H5" s="53"/>
      <c r="I5" s="53"/>
      <c r="J5" s="53"/>
      <c r="K5" s="53"/>
      <c r="L5" s="53"/>
      <c r="M5" s="53"/>
      <c r="N5" s="53"/>
    </row>
    <row r="6" spans="2:14" ht="12.95" customHeight="1" x14ac:dyDescent="0.2">
      <c r="B6" s="17" t="s">
        <v>80</v>
      </c>
      <c r="C6" s="4">
        <v>1029971</v>
      </c>
      <c r="D6" s="4">
        <v>11996</v>
      </c>
      <c r="E6" s="4">
        <f t="shared" ref="E6:E17" si="0">C6+D6</f>
        <v>1041967</v>
      </c>
      <c r="I6" s="4"/>
      <c r="K6" s="4"/>
    </row>
    <row r="7" spans="2:14" ht="12.95" customHeight="1" x14ac:dyDescent="0.2">
      <c r="B7" s="17" t="s">
        <v>81</v>
      </c>
      <c r="C7" s="4">
        <v>1014060</v>
      </c>
      <c r="D7" s="4">
        <v>9937</v>
      </c>
      <c r="E7" s="4">
        <f t="shared" si="0"/>
        <v>1023997</v>
      </c>
      <c r="I7" s="4"/>
      <c r="K7" s="4"/>
    </row>
    <row r="8" spans="2:14" ht="12.95" customHeight="1" x14ac:dyDescent="0.2">
      <c r="B8" s="17" t="s">
        <v>82</v>
      </c>
      <c r="C8" s="4">
        <v>1026888</v>
      </c>
      <c r="D8" s="4">
        <v>10614</v>
      </c>
      <c r="E8" s="4">
        <f t="shared" si="0"/>
        <v>1037502</v>
      </c>
      <c r="I8" s="4"/>
      <c r="K8" s="4"/>
    </row>
    <row r="9" spans="2:14" ht="12.95" customHeight="1" x14ac:dyDescent="0.2">
      <c r="B9" s="17" t="s">
        <v>83</v>
      </c>
      <c r="C9" s="4">
        <v>1015618</v>
      </c>
      <c r="D9" s="4">
        <v>11986</v>
      </c>
      <c r="E9" s="4">
        <f t="shared" si="0"/>
        <v>1027604</v>
      </c>
      <c r="I9" s="4"/>
      <c r="K9" s="4"/>
    </row>
    <row r="10" spans="2:14" ht="12.95" customHeight="1" x14ac:dyDescent="0.2">
      <c r="B10" s="17" t="s">
        <v>84</v>
      </c>
      <c r="C10" s="4">
        <v>1033967</v>
      </c>
      <c r="D10" s="4">
        <v>10671</v>
      </c>
      <c r="E10" s="4">
        <f t="shared" si="0"/>
        <v>1044638</v>
      </c>
      <c r="I10" s="4"/>
      <c r="K10" s="4"/>
    </row>
    <row r="11" spans="2:14" ht="12.95" customHeight="1" x14ac:dyDescent="0.2">
      <c r="B11" s="17" t="s">
        <v>85</v>
      </c>
      <c r="C11" s="4">
        <v>1019861</v>
      </c>
      <c r="D11" s="4">
        <v>10342</v>
      </c>
      <c r="E11" s="4">
        <f t="shared" si="0"/>
        <v>1030203</v>
      </c>
      <c r="I11" s="4"/>
      <c r="K11" s="4"/>
    </row>
    <row r="12" spans="2:14" ht="12.95" customHeight="1" x14ac:dyDescent="0.2">
      <c r="B12" s="17" t="s">
        <v>86</v>
      </c>
      <c r="C12" s="4">
        <v>1028120</v>
      </c>
      <c r="D12" s="4">
        <v>11925</v>
      </c>
      <c r="E12" s="4">
        <f t="shared" si="0"/>
        <v>1040045</v>
      </c>
      <c r="I12" s="4"/>
      <c r="K12" s="4"/>
    </row>
    <row r="13" spans="2:14" ht="12.95" customHeight="1" x14ac:dyDescent="0.2">
      <c r="B13" s="17" t="s">
        <v>87</v>
      </c>
      <c r="C13" s="4">
        <v>1035286</v>
      </c>
      <c r="D13" s="4">
        <v>10224</v>
      </c>
      <c r="E13" s="4">
        <f t="shared" si="0"/>
        <v>1045510</v>
      </c>
      <c r="I13" s="4"/>
      <c r="K13" s="4"/>
    </row>
    <row r="14" spans="2:14" ht="12.95" customHeight="1" x14ac:dyDescent="0.2">
      <c r="B14" s="17" t="s">
        <v>88</v>
      </c>
      <c r="C14" s="4">
        <v>1018947</v>
      </c>
      <c r="D14" s="4">
        <v>10198</v>
      </c>
      <c r="E14" s="4">
        <f t="shared" si="0"/>
        <v>1029145</v>
      </c>
      <c r="I14" s="4"/>
      <c r="K14" s="4"/>
    </row>
    <row r="15" spans="2:14" ht="12.95" customHeight="1" x14ac:dyDescent="0.2">
      <c r="B15" s="17" t="s">
        <v>89</v>
      </c>
      <c r="C15" s="4">
        <v>1035390</v>
      </c>
      <c r="D15" s="56">
        <v>11895</v>
      </c>
      <c r="E15" s="4">
        <f t="shared" si="0"/>
        <v>1047285</v>
      </c>
      <c r="F15" s="177"/>
      <c r="I15" s="4"/>
      <c r="K15" s="4"/>
    </row>
    <row r="16" spans="2:14" ht="12.95" customHeight="1" x14ac:dyDescent="0.2">
      <c r="B16" s="17" t="s">
        <v>90</v>
      </c>
      <c r="C16" s="4">
        <v>1010064</v>
      </c>
      <c r="D16" s="4">
        <v>12205</v>
      </c>
      <c r="E16" s="4">
        <f t="shared" si="0"/>
        <v>1022269</v>
      </c>
      <c r="I16" s="4"/>
      <c r="K16" s="4"/>
    </row>
    <row r="17" spans="2:11" ht="12.95" customHeight="1" x14ac:dyDescent="0.2">
      <c r="B17" s="20" t="s">
        <v>91</v>
      </c>
      <c r="C17" s="20">
        <v>1027499</v>
      </c>
      <c r="D17" s="20">
        <v>10483</v>
      </c>
      <c r="E17" s="128">
        <f t="shared" si="0"/>
        <v>1037982</v>
      </c>
      <c r="I17" s="70"/>
      <c r="K17" s="70"/>
    </row>
    <row r="18" spans="2:11" ht="12.95" customHeight="1" x14ac:dyDescent="0.2">
      <c r="B18" s="17" t="s">
        <v>208</v>
      </c>
      <c r="C18" s="4"/>
      <c r="D18" s="4"/>
      <c r="E18" s="4"/>
      <c r="I18" s="4"/>
      <c r="K18" s="4"/>
    </row>
    <row r="19" spans="2:11" ht="12.95" customHeight="1" x14ac:dyDescent="0.2">
      <c r="B19" s="17" t="s">
        <v>35</v>
      </c>
      <c r="C19" s="4"/>
      <c r="D19" s="4"/>
      <c r="E19" s="4"/>
    </row>
    <row r="20" spans="2:11" ht="12.95" customHeight="1" x14ac:dyDescent="0.2">
      <c r="B20" s="82"/>
      <c r="C20" s="4"/>
      <c r="D20" s="4"/>
      <c r="E20" s="4"/>
      <c r="I20" s="4"/>
      <c r="J20" s="4"/>
      <c r="K20" s="4"/>
    </row>
    <row r="22" spans="2:11" ht="12.95" customHeight="1" x14ac:dyDescent="0.2">
      <c r="I22" s="53"/>
      <c r="J22" s="53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30"/>
  <sheetViews>
    <sheetView showGridLines="0" workbookViewId="0">
      <selection activeCell="D37" sqref="D37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29" t="s">
        <v>17</v>
      </c>
    </row>
    <row r="30" spans="1:1" s="2" customFormat="1" ht="12.95" customHeight="1" x14ac:dyDescent="0.2">
      <c r="A30" s="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B1:L26"/>
  <sheetViews>
    <sheetView showGridLines="0" zoomScale="120" zoomScaleNormal="120" workbookViewId="0">
      <selection activeCell="L37" sqref="L37"/>
    </sheetView>
  </sheetViews>
  <sheetFormatPr defaultColWidth="9.33203125" defaultRowHeight="12.95" customHeight="1" x14ac:dyDescent="0.2"/>
  <cols>
    <col min="1" max="1" width="2.83203125" style="80" customWidth="1"/>
    <col min="2" max="2" width="21.33203125" style="80" customWidth="1"/>
    <col min="3" max="3" width="19.5" style="80" customWidth="1"/>
    <col min="4" max="4" width="22.1640625" style="80" customWidth="1"/>
    <col min="5" max="5" width="21.33203125" style="80" customWidth="1"/>
    <col min="6" max="6" width="17.5" style="80" customWidth="1"/>
    <col min="7" max="8" width="13.6640625" style="80" customWidth="1"/>
    <col min="9" max="9" width="17.6640625" style="80" customWidth="1"/>
    <col min="10" max="10" width="17.1640625" style="80" customWidth="1"/>
    <col min="11" max="11" width="16.6640625" style="80" customWidth="1"/>
    <col min="12" max="12" width="19.5" style="80" customWidth="1"/>
    <col min="13" max="13" width="13.83203125" style="80" customWidth="1"/>
    <col min="14" max="14" width="16.5" style="80" customWidth="1"/>
    <col min="15" max="15" width="12.6640625" style="80" customWidth="1"/>
    <col min="16" max="16" width="17.33203125" style="80" customWidth="1"/>
    <col min="17" max="16384" width="9.33203125" style="80"/>
  </cols>
  <sheetData>
    <row r="1" spans="2:12" s="183" customFormat="1" ht="12.95" customHeight="1" x14ac:dyDescent="0.2"/>
    <row r="2" spans="2:12" ht="12.75" x14ac:dyDescent="0.2">
      <c r="B2" s="198" t="s">
        <v>236</v>
      </c>
    </row>
    <row r="4" spans="2:12" ht="12.95" customHeight="1" x14ac:dyDescent="0.2">
      <c r="B4" s="305" t="s">
        <v>18</v>
      </c>
      <c r="C4" s="315" t="s">
        <v>107</v>
      </c>
      <c r="D4" s="315" t="s">
        <v>108</v>
      </c>
    </row>
    <row r="5" spans="2:12" ht="12.95" customHeight="1" x14ac:dyDescent="0.2">
      <c r="B5" s="306"/>
      <c r="C5" s="315"/>
      <c r="D5" s="315"/>
    </row>
    <row r="6" spans="2:12" ht="12.95" customHeight="1" x14ac:dyDescent="0.2">
      <c r="B6" s="17" t="s">
        <v>80</v>
      </c>
      <c r="C6" s="56">
        <v>1711090</v>
      </c>
      <c r="D6" s="56">
        <v>1208392331</v>
      </c>
      <c r="F6" s="53"/>
    </row>
    <row r="7" spans="2:12" ht="12.95" customHeight="1" x14ac:dyDescent="0.2">
      <c r="B7" s="17" t="s">
        <v>81</v>
      </c>
      <c r="C7" s="56">
        <v>1649359</v>
      </c>
      <c r="D7" s="56">
        <v>1153102852</v>
      </c>
      <c r="E7" s="167"/>
      <c r="F7" s="53"/>
      <c r="G7" s="53"/>
      <c r="H7" s="53"/>
      <c r="I7" s="53"/>
      <c r="J7" s="53"/>
      <c r="K7" s="53"/>
      <c r="L7" s="53"/>
    </row>
    <row r="8" spans="2:12" ht="12.95" customHeight="1" x14ac:dyDescent="0.2">
      <c r="B8" s="17" t="s">
        <v>82</v>
      </c>
      <c r="C8" s="4">
        <v>1719430</v>
      </c>
      <c r="D8" s="4">
        <v>1164447727</v>
      </c>
    </row>
    <row r="9" spans="2:12" ht="12.95" customHeight="1" x14ac:dyDescent="0.2">
      <c r="B9" s="17" t="s">
        <v>83</v>
      </c>
      <c r="C9" s="4">
        <v>1678513</v>
      </c>
      <c r="D9" s="4">
        <v>1212432804</v>
      </c>
    </row>
    <row r="10" spans="2:12" ht="12.95" customHeight="1" x14ac:dyDescent="0.2">
      <c r="B10" s="17" t="s">
        <v>84</v>
      </c>
      <c r="C10" s="4">
        <v>1760793</v>
      </c>
      <c r="D10" s="4">
        <v>1246525709</v>
      </c>
    </row>
    <row r="11" spans="2:12" ht="12.95" customHeight="1" x14ac:dyDescent="0.2">
      <c r="B11" s="17" t="s">
        <v>85</v>
      </c>
      <c r="C11" s="4">
        <v>1718276</v>
      </c>
      <c r="D11" s="4">
        <v>1293907536</v>
      </c>
    </row>
    <row r="12" spans="2:12" ht="12.95" customHeight="1" x14ac:dyDescent="0.2">
      <c r="B12" s="17" t="s">
        <v>86</v>
      </c>
      <c r="C12" s="4">
        <v>1738491</v>
      </c>
      <c r="D12" s="4">
        <v>1294257381</v>
      </c>
    </row>
    <row r="13" spans="2:12" ht="12.95" customHeight="1" x14ac:dyDescent="0.2">
      <c r="B13" s="17" t="s">
        <v>87</v>
      </c>
      <c r="C13" s="4">
        <v>1758915</v>
      </c>
      <c r="D13" s="4">
        <v>1269625710</v>
      </c>
    </row>
    <row r="14" spans="2:12" ht="12.95" customHeight="1" x14ac:dyDescent="0.2">
      <c r="B14" s="17" t="s">
        <v>88</v>
      </c>
      <c r="C14" s="4">
        <v>1706538</v>
      </c>
      <c r="D14" s="4">
        <v>1247237440</v>
      </c>
    </row>
    <row r="15" spans="2:12" ht="12.95" customHeight="1" x14ac:dyDescent="0.2">
      <c r="B15" s="17" t="s">
        <v>89</v>
      </c>
      <c r="C15" s="4">
        <v>1769749</v>
      </c>
      <c r="D15" s="4">
        <v>1270876722</v>
      </c>
    </row>
    <row r="16" spans="2:12" ht="12.95" customHeight="1" x14ac:dyDescent="0.2">
      <c r="B16" s="17" t="s">
        <v>90</v>
      </c>
      <c r="C16" s="4">
        <v>1711285</v>
      </c>
      <c r="D16" s="4">
        <v>1281695949</v>
      </c>
    </row>
    <row r="17" spans="2:9" ht="12.95" customHeight="1" x14ac:dyDescent="0.2">
      <c r="B17" s="17" t="s">
        <v>91</v>
      </c>
      <c r="C17" s="4">
        <v>1787102</v>
      </c>
      <c r="D17" s="4">
        <v>1307427636</v>
      </c>
    </row>
    <row r="18" spans="2:9" ht="12.95" customHeight="1" x14ac:dyDescent="0.2">
      <c r="B18" s="9" t="s">
        <v>30</v>
      </c>
      <c r="C18" s="10">
        <f>SUM(C6:C17)</f>
        <v>20709541</v>
      </c>
      <c r="D18" s="10">
        <f>SUM(D6:D17)</f>
        <v>14949929797</v>
      </c>
      <c r="E18" s="4"/>
    </row>
    <row r="19" spans="2:9" ht="12.95" customHeight="1" x14ac:dyDescent="0.2">
      <c r="B19" s="163" t="s">
        <v>180</v>
      </c>
      <c r="C19" s="4"/>
      <c r="D19" s="4"/>
    </row>
    <row r="20" spans="2:9" s="195" customFormat="1" ht="12.95" customHeight="1" x14ac:dyDescent="0.2">
      <c r="B20" s="17" t="s">
        <v>181</v>
      </c>
      <c r="C20" s="4"/>
      <c r="D20" s="4"/>
    </row>
    <row r="21" spans="2:9" s="199" customFormat="1" ht="12.95" customHeight="1" x14ac:dyDescent="0.2">
      <c r="B21" s="17" t="s">
        <v>193</v>
      </c>
      <c r="C21" s="4"/>
      <c r="D21" s="4"/>
    </row>
    <row r="22" spans="2:9" ht="12.95" customHeight="1" x14ac:dyDescent="0.2">
      <c r="B22" s="17" t="s">
        <v>35</v>
      </c>
      <c r="C22" s="4"/>
      <c r="D22" s="4"/>
    </row>
    <row r="23" spans="2:9" s="121" customFormat="1" ht="12.95" customHeight="1" x14ac:dyDescent="0.2">
      <c r="C23" s="4"/>
      <c r="D23" s="4"/>
    </row>
    <row r="24" spans="2:9" ht="12.95" customHeight="1" x14ac:dyDescent="0.2">
      <c r="B24" s="57"/>
      <c r="C24" s="57"/>
      <c r="D24" s="57"/>
      <c r="E24" s="57"/>
      <c r="F24" s="57"/>
      <c r="G24" s="57"/>
    </row>
    <row r="25" spans="2:9" ht="12.95" customHeight="1" x14ac:dyDescent="0.2">
      <c r="B25" s="302"/>
      <c r="C25" s="302"/>
      <c r="D25" s="302"/>
      <c r="E25" s="302"/>
      <c r="F25" s="302"/>
      <c r="G25" s="302"/>
      <c r="H25" s="302"/>
      <c r="I25" s="302"/>
    </row>
    <row r="26" spans="2:9" ht="12.95" customHeight="1" x14ac:dyDescent="0.2">
      <c r="F26" s="32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B2:O36"/>
  <sheetViews>
    <sheetView showGridLines="0" zoomScale="120" zoomScaleNormal="120" workbookViewId="0">
      <selection activeCell="G26" sqref="G26"/>
    </sheetView>
  </sheetViews>
  <sheetFormatPr defaultColWidth="9.33203125" defaultRowHeight="12.95" customHeight="1" x14ac:dyDescent="0.2"/>
  <cols>
    <col min="1" max="1" width="2.83203125" style="183" customWidth="1"/>
    <col min="2" max="2" width="21.33203125" style="183" customWidth="1"/>
    <col min="3" max="3" width="15.6640625" style="183" customWidth="1"/>
    <col min="4" max="4" width="22.33203125" style="183" customWidth="1"/>
    <col min="5" max="5" width="9.33203125" style="183"/>
    <col min="6" max="6" width="12" style="183" customWidth="1"/>
    <col min="7" max="7" width="12.6640625" style="183" bestFit="1" customWidth="1"/>
    <col min="8" max="8" width="12.1640625" style="183" bestFit="1" customWidth="1"/>
    <col min="9" max="9" width="11.1640625" style="183" bestFit="1" customWidth="1"/>
    <col min="10" max="10" width="9.33203125" style="183"/>
    <col min="11" max="11" width="11.1640625" style="183" bestFit="1" customWidth="1"/>
    <col min="12" max="16384" width="9.33203125" style="183"/>
  </cols>
  <sheetData>
    <row r="2" spans="2:15" ht="12.75" x14ac:dyDescent="0.2">
      <c r="B2" s="198" t="s">
        <v>237</v>
      </c>
      <c r="E2" s="186"/>
    </row>
    <row r="3" spans="2:15" ht="12.95" customHeight="1" x14ac:dyDescent="0.2">
      <c r="B3" s="187"/>
    </row>
    <row r="4" spans="2:15" ht="12.95" customHeight="1" x14ac:dyDescent="0.2">
      <c r="B4" s="316" t="s">
        <v>18</v>
      </c>
      <c r="C4" s="315" t="s">
        <v>109</v>
      </c>
      <c r="D4" s="315" t="s">
        <v>93</v>
      </c>
    </row>
    <row r="5" spans="2:15" ht="12.95" customHeight="1" x14ac:dyDescent="0.2">
      <c r="B5" s="316"/>
      <c r="C5" s="315"/>
      <c r="D5" s="315"/>
      <c r="G5" s="186"/>
      <c r="H5" s="186"/>
      <c r="I5" s="186"/>
      <c r="J5" s="186"/>
      <c r="K5" s="186"/>
      <c r="L5" s="186"/>
      <c r="M5" s="186"/>
      <c r="N5" s="186"/>
      <c r="O5" s="186"/>
    </row>
    <row r="6" spans="2:15" ht="12.95" customHeight="1" x14ac:dyDescent="0.2">
      <c r="B6" s="17" t="s">
        <v>80</v>
      </c>
      <c r="C6" s="4">
        <v>1698161</v>
      </c>
      <c r="D6" s="4">
        <v>1123344854</v>
      </c>
      <c r="F6" s="4"/>
      <c r="G6" s="4"/>
    </row>
    <row r="7" spans="2:15" ht="12.95" customHeight="1" x14ac:dyDescent="0.2">
      <c r="B7" s="17" t="s">
        <v>81</v>
      </c>
      <c r="C7" s="4">
        <v>1638142</v>
      </c>
      <c r="D7" s="4">
        <v>1063589918</v>
      </c>
      <c r="F7" s="4"/>
      <c r="G7" s="4"/>
    </row>
    <row r="8" spans="2:15" ht="12.95" customHeight="1" x14ac:dyDescent="0.2">
      <c r="B8" s="17" t="s">
        <v>82</v>
      </c>
      <c r="C8" s="4">
        <v>1707131</v>
      </c>
      <c r="D8" s="4">
        <v>1067585018</v>
      </c>
      <c r="F8" s="4"/>
      <c r="G8" s="4"/>
    </row>
    <row r="9" spans="2:15" ht="12.95" customHeight="1" x14ac:dyDescent="0.2">
      <c r="B9" s="17" t="s">
        <v>83</v>
      </c>
      <c r="C9" s="4">
        <v>1665041</v>
      </c>
      <c r="D9" s="4">
        <v>1114772878</v>
      </c>
      <c r="F9" s="4"/>
      <c r="G9" s="4"/>
      <c r="H9" s="4"/>
    </row>
    <row r="10" spans="2:15" ht="12.95" customHeight="1" x14ac:dyDescent="0.2">
      <c r="B10" s="17" t="s">
        <v>84</v>
      </c>
      <c r="C10" s="4">
        <v>1748132</v>
      </c>
      <c r="D10" s="4">
        <v>1137679903</v>
      </c>
      <c r="F10" s="4"/>
      <c r="G10" s="4"/>
      <c r="H10" s="4"/>
    </row>
    <row r="11" spans="2:15" ht="12.95" customHeight="1" x14ac:dyDescent="0.2">
      <c r="B11" s="17" t="s">
        <v>85</v>
      </c>
      <c r="C11" s="4">
        <v>1705906</v>
      </c>
      <c r="D11" s="4">
        <v>1168921118</v>
      </c>
      <c r="F11" s="4"/>
      <c r="G11" s="4"/>
      <c r="H11" s="4"/>
    </row>
    <row r="12" spans="2:15" ht="12.95" customHeight="1" x14ac:dyDescent="0.2">
      <c r="B12" s="17" t="s">
        <v>86</v>
      </c>
      <c r="C12" s="4">
        <v>1724560</v>
      </c>
      <c r="D12" s="4">
        <v>1183779759</v>
      </c>
      <c r="F12" s="4"/>
      <c r="G12" s="4"/>
      <c r="H12" s="4"/>
    </row>
    <row r="13" spans="2:15" ht="12.95" customHeight="1" x14ac:dyDescent="0.2">
      <c r="B13" s="17" t="s">
        <v>87</v>
      </c>
      <c r="C13" s="4">
        <v>1746736</v>
      </c>
      <c r="D13" s="4">
        <v>1170037759</v>
      </c>
      <c r="F13" s="4"/>
      <c r="G13" s="4"/>
      <c r="H13" s="4"/>
    </row>
    <row r="14" spans="2:15" ht="12.95" customHeight="1" x14ac:dyDescent="0.2">
      <c r="B14" s="17" t="s">
        <v>88</v>
      </c>
      <c r="C14" s="4">
        <v>1694512</v>
      </c>
      <c r="D14" s="4">
        <v>1145980768</v>
      </c>
      <c r="F14" s="4"/>
      <c r="G14" s="4"/>
      <c r="H14" s="4"/>
    </row>
    <row r="15" spans="2:15" ht="12.95" customHeight="1" x14ac:dyDescent="0.2">
      <c r="B15" s="17" t="s">
        <v>89</v>
      </c>
      <c r="C15" s="4">
        <v>1756019</v>
      </c>
      <c r="D15" s="4">
        <v>1153161291</v>
      </c>
      <c r="F15" s="4"/>
      <c r="G15" s="4"/>
    </row>
    <row r="16" spans="2:15" ht="12.95" customHeight="1" x14ac:dyDescent="0.2">
      <c r="B16" s="17" t="s">
        <v>90</v>
      </c>
      <c r="C16" s="4">
        <v>1697408</v>
      </c>
      <c r="D16" s="4">
        <v>1168220516</v>
      </c>
      <c r="F16" s="4"/>
      <c r="G16" s="4"/>
    </row>
    <row r="17" spans="2:9" ht="12.95" customHeight="1" x14ac:dyDescent="0.2">
      <c r="B17" s="17" t="s">
        <v>91</v>
      </c>
      <c r="C17" s="4">
        <v>1775256</v>
      </c>
      <c r="D17" s="4">
        <v>1206576163</v>
      </c>
      <c r="F17" s="4"/>
      <c r="G17" s="4"/>
    </row>
    <row r="18" spans="2:9" ht="12.95" customHeight="1" x14ac:dyDescent="0.2">
      <c r="B18" s="9" t="s">
        <v>30</v>
      </c>
      <c r="C18" s="10">
        <f>SUM(C6:C17)</f>
        <v>20557004</v>
      </c>
      <c r="D18" s="10">
        <f>SUM(D6:D17)</f>
        <v>13703649945</v>
      </c>
      <c r="G18" s="181"/>
    </row>
    <row r="19" spans="2:9" ht="12.95" customHeight="1" x14ac:dyDescent="0.2">
      <c r="B19" s="16" t="s">
        <v>187</v>
      </c>
      <c r="C19" s="4"/>
      <c r="D19" s="4"/>
      <c r="G19" s="181"/>
    </row>
    <row r="20" spans="2:9" s="199" customFormat="1" ht="12.95" customHeight="1" x14ac:dyDescent="0.2">
      <c r="B20" s="17" t="s">
        <v>193</v>
      </c>
      <c r="C20" s="4"/>
      <c r="D20" s="4"/>
      <c r="G20" s="181"/>
    </row>
    <row r="21" spans="2:9" ht="12.95" customHeight="1" x14ac:dyDescent="0.2">
      <c r="B21" s="17" t="s">
        <v>35</v>
      </c>
      <c r="C21" s="4"/>
      <c r="D21" s="4"/>
    </row>
    <row r="22" spans="2:9" ht="12.95" customHeight="1" x14ac:dyDescent="0.2">
      <c r="B22" s="17"/>
      <c r="C22" s="40"/>
      <c r="D22" s="40"/>
    </row>
    <row r="23" spans="2:9" ht="12.95" customHeight="1" x14ac:dyDescent="0.2">
      <c r="B23" s="302"/>
      <c r="C23" s="302"/>
      <c r="D23" s="302"/>
      <c r="E23" s="302"/>
      <c r="F23" s="302"/>
      <c r="G23" s="302"/>
      <c r="H23" s="302"/>
      <c r="I23" s="302"/>
    </row>
    <row r="24" spans="2:9" ht="12.95" customHeight="1" x14ac:dyDescent="0.2">
      <c r="B24" s="231"/>
      <c r="C24" s="231"/>
      <c r="D24" s="231"/>
      <c r="E24" s="231"/>
      <c r="F24" s="32"/>
      <c r="G24" s="231"/>
      <c r="H24" s="231"/>
      <c r="I24" s="231"/>
    </row>
    <row r="25" spans="2:9" ht="12.95" customHeight="1" x14ac:dyDescent="0.2">
      <c r="B25" s="231"/>
      <c r="C25" s="231"/>
      <c r="D25" s="231"/>
      <c r="E25" s="231"/>
      <c r="F25" s="231"/>
      <c r="G25" s="231"/>
      <c r="H25" s="231"/>
      <c r="I25" s="231"/>
    </row>
    <row r="26" spans="2:9" ht="12.95" customHeight="1" x14ac:dyDescent="0.2">
      <c r="B26" s="231"/>
      <c r="C26" s="231"/>
      <c r="D26" s="231"/>
      <c r="E26" s="231"/>
      <c r="F26" s="231"/>
      <c r="G26" s="231"/>
      <c r="H26" s="231"/>
      <c r="I26" s="231"/>
    </row>
    <row r="27" spans="2:9" ht="12.95" customHeight="1" x14ac:dyDescent="0.2">
      <c r="G27" s="221"/>
      <c r="H27" s="221"/>
    </row>
    <row r="28" spans="2:9" ht="12.95" customHeight="1" x14ac:dyDescent="0.2">
      <c r="G28" s="221"/>
      <c r="H28" s="221"/>
    </row>
    <row r="29" spans="2:9" ht="12.95" customHeight="1" x14ac:dyDescent="0.2">
      <c r="G29" s="221"/>
      <c r="H29" s="221"/>
    </row>
    <row r="30" spans="2:9" ht="12.95" customHeight="1" x14ac:dyDescent="0.2">
      <c r="G30" s="221"/>
      <c r="H30" s="221"/>
    </row>
    <row r="31" spans="2:9" ht="12.95" customHeight="1" x14ac:dyDescent="0.2">
      <c r="G31" s="221"/>
      <c r="H31" s="221"/>
    </row>
    <row r="32" spans="2:9" ht="12.95" customHeight="1" x14ac:dyDescent="0.2">
      <c r="G32" s="221"/>
      <c r="H32" s="221"/>
    </row>
    <row r="33" spans="7:8" ht="12.95" customHeight="1" x14ac:dyDescent="0.2">
      <c r="G33" s="221"/>
      <c r="H33" s="221"/>
    </row>
    <row r="34" spans="7:8" ht="12.95" customHeight="1" x14ac:dyDescent="0.2">
      <c r="G34" s="221"/>
      <c r="H34" s="221"/>
    </row>
    <row r="36" spans="7:8" ht="12.95" customHeight="1" x14ac:dyDescent="0.2">
      <c r="G36" s="221"/>
      <c r="H36" s="221"/>
    </row>
  </sheetData>
  <customSheetViews>
    <customSheetView guid="{1C338248-5C2C-4A0B-8E41-C56ED2BBA321}" scale="120" showGridLines="0">
      <selection activeCell="L24" sqref="L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3:I23"/>
  </mergeCell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B1:I27"/>
  <sheetViews>
    <sheetView showGridLines="0" zoomScale="120" zoomScaleNormal="120" workbookViewId="0">
      <selection activeCell="M33" sqref="M33"/>
    </sheetView>
  </sheetViews>
  <sheetFormatPr defaultColWidth="9.33203125" defaultRowHeight="12.95" customHeight="1" x14ac:dyDescent="0.2"/>
  <cols>
    <col min="1" max="1" width="2.83203125" style="80" customWidth="1"/>
    <col min="2" max="2" width="21.33203125" style="80" customWidth="1"/>
    <col min="3" max="3" width="15.6640625" style="80" customWidth="1"/>
    <col min="4" max="4" width="22.33203125" style="80" customWidth="1"/>
    <col min="5" max="6" width="9.33203125" style="80"/>
    <col min="7" max="7" width="12.6640625" style="80" bestFit="1" customWidth="1"/>
    <col min="8" max="9" width="11.1640625" style="80" bestFit="1" customWidth="1"/>
    <col min="10" max="10" width="9.33203125" style="80"/>
    <col min="11" max="11" width="11.1640625" style="80" bestFit="1" customWidth="1"/>
    <col min="12" max="16384" width="9.33203125" style="80"/>
  </cols>
  <sheetData>
    <row r="1" spans="2:7" s="183" customFormat="1" ht="12.95" customHeight="1" x14ac:dyDescent="0.2"/>
    <row r="2" spans="2:7" ht="12.75" x14ac:dyDescent="0.2">
      <c r="B2" s="198" t="s">
        <v>238</v>
      </c>
      <c r="E2" s="53"/>
    </row>
    <row r="3" spans="2:7" ht="12.95" customHeight="1" x14ac:dyDescent="0.2">
      <c r="B3" s="57" t="s">
        <v>110</v>
      </c>
    </row>
    <row r="4" spans="2:7" ht="12.95" customHeight="1" x14ac:dyDescent="0.2">
      <c r="C4" s="54"/>
      <c r="D4" s="54"/>
    </row>
    <row r="5" spans="2:7" ht="12.95" customHeight="1" x14ac:dyDescent="0.2">
      <c r="B5" s="316" t="s">
        <v>18</v>
      </c>
      <c r="C5" s="315" t="s">
        <v>109</v>
      </c>
      <c r="D5" s="315" t="s">
        <v>93</v>
      </c>
    </row>
    <row r="6" spans="2:7" ht="12.95" customHeight="1" x14ac:dyDescent="0.2">
      <c r="B6" s="316"/>
      <c r="C6" s="315"/>
      <c r="D6" s="315"/>
    </row>
    <row r="7" spans="2:7" ht="12.95" customHeight="1" x14ac:dyDescent="0.2">
      <c r="B7" s="17" t="s">
        <v>80</v>
      </c>
      <c r="C7" s="4">
        <v>12929</v>
      </c>
      <c r="D7" s="4">
        <v>85047477</v>
      </c>
      <c r="G7" s="53"/>
    </row>
    <row r="8" spans="2:7" ht="12.95" customHeight="1" x14ac:dyDescent="0.2">
      <c r="B8" s="17" t="s">
        <v>81</v>
      </c>
      <c r="C8" s="4">
        <v>11217</v>
      </c>
      <c r="D8" s="4">
        <v>89512934</v>
      </c>
    </row>
    <row r="9" spans="2:7" ht="12.95" customHeight="1" x14ac:dyDescent="0.2">
      <c r="B9" s="17" t="s">
        <v>82</v>
      </c>
      <c r="C9" s="4">
        <v>12299</v>
      </c>
      <c r="D9" s="4">
        <v>96862709</v>
      </c>
    </row>
    <row r="10" spans="2:7" ht="12.95" customHeight="1" x14ac:dyDescent="0.2">
      <c r="B10" s="17" t="s">
        <v>83</v>
      </c>
      <c r="C10" s="4">
        <v>13472</v>
      </c>
      <c r="D10" s="4">
        <v>97659926</v>
      </c>
    </row>
    <row r="11" spans="2:7" ht="12.95" customHeight="1" x14ac:dyDescent="0.2">
      <c r="B11" s="17" t="s">
        <v>84</v>
      </c>
      <c r="C11" s="4">
        <v>12661</v>
      </c>
      <c r="D11" s="56">
        <v>108845806</v>
      </c>
      <c r="F11" s="4"/>
      <c r="G11" s="4"/>
    </row>
    <row r="12" spans="2:7" ht="12.95" customHeight="1" x14ac:dyDescent="0.2">
      <c r="B12" s="17" t="s">
        <v>85</v>
      </c>
      <c r="C12" s="4">
        <v>12370</v>
      </c>
      <c r="D12" s="4">
        <v>124986418</v>
      </c>
    </row>
    <row r="13" spans="2:7" ht="12.95" customHeight="1" x14ac:dyDescent="0.2">
      <c r="B13" s="17" t="s">
        <v>86</v>
      </c>
      <c r="C13" s="4">
        <v>13931</v>
      </c>
      <c r="D13" s="4">
        <v>110477622</v>
      </c>
    </row>
    <row r="14" spans="2:7" ht="12.95" customHeight="1" x14ac:dyDescent="0.2">
      <c r="B14" s="17" t="s">
        <v>87</v>
      </c>
      <c r="C14" s="4">
        <v>12179</v>
      </c>
      <c r="D14" s="4">
        <v>99587951</v>
      </c>
    </row>
    <row r="15" spans="2:7" ht="12.95" customHeight="1" x14ac:dyDescent="0.2">
      <c r="B15" s="17" t="s">
        <v>88</v>
      </c>
      <c r="C15" s="4">
        <v>12026</v>
      </c>
      <c r="D15" s="4">
        <v>101256672</v>
      </c>
    </row>
    <row r="16" spans="2:7" ht="12.95" customHeight="1" x14ac:dyDescent="0.2">
      <c r="B16" s="17" t="s">
        <v>89</v>
      </c>
      <c r="C16" s="4">
        <v>13730</v>
      </c>
      <c r="D16" s="4">
        <v>117715431</v>
      </c>
    </row>
    <row r="17" spans="2:9" ht="12.95" customHeight="1" x14ac:dyDescent="0.2">
      <c r="B17" s="17" t="s">
        <v>90</v>
      </c>
      <c r="C17" s="4">
        <v>13877</v>
      </c>
      <c r="D17" s="4">
        <v>113475433</v>
      </c>
    </row>
    <row r="18" spans="2:9" ht="12.95" customHeight="1" x14ac:dyDescent="0.2">
      <c r="B18" s="17" t="s">
        <v>91</v>
      </c>
      <c r="C18" s="56">
        <v>11846</v>
      </c>
      <c r="D18" s="4">
        <v>100851473</v>
      </c>
    </row>
    <row r="19" spans="2:9" ht="12.95" customHeight="1" x14ac:dyDescent="0.2">
      <c r="B19" s="9" t="s">
        <v>111</v>
      </c>
      <c r="C19" s="10">
        <f>SUM(C7:C18)</f>
        <v>152537</v>
      </c>
      <c r="D19" s="10">
        <f>SUM(D7:D18)</f>
        <v>1246279852</v>
      </c>
      <c r="F19" s="181"/>
    </row>
    <row r="20" spans="2:9" ht="12.95" customHeight="1" x14ac:dyDescent="0.2">
      <c r="B20" s="17" t="s">
        <v>208</v>
      </c>
      <c r="C20" s="4"/>
      <c r="D20" s="4"/>
      <c r="F20" s="40"/>
    </row>
    <row r="21" spans="2:9" ht="12.95" customHeight="1" x14ac:dyDescent="0.2">
      <c r="B21" s="17" t="s">
        <v>35</v>
      </c>
      <c r="C21" s="4"/>
      <c r="D21" s="4"/>
      <c r="F21" s="181"/>
    </row>
    <row r="22" spans="2:9" ht="12.95" customHeight="1" x14ac:dyDescent="0.2">
      <c r="B22" s="82"/>
      <c r="C22" s="4"/>
      <c r="D22" s="4"/>
    </row>
    <row r="23" spans="2:9" ht="12.95" customHeight="1" x14ac:dyDescent="0.2">
      <c r="C23" s="230"/>
      <c r="D23" s="230"/>
    </row>
    <row r="24" spans="2:9" ht="12.95" customHeight="1" x14ac:dyDescent="0.2">
      <c r="B24" s="302"/>
      <c r="C24" s="302"/>
      <c r="D24" s="302"/>
      <c r="E24" s="302"/>
      <c r="F24" s="302"/>
      <c r="G24" s="302"/>
      <c r="H24" s="302"/>
      <c r="I24" s="302"/>
    </row>
    <row r="25" spans="2:9" ht="12.95" customHeight="1" x14ac:dyDescent="0.2">
      <c r="B25" s="231"/>
      <c r="C25" s="231"/>
      <c r="D25" s="231"/>
      <c r="E25" s="231"/>
      <c r="F25" s="32"/>
      <c r="G25" s="231"/>
      <c r="H25" s="231"/>
      <c r="I25" s="231"/>
    </row>
    <row r="26" spans="2:9" ht="12.95" customHeight="1" x14ac:dyDescent="0.2">
      <c r="B26" s="231"/>
      <c r="C26" s="231"/>
      <c r="D26" s="231"/>
      <c r="E26" s="231"/>
      <c r="F26" s="231"/>
      <c r="G26" s="231"/>
      <c r="H26" s="231"/>
      <c r="I26" s="231"/>
    </row>
    <row r="27" spans="2:9" ht="12.95" customHeight="1" x14ac:dyDescent="0.2">
      <c r="B27" s="231"/>
      <c r="C27" s="231"/>
      <c r="D27" s="231"/>
      <c r="E27" s="231"/>
      <c r="F27" s="231"/>
      <c r="G27" s="231"/>
      <c r="H27" s="231"/>
      <c r="I27" s="231"/>
    </row>
  </sheetData>
  <customSheetViews>
    <customSheetView guid="{1C338248-5C2C-4A0B-8E41-C56ED2BBA321}" scale="120" showGridLines="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4">
    <mergeCell ref="B5:B6"/>
    <mergeCell ref="C5:C6"/>
    <mergeCell ref="D5:D6"/>
    <mergeCell ref="B24:I24"/>
  </mergeCell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B2:I24"/>
  <sheetViews>
    <sheetView showGridLines="0" zoomScale="120" zoomScaleNormal="120" workbookViewId="0">
      <selection activeCell="N28" sqref="M28:N29"/>
    </sheetView>
  </sheetViews>
  <sheetFormatPr defaultColWidth="9.33203125" defaultRowHeight="12.95" customHeight="1" x14ac:dyDescent="0.2"/>
  <cols>
    <col min="1" max="1" width="2.83203125" style="80" customWidth="1"/>
    <col min="2" max="2" width="31.33203125" style="80" customWidth="1"/>
    <col min="3" max="3" width="15.5" style="80" customWidth="1"/>
    <col min="4" max="4" width="23.6640625" style="80" customWidth="1"/>
    <col min="5" max="5" width="15.6640625" style="80" customWidth="1"/>
    <col min="6" max="6" width="9.33203125" style="80"/>
    <col min="7" max="7" width="18.5" style="80" customWidth="1"/>
    <col min="8" max="16384" width="9.33203125" style="80"/>
  </cols>
  <sheetData>
    <row r="2" spans="2:9" ht="13.5" customHeight="1" x14ac:dyDescent="0.2">
      <c r="B2" s="198" t="s">
        <v>135</v>
      </c>
    </row>
    <row r="3" spans="2:9" ht="12.95" customHeight="1" x14ac:dyDescent="0.2">
      <c r="B3" s="80" t="s">
        <v>211</v>
      </c>
    </row>
    <row r="4" spans="2:9" ht="12.95" customHeight="1" x14ac:dyDescent="0.2">
      <c r="G4" s="144"/>
    </row>
    <row r="6" spans="2:9" ht="20.25" customHeight="1" x14ac:dyDescent="0.2">
      <c r="B6" s="84" t="s">
        <v>112</v>
      </c>
      <c r="C6" s="83" t="s">
        <v>36</v>
      </c>
      <c r="D6" s="83" t="s">
        <v>131</v>
      </c>
      <c r="F6" s="4"/>
      <c r="H6" s="137"/>
      <c r="I6" s="4"/>
    </row>
    <row r="7" spans="2:9" ht="12.95" customHeight="1" x14ac:dyDescent="0.2">
      <c r="B7" s="80" t="s">
        <v>113</v>
      </c>
      <c r="C7" s="56">
        <v>7714384</v>
      </c>
      <c r="D7" s="4">
        <v>424944</v>
      </c>
      <c r="E7" s="4"/>
      <c r="F7" s="1"/>
      <c r="G7" s="56"/>
      <c r="H7" s="56"/>
    </row>
    <row r="8" spans="2:9" ht="12.95" customHeight="1" x14ac:dyDescent="0.2">
      <c r="B8" s="80" t="s">
        <v>114</v>
      </c>
      <c r="C8" s="4">
        <v>303762</v>
      </c>
      <c r="D8" s="4">
        <v>1816</v>
      </c>
      <c r="E8" s="4"/>
      <c r="F8" s="1"/>
      <c r="G8" s="1"/>
      <c r="H8" s="4"/>
      <c r="I8" s="4"/>
    </row>
    <row r="9" spans="2:9" ht="12.95" customHeight="1" x14ac:dyDescent="0.2">
      <c r="B9" s="9" t="s">
        <v>57</v>
      </c>
      <c r="C9" s="10">
        <f>SUM(C7:C8)</f>
        <v>8018146</v>
      </c>
      <c r="D9" s="145">
        <f>SUM(D7:D8)</f>
        <v>426760</v>
      </c>
      <c r="E9" s="4"/>
      <c r="F9" s="1"/>
      <c r="G9" s="1"/>
      <c r="H9" s="4"/>
    </row>
    <row r="10" spans="2:9" ht="12.95" customHeight="1" x14ac:dyDescent="0.2">
      <c r="B10" s="80" t="s">
        <v>209</v>
      </c>
      <c r="E10" s="1"/>
      <c r="G10" s="1"/>
    </row>
    <row r="11" spans="2:9" s="121" customFormat="1" ht="12.95" customHeight="1" x14ac:dyDescent="0.2">
      <c r="B11" s="150" t="s">
        <v>158</v>
      </c>
      <c r="C11" s="150"/>
      <c r="E11" s="1"/>
    </row>
    <row r="12" spans="2:9" ht="12.95" customHeight="1" x14ac:dyDescent="0.2">
      <c r="B12" s="17" t="s">
        <v>35</v>
      </c>
    </row>
    <row r="13" spans="2:9" ht="12.95" customHeight="1" x14ac:dyDescent="0.2">
      <c r="C13" s="227"/>
    </row>
    <row r="14" spans="2:9" ht="12.95" customHeight="1" x14ac:dyDescent="0.2">
      <c r="B14" s="226"/>
      <c r="C14" s="230"/>
      <c r="D14" s="230"/>
    </row>
    <row r="15" spans="2:9" ht="12.95" customHeight="1" x14ac:dyDescent="0.2">
      <c r="B15" s="231"/>
    </row>
    <row r="16" spans="2:9" ht="12.95" customHeight="1" x14ac:dyDescent="0.2">
      <c r="B16" s="226"/>
      <c r="C16" s="4"/>
      <c r="D16" s="4"/>
    </row>
    <row r="17" spans="2:5" ht="12.95" customHeight="1" x14ac:dyDescent="0.2">
      <c r="B17" s="53"/>
      <c r="C17" s="53"/>
    </row>
    <row r="19" spans="2:5" ht="12.95" customHeight="1" x14ac:dyDescent="0.2">
      <c r="B19" s="226"/>
      <c r="C19" s="4"/>
      <c r="D19" s="4"/>
    </row>
    <row r="20" spans="2:5" ht="12.95" customHeight="1" x14ac:dyDescent="0.2">
      <c r="B20" s="226"/>
      <c r="C20" s="4"/>
      <c r="D20" s="4"/>
    </row>
    <row r="21" spans="2:5" ht="12.95" customHeight="1" x14ac:dyDescent="0.2">
      <c r="B21" s="226"/>
      <c r="C21" s="4"/>
      <c r="D21" s="4"/>
    </row>
    <row r="24" spans="2:5" ht="12.95" customHeight="1" x14ac:dyDescent="0.2">
      <c r="C24" s="1"/>
      <c r="D24" s="1"/>
      <c r="E24" s="1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120" orientation="landscape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J20"/>
  <sheetViews>
    <sheetView showGridLines="0" zoomScale="140" zoomScaleNormal="140" workbookViewId="0">
      <selection activeCell="E18" sqref="E18"/>
    </sheetView>
  </sheetViews>
  <sheetFormatPr defaultColWidth="9.33203125" defaultRowHeight="12.95" customHeight="1" x14ac:dyDescent="0.2"/>
  <cols>
    <col min="1" max="1" width="2.83203125" style="80" customWidth="1"/>
    <col min="2" max="2" width="26.1640625" style="80" customWidth="1"/>
    <col min="3" max="3" width="18.1640625" style="80" customWidth="1"/>
    <col min="4" max="4" width="22.6640625" style="80" customWidth="1"/>
    <col min="5" max="5" width="20.1640625" style="80" customWidth="1"/>
    <col min="6" max="16384" width="9.33203125" style="80"/>
  </cols>
  <sheetData>
    <row r="1" spans="2:10" s="183" customFormat="1" ht="12.95" customHeight="1" x14ac:dyDescent="0.2"/>
    <row r="2" spans="2:10" ht="15" customHeight="1" x14ac:dyDescent="0.2">
      <c r="B2" s="317" t="s">
        <v>115</v>
      </c>
      <c r="C2" s="317"/>
      <c r="D2" s="317"/>
      <c r="E2" s="317"/>
      <c r="F2" s="317"/>
    </row>
    <row r="3" spans="2:10" ht="12.95" customHeight="1" x14ac:dyDescent="0.2">
      <c r="B3" s="289"/>
      <c r="C3" s="289"/>
      <c r="D3" s="289"/>
      <c r="E3" s="289"/>
    </row>
    <row r="4" spans="2:10" ht="21.75" customHeight="1" x14ac:dyDescent="0.2">
      <c r="B4" s="84" t="s">
        <v>116</v>
      </c>
      <c r="C4" s="83" t="s">
        <v>36</v>
      </c>
      <c r="D4" s="83" t="s">
        <v>131</v>
      </c>
      <c r="E4" s="83" t="s">
        <v>57</v>
      </c>
      <c r="F4" s="176"/>
    </row>
    <row r="5" spans="2:10" ht="12.95" customHeight="1" x14ac:dyDescent="0.2">
      <c r="B5" s="160" t="s">
        <v>20</v>
      </c>
      <c r="C5" s="56">
        <v>1507816</v>
      </c>
      <c r="D5" s="56">
        <v>209680</v>
      </c>
      <c r="E5" s="56">
        <f>C5+D5</f>
        <v>1717496</v>
      </c>
      <c r="F5" s="176"/>
      <c r="H5" s="4"/>
    </row>
    <row r="6" spans="2:10" ht="12.95" customHeight="1" x14ac:dyDescent="0.2">
      <c r="B6" s="160" t="s">
        <v>22</v>
      </c>
      <c r="C6" s="56">
        <v>2053476</v>
      </c>
      <c r="D6" s="56">
        <v>147113</v>
      </c>
      <c r="E6" s="56">
        <f>C6+D6</f>
        <v>2200589</v>
      </c>
      <c r="F6" s="176"/>
      <c r="H6" s="4"/>
    </row>
    <row r="7" spans="2:10" ht="12.95" customHeight="1" x14ac:dyDescent="0.2">
      <c r="B7" s="160" t="s">
        <v>21</v>
      </c>
      <c r="C7" s="160">
        <v>0</v>
      </c>
      <c r="D7" s="160">
        <v>210</v>
      </c>
      <c r="E7" s="56">
        <v>210</v>
      </c>
      <c r="F7" s="176"/>
      <c r="H7" s="4"/>
    </row>
    <row r="8" spans="2:10" ht="12.95" customHeight="1" x14ac:dyDescent="0.2">
      <c r="B8" s="160" t="s">
        <v>23</v>
      </c>
      <c r="C8" s="56">
        <v>26706</v>
      </c>
      <c r="D8" s="160">
        <v>34</v>
      </c>
      <c r="E8" s="56">
        <f>C8+D8</f>
        <v>26740</v>
      </c>
      <c r="F8" s="176"/>
      <c r="H8" s="4"/>
    </row>
    <row r="9" spans="2:10" ht="12.95" customHeight="1" x14ac:dyDescent="0.2">
      <c r="B9" s="160" t="s">
        <v>117</v>
      </c>
      <c r="C9" s="56">
        <v>651724</v>
      </c>
      <c r="D9" s="56">
        <v>2079</v>
      </c>
      <c r="E9" s="56">
        <f>C9+D9</f>
        <v>653803</v>
      </c>
      <c r="F9" s="176"/>
      <c r="J9" s="4"/>
    </row>
    <row r="10" spans="2:10" ht="12.95" customHeight="1" x14ac:dyDescent="0.2">
      <c r="B10" s="161" t="s">
        <v>118</v>
      </c>
      <c r="C10" s="65">
        <v>1354855</v>
      </c>
      <c r="D10" s="65">
        <v>33648</v>
      </c>
      <c r="E10" s="65">
        <f>C10+D10</f>
        <v>1388503</v>
      </c>
      <c r="F10" s="176"/>
    </row>
    <row r="11" spans="2:10" ht="12.95" customHeight="1" x14ac:dyDescent="0.2">
      <c r="B11" s="318" t="s">
        <v>210</v>
      </c>
      <c r="C11" s="319"/>
      <c r="D11" s="319"/>
      <c r="E11" s="160"/>
      <c r="F11" s="176"/>
    </row>
    <row r="12" spans="2:10" ht="12.95" customHeight="1" x14ac:dyDescent="0.2">
      <c r="B12" s="17" t="s">
        <v>35</v>
      </c>
      <c r="C12" s="66"/>
      <c r="D12" s="66"/>
      <c r="F12" s="176"/>
    </row>
    <row r="13" spans="2:10" ht="12.95" customHeight="1" x14ac:dyDescent="0.2">
      <c r="F13" s="176"/>
    </row>
    <row r="14" spans="2:10" ht="12.95" customHeight="1" x14ac:dyDescent="0.2">
      <c r="E14" s="176"/>
    </row>
    <row r="15" spans="2:10" ht="12.95" customHeight="1" x14ac:dyDescent="0.2">
      <c r="C15" s="277"/>
    </row>
    <row r="16" spans="2:10" ht="12.95" customHeight="1" x14ac:dyDescent="0.2">
      <c r="B16" s="53"/>
      <c r="C16" s="4"/>
      <c r="D16" s="56"/>
    </row>
    <row r="17" spans="3:4" ht="12.95" customHeight="1" x14ac:dyDescent="0.2">
      <c r="C17" s="56"/>
      <c r="D17" s="56"/>
    </row>
    <row r="18" spans="3:4" ht="12.95" customHeight="1" x14ac:dyDescent="0.2">
      <c r="C18" s="53"/>
      <c r="D18" s="53"/>
    </row>
    <row r="19" spans="3:4" ht="12.95" customHeight="1" x14ac:dyDescent="0.2">
      <c r="C19" s="56"/>
      <c r="D19" s="53"/>
    </row>
    <row r="20" spans="3:4" ht="12.95" customHeight="1" x14ac:dyDescent="0.2">
      <c r="C20" s="56"/>
      <c r="D20" s="56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B2:H15"/>
  <sheetViews>
    <sheetView showGridLines="0" zoomScale="120" zoomScaleNormal="120" workbookViewId="0">
      <selection activeCell="F28" sqref="F28"/>
    </sheetView>
  </sheetViews>
  <sheetFormatPr defaultColWidth="9.33203125" defaultRowHeight="12.95" customHeight="1" x14ac:dyDescent="0.2"/>
  <cols>
    <col min="1" max="1" width="2.83203125" style="80" customWidth="1"/>
    <col min="2" max="2" width="21.33203125" style="80" customWidth="1"/>
    <col min="3" max="3" width="14.1640625" style="80" customWidth="1"/>
    <col min="4" max="4" width="20.33203125" style="80" customWidth="1"/>
    <col min="5" max="16384" width="9.33203125" style="80"/>
  </cols>
  <sheetData>
    <row r="2" spans="2:8" ht="12.95" customHeight="1" x14ac:dyDescent="0.25">
      <c r="B2" s="81" t="s">
        <v>119</v>
      </c>
    </row>
    <row r="3" spans="2:8" ht="12.95" customHeight="1" x14ac:dyDescent="0.2">
      <c r="B3" s="80" t="s">
        <v>211</v>
      </c>
    </row>
    <row r="5" spans="2:8" ht="24.75" customHeight="1" x14ac:dyDescent="0.2">
      <c r="B5" s="84" t="s">
        <v>120</v>
      </c>
      <c r="C5" s="83" t="s">
        <v>36</v>
      </c>
      <c r="D5" s="83" t="s">
        <v>131</v>
      </c>
    </row>
    <row r="6" spans="2:8" ht="12.95" customHeight="1" x14ac:dyDescent="0.2">
      <c r="B6" s="67">
        <v>1</v>
      </c>
      <c r="C6" s="56">
        <v>1270520</v>
      </c>
      <c r="D6" s="56">
        <v>62221</v>
      </c>
      <c r="F6" s="53"/>
      <c r="G6" s="53"/>
      <c r="H6" s="53"/>
    </row>
    <row r="7" spans="2:8" ht="12.95" customHeight="1" x14ac:dyDescent="0.2">
      <c r="B7" s="67">
        <v>2</v>
      </c>
      <c r="C7" s="56">
        <v>727178</v>
      </c>
      <c r="D7" s="56">
        <v>124016</v>
      </c>
      <c r="F7" s="53"/>
      <c r="G7" s="53"/>
      <c r="H7" s="53"/>
    </row>
    <row r="8" spans="2:8" ht="12.95" customHeight="1" x14ac:dyDescent="0.2">
      <c r="B8" s="67">
        <v>3</v>
      </c>
      <c r="C8" s="56">
        <v>1007149</v>
      </c>
      <c r="D8" s="56">
        <v>113801</v>
      </c>
    </row>
    <row r="9" spans="2:8" ht="12.95" customHeight="1" x14ac:dyDescent="0.2">
      <c r="B9" s="19" t="s">
        <v>121</v>
      </c>
      <c r="C9" s="63">
        <v>883146</v>
      </c>
      <c r="D9" s="63">
        <v>14285</v>
      </c>
    </row>
    <row r="10" spans="2:8" ht="12.95" customHeight="1" x14ac:dyDescent="0.2">
      <c r="B10" s="17" t="s">
        <v>192</v>
      </c>
    </row>
    <row r="11" spans="2:8" ht="12.95" customHeight="1" x14ac:dyDescent="0.2">
      <c r="B11" s="80" t="s">
        <v>35</v>
      </c>
    </row>
    <row r="14" spans="2:8" ht="12.95" customHeight="1" x14ac:dyDescent="0.2">
      <c r="C14" s="277"/>
    </row>
    <row r="15" spans="2:8" ht="12.95" customHeight="1" x14ac:dyDescent="0.2">
      <c r="C15" s="243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B2:I25"/>
  <sheetViews>
    <sheetView showGridLines="0" zoomScale="120" zoomScaleNormal="120" workbookViewId="0">
      <selection activeCell="F24" sqref="F24"/>
    </sheetView>
  </sheetViews>
  <sheetFormatPr defaultColWidth="9.33203125" defaultRowHeight="12.95" customHeight="1" x14ac:dyDescent="0.2"/>
  <cols>
    <col min="1" max="1" width="2.83203125" style="183" customWidth="1"/>
    <col min="2" max="2" width="24.5" style="183" customWidth="1"/>
    <col min="3" max="3" width="27.33203125" style="183" customWidth="1"/>
    <col min="4" max="4" width="22" style="183" customWidth="1"/>
    <col min="5" max="5" width="14.33203125" style="183" customWidth="1"/>
    <col min="6" max="6" width="15.83203125" style="183" customWidth="1"/>
    <col min="7" max="7" width="19.5" style="183" customWidth="1"/>
    <col min="8" max="8" width="15.33203125" style="183" customWidth="1"/>
    <col min="9" max="9" width="15.83203125" style="183" customWidth="1"/>
    <col min="10" max="10" width="12.5" style="183" customWidth="1"/>
    <col min="11" max="11" width="14.5" style="183" customWidth="1"/>
    <col min="12" max="12" width="12.1640625" style="183" customWidth="1"/>
    <col min="13" max="13" width="13" style="183" customWidth="1"/>
    <col min="14" max="14" width="14.83203125" style="183" customWidth="1"/>
    <col min="15" max="16384" width="9.33203125" style="183"/>
  </cols>
  <sheetData>
    <row r="2" spans="2:9" ht="12.75" x14ac:dyDescent="0.2">
      <c r="B2" s="198" t="s">
        <v>239</v>
      </c>
    </row>
    <row r="4" spans="2:9" ht="16.5" customHeight="1" x14ac:dyDescent="0.2">
      <c r="B4" s="189" t="s">
        <v>18</v>
      </c>
      <c r="C4" s="188" t="s">
        <v>122</v>
      </c>
      <c r="D4" s="188" t="s">
        <v>123</v>
      </c>
      <c r="E4" s="188" t="s">
        <v>57</v>
      </c>
      <c r="F4" s="178"/>
      <c r="G4" s="190"/>
      <c r="H4" s="4"/>
    </row>
    <row r="5" spans="2:9" ht="12.95" customHeight="1" x14ac:dyDescent="0.2">
      <c r="B5" s="17" t="s">
        <v>80</v>
      </c>
      <c r="C5" s="4">
        <v>3408188</v>
      </c>
      <c r="D5" s="4">
        <v>3160903</v>
      </c>
      <c r="E5" s="4">
        <f>C5+D5</f>
        <v>6569091</v>
      </c>
      <c r="F5" s="4"/>
      <c r="G5" s="4"/>
      <c r="H5" s="4"/>
    </row>
    <row r="6" spans="2:9" ht="12.95" customHeight="1" x14ac:dyDescent="0.2">
      <c r="B6" s="17" t="s">
        <v>81</v>
      </c>
      <c r="C6" s="4">
        <v>3396482</v>
      </c>
      <c r="D6" s="4">
        <v>3176340</v>
      </c>
      <c r="E6" s="4">
        <f t="shared" ref="E6:E15" si="0">C6+D6</f>
        <v>6572822</v>
      </c>
      <c r="F6" s="4"/>
      <c r="G6" s="4"/>
      <c r="H6" s="4"/>
    </row>
    <row r="7" spans="2:9" ht="12.95" customHeight="1" x14ac:dyDescent="0.2">
      <c r="B7" s="17" t="s">
        <v>82</v>
      </c>
      <c r="C7" s="4">
        <v>3393517</v>
      </c>
      <c r="D7" s="4">
        <v>3178668</v>
      </c>
      <c r="E7" s="4">
        <f t="shared" si="0"/>
        <v>6572185</v>
      </c>
      <c r="F7" s="4"/>
      <c r="G7" s="4"/>
      <c r="H7" s="4"/>
    </row>
    <row r="8" spans="2:9" ht="12.95" customHeight="1" x14ac:dyDescent="0.2">
      <c r="B8" s="17" t="s">
        <v>83</v>
      </c>
      <c r="C8" s="4">
        <v>3398745</v>
      </c>
      <c r="D8" s="4">
        <v>3176998</v>
      </c>
      <c r="E8" s="4">
        <f t="shared" si="0"/>
        <v>6575743</v>
      </c>
      <c r="F8" s="4"/>
      <c r="G8" s="4"/>
      <c r="H8" s="4"/>
      <c r="I8" s="4"/>
    </row>
    <row r="9" spans="2:9" ht="12.95" customHeight="1" x14ac:dyDescent="0.2">
      <c r="B9" s="17" t="s">
        <v>84</v>
      </c>
      <c r="C9" s="4">
        <v>3407689</v>
      </c>
      <c r="D9" s="4">
        <v>3181552</v>
      </c>
      <c r="E9" s="4">
        <f t="shared" si="0"/>
        <v>6589241</v>
      </c>
      <c r="F9" s="4"/>
      <c r="G9" s="4"/>
      <c r="H9" s="4"/>
    </row>
    <row r="10" spans="2:9" ht="12.95" customHeight="1" x14ac:dyDescent="0.2">
      <c r="B10" s="17" t="s">
        <v>85</v>
      </c>
      <c r="C10" s="4">
        <v>3425957</v>
      </c>
      <c r="D10" s="4">
        <v>3172942</v>
      </c>
      <c r="E10" s="4">
        <f t="shared" si="0"/>
        <v>6598899</v>
      </c>
      <c r="F10" s="4"/>
      <c r="G10" s="4"/>
      <c r="H10" s="4"/>
    </row>
    <row r="11" spans="2:9" ht="12.95" customHeight="1" x14ac:dyDescent="0.2">
      <c r="B11" s="17" t="s">
        <v>86</v>
      </c>
      <c r="C11" s="4">
        <v>3437889</v>
      </c>
      <c r="D11" s="4">
        <v>3182148</v>
      </c>
      <c r="E11" s="4">
        <f t="shared" si="0"/>
        <v>6620037</v>
      </c>
      <c r="F11" s="4"/>
      <c r="G11" s="4"/>
      <c r="H11" s="4"/>
    </row>
    <row r="12" spans="2:9" ht="12.95" customHeight="1" x14ac:dyDescent="0.2">
      <c r="B12" s="17" t="s">
        <v>87</v>
      </c>
      <c r="C12" s="4">
        <v>3443073</v>
      </c>
      <c r="D12" s="4">
        <v>3184320</v>
      </c>
      <c r="E12" s="4">
        <f t="shared" si="0"/>
        <v>6627393</v>
      </c>
      <c r="F12" s="4"/>
      <c r="G12" s="4"/>
      <c r="H12" s="4"/>
    </row>
    <row r="13" spans="2:9" ht="12.95" customHeight="1" x14ac:dyDescent="0.2">
      <c r="B13" s="17" t="s">
        <v>88</v>
      </c>
      <c r="C13" s="4">
        <v>3450209</v>
      </c>
      <c r="D13" s="4">
        <v>3187007</v>
      </c>
      <c r="E13" s="4">
        <f t="shared" si="0"/>
        <v>6637216</v>
      </c>
      <c r="F13" s="4"/>
      <c r="G13" s="4"/>
      <c r="H13" s="4"/>
    </row>
    <row r="14" spans="2:9" ht="12.95" customHeight="1" x14ac:dyDescent="0.2">
      <c r="B14" s="17" t="s">
        <v>89</v>
      </c>
      <c r="C14" s="4">
        <v>3457723</v>
      </c>
      <c r="D14" s="4">
        <v>3183655</v>
      </c>
      <c r="E14" s="4">
        <f t="shared" si="0"/>
        <v>6641378</v>
      </c>
      <c r="F14" s="4"/>
      <c r="G14" s="4"/>
      <c r="H14" s="4"/>
    </row>
    <row r="15" spans="2:9" ht="12.95" customHeight="1" x14ac:dyDescent="0.2">
      <c r="B15" s="17" t="s">
        <v>90</v>
      </c>
      <c r="C15" s="4">
        <v>3464329</v>
      </c>
      <c r="D15" s="4">
        <v>3167990</v>
      </c>
      <c r="E15" s="4">
        <f t="shared" si="0"/>
        <v>6632319</v>
      </c>
      <c r="F15" s="4"/>
      <c r="G15" s="4"/>
      <c r="H15" s="4"/>
    </row>
    <row r="16" spans="2:9" ht="12.95" customHeight="1" x14ac:dyDescent="0.2">
      <c r="B16" s="20" t="s">
        <v>91</v>
      </c>
      <c r="C16" s="20">
        <v>3466479</v>
      </c>
      <c r="D16" s="20">
        <v>3210923</v>
      </c>
      <c r="E16" s="20">
        <f>C16+D16</f>
        <v>6677402</v>
      </c>
      <c r="F16" s="4"/>
      <c r="G16" s="4"/>
      <c r="H16" s="70"/>
    </row>
    <row r="17" spans="2:8" ht="12.95" customHeight="1" x14ac:dyDescent="0.2">
      <c r="B17" s="220" t="s">
        <v>212</v>
      </c>
      <c r="C17" s="4"/>
      <c r="D17" s="4"/>
      <c r="E17" s="4"/>
      <c r="G17" s="4"/>
      <c r="H17" s="4"/>
    </row>
    <row r="18" spans="2:8" ht="12.95" customHeight="1" x14ac:dyDescent="0.2">
      <c r="B18" s="34" t="s">
        <v>35</v>
      </c>
      <c r="C18" s="276"/>
      <c r="D18" s="1"/>
      <c r="E18" s="4"/>
      <c r="G18" s="4"/>
      <c r="H18" s="4"/>
    </row>
    <row r="19" spans="2:8" ht="12.95" customHeight="1" x14ac:dyDescent="0.2">
      <c r="B19" s="270"/>
      <c r="C19" s="4"/>
      <c r="D19" s="1"/>
      <c r="E19" s="4"/>
    </row>
    <row r="20" spans="2:8" ht="12.95" customHeight="1" x14ac:dyDescent="0.2">
      <c r="B20" s="33"/>
      <c r="C20" s="119"/>
      <c r="D20" s="4"/>
      <c r="E20" s="4"/>
    </row>
    <row r="21" spans="2:8" ht="12.95" customHeight="1" x14ac:dyDescent="0.2">
      <c r="B21" s="237"/>
      <c r="C21" s="119"/>
      <c r="D21" s="4"/>
      <c r="E21" s="4"/>
      <c r="G21" s="4"/>
      <c r="H21" s="4"/>
    </row>
    <row r="22" spans="2:8" ht="12.95" customHeight="1" x14ac:dyDescent="0.2">
      <c r="B22" s="34"/>
      <c r="C22" s="182"/>
      <c r="D22" s="182"/>
      <c r="E22" s="4"/>
      <c r="G22" s="4"/>
      <c r="H22" s="4"/>
    </row>
    <row r="23" spans="2:8" ht="12.95" customHeight="1" x14ac:dyDescent="0.2">
      <c r="C23" s="68"/>
      <c r="D23" s="68"/>
    </row>
    <row r="25" spans="2:8" ht="12.95" customHeight="1" x14ac:dyDescent="0.2">
      <c r="B25" s="57"/>
    </row>
  </sheetData>
  <customSheetViews>
    <customSheetView guid="{1C338248-5C2C-4A0B-8E41-C56ED2BBA321}" scale="110" showGridLines="0">
      <selection activeCell="G28" sqref="G28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B1:M22"/>
  <sheetViews>
    <sheetView showGridLines="0" topLeftCell="B1" zoomScale="120" zoomScaleNormal="120" workbookViewId="0">
      <selection activeCell="H26" sqref="G26:H26"/>
    </sheetView>
  </sheetViews>
  <sheetFormatPr defaultColWidth="9.33203125" defaultRowHeight="12.95" customHeight="1" x14ac:dyDescent="0.2"/>
  <cols>
    <col min="1" max="1" width="2.83203125" style="80" customWidth="1"/>
    <col min="2" max="2" width="24.5" style="80" customWidth="1"/>
    <col min="3" max="3" width="27.33203125" style="80" customWidth="1"/>
    <col min="4" max="4" width="22" style="80" customWidth="1"/>
    <col min="5" max="5" width="14.33203125" style="80" customWidth="1"/>
    <col min="6" max="6" width="15.83203125" style="80" customWidth="1"/>
    <col min="7" max="7" width="19.5" style="80" customWidth="1"/>
    <col min="8" max="8" width="15.33203125" style="80" customWidth="1"/>
    <col min="9" max="9" width="15.83203125" style="80" customWidth="1"/>
    <col min="10" max="10" width="12.5" style="80" customWidth="1"/>
    <col min="11" max="11" width="14.5" style="80" customWidth="1"/>
    <col min="12" max="12" width="12.1640625" style="80" customWidth="1"/>
    <col min="13" max="13" width="13" style="80" customWidth="1"/>
    <col min="14" max="14" width="14.83203125" style="80" customWidth="1"/>
    <col min="15" max="16384" width="9.33203125" style="80"/>
  </cols>
  <sheetData>
    <row r="1" spans="2:13" s="183" customFormat="1" ht="12.95" customHeight="1" x14ac:dyDescent="0.2"/>
    <row r="2" spans="2:13" ht="12.75" x14ac:dyDescent="0.2">
      <c r="B2" s="198" t="s">
        <v>240</v>
      </c>
    </row>
    <row r="4" spans="2:13" ht="17.25" customHeight="1" x14ac:dyDescent="0.2">
      <c r="B4" s="84" t="s">
        <v>18</v>
      </c>
      <c r="C4" s="83" t="s">
        <v>122</v>
      </c>
      <c r="D4" s="83" t="s">
        <v>123</v>
      </c>
      <c r="E4" s="83" t="s">
        <v>57</v>
      </c>
      <c r="F4" s="178"/>
      <c r="G4" s="190"/>
      <c r="H4" s="4"/>
      <c r="I4" s="54"/>
      <c r="J4" s="54"/>
      <c r="K4" s="54"/>
      <c r="L4" s="54"/>
      <c r="M4" s="54"/>
    </row>
    <row r="5" spans="2:13" ht="12.95" customHeight="1" x14ac:dyDescent="0.2">
      <c r="B5" s="17" t="s">
        <v>80</v>
      </c>
      <c r="C5" s="4">
        <v>39406</v>
      </c>
      <c r="D5" s="4">
        <v>357244</v>
      </c>
      <c r="E5" s="4">
        <f>C5+D5</f>
        <v>396650</v>
      </c>
      <c r="F5" s="4"/>
      <c r="G5" s="4"/>
      <c r="H5" s="138"/>
    </row>
    <row r="6" spans="2:13" ht="12.95" customHeight="1" x14ac:dyDescent="0.2">
      <c r="B6" s="17" t="s">
        <v>81</v>
      </c>
      <c r="C6" s="4">
        <v>39154</v>
      </c>
      <c r="D6" s="4">
        <v>358316</v>
      </c>
      <c r="E6" s="4">
        <f t="shared" ref="E6:E16" si="0">C6+D6</f>
        <v>397470</v>
      </c>
      <c r="F6" s="4"/>
      <c r="G6" s="4"/>
      <c r="H6" s="4"/>
    </row>
    <row r="7" spans="2:13" ht="12.95" customHeight="1" x14ac:dyDescent="0.2">
      <c r="B7" s="17" t="s">
        <v>82</v>
      </c>
      <c r="C7" s="4">
        <v>38931</v>
      </c>
      <c r="D7" s="4">
        <v>360600</v>
      </c>
      <c r="E7" s="4">
        <f t="shared" si="0"/>
        <v>399531</v>
      </c>
      <c r="F7" s="4"/>
      <c r="G7" s="4"/>
      <c r="H7" s="4"/>
    </row>
    <row r="8" spans="2:13" ht="12.95" customHeight="1" x14ac:dyDescent="0.2">
      <c r="B8" s="17" t="s">
        <v>83</v>
      </c>
      <c r="C8" s="4">
        <v>38781</v>
      </c>
      <c r="D8" s="4">
        <v>362208</v>
      </c>
      <c r="E8" s="4">
        <f t="shared" si="0"/>
        <v>400989</v>
      </c>
      <c r="F8" s="4"/>
      <c r="G8" s="4"/>
      <c r="H8" s="4"/>
    </row>
    <row r="9" spans="2:13" ht="12.95" customHeight="1" x14ac:dyDescent="0.2">
      <c r="B9" s="17" t="s">
        <v>84</v>
      </c>
      <c r="C9" s="4">
        <v>38582</v>
      </c>
      <c r="D9" s="4">
        <v>363660</v>
      </c>
      <c r="E9" s="4">
        <f t="shared" si="0"/>
        <v>402242</v>
      </c>
      <c r="F9" s="4"/>
      <c r="G9" s="4"/>
      <c r="H9" s="4"/>
    </row>
    <row r="10" spans="2:13" ht="12.95" customHeight="1" x14ac:dyDescent="0.2">
      <c r="B10" s="17" t="s">
        <v>85</v>
      </c>
      <c r="C10" s="4">
        <v>38464</v>
      </c>
      <c r="D10" s="4">
        <v>365843</v>
      </c>
      <c r="E10" s="4">
        <f t="shared" si="0"/>
        <v>404307</v>
      </c>
      <c r="F10" s="4"/>
      <c r="G10" s="4"/>
      <c r="H10" s="4"/>
    </row>
    <row r="11" spans="2:13" ht="12.95" customHeight="1" x14ac:dyDescent="0.2">
      <c r="B11" s="17" t="s">
        <v>86</v>
      </c>
      <c r="C11" s="4">
        <v>38302</v>
      </c>
      <c r="D11" s="4">
        <v>368503</v>
      </c>
      <c r="E11" s="4">
        <f t="shared" si="0"/>
        <v>406805</v>
      </c>
      <c r="F11" s="4"/>
      <c r="G11" s="4"/>
    </row>
    <row r="12" spans="2:13" ht="12.95" customHeight="1" x14ac:dyDescent="0.2">
      <c r="B12" s="17" t="s">
        <v>87</v>
      </c>
      <c r="C12" s="4">
        <v>38151</v>
      </c>
      <c r="D12" s="4">
        <v>368741</v>
      </c>
      <c r="E12" s="4">
        <f t="shared" si="0"/>
        <v>406892</v>
      </c>
      <c r="F12" s="4"/>
      <c r="G12" s="4"/>
    </row>
    <row r="13" spans="2:13" ht="12.95" customHeight="1" x14ac:dyDescent="0.2">
      <c r="B13" s="17" t="s">
        <v>88</v>
      </c>
      <c r="C13" s="4">
        <v>37938</v>
      </c>
      <c r="D13" s="4">
        <v>368932</v>
      </c>
      <c r="E13" s="4">
        <f t="shared" si="0"/>
        <v>406870</v>
      </c>
      <c r="F13" s="4"/>
      <c r="G13" s="4"/>
    </row>
    <row r="14" spans="2:13" ht="12.95" customHeight="1" x14ac:dyDescent="0.2">
      <c r="B14" s="17" t="s">
        <v>89</v>
      </c>
      <c r="C14" s="4">
        <v>37734</v>
      </c>
      <c r="D14" s="4">
        <v>369554</v>
      </c>
      <c r="E14" s="4">
        <f t="shared" si="0"/>
        <v>407288</v>
      </c>
      <c r="F14" s="4"/>
      <c r="G14" s="4"/>
    </row>
    <row r="15" spans="2:13" ht="12.95" customHeight="1" x14ac:dyDescent="0.2">
      <c r="B15" s="17" t="s">
        <v>90</v>
      </c>
      <c r="C15" s="4">
        <v>20598</v>
      </c>
      <c r="D15" s="56">
        <v>387488</v>
      </c>
      <c r="E15" s="4">
        <f t="shared" si="0"/>
        <v>408086</v>
      </c>
      <c r="F15" s="4"/>
      <c r="G15" s="4"/>
    </row>
    <row r="16" spans="2:13" ht="12.95" customHeight="1" x14ac:dyDescent="0.2">
      <c r="B16" s="20" t="s">
        <v>91</v>
      </c>
      <c r="C16" s="20">
        <v>20440</v>
      </c>
      <c r="D16" s="20">
        <v>387865</v>
      </c>
      <c r="E16" s="20">
        <f t="shared" si="0"/>
        <v>408305</v>
      </c>
      <c r="F16" s="4"/>
      <c r="G16" s="4"/>
    </row>
    <row r="17" spans="2:8" ht="12.95" customHeight="1" x14ac:dyDescent="0.2">
      <c r="B17" s="220" t="s">
        <v>212</v>
      </c>
      <c r="C17" s="4"/>
      <c r="D17" s="4"/>
      <c r="E17" s="4"/>
      <c r="G17" s="4"/>
      <c r="H17" s="4"/>
    </row>
    <row r="18" spans="2:8" ht="12.95" customHeight="1" x14ac:dyDescent="0.2">
      <c r="B18" s="34" t="s">
        <v>35</v>
      </c>
      <c r="C18" s="182"/>
      <c r="D18" s="182"/>
      <c r="E18" s="4"/>
      <c r="G18" s="4"/>
      <c r="H18" s="4"/>
    </row>
    <row r="19" spans="2:8" ht="12.95" customHeight="1" x14ac:dyDescent="0.2">
      <c r="C19" s="4"/>
      <c r="D19" s="4"/>
    </row>
    <row r="20" spans="2:8" ht="12.95" customHeight="1" x14ac:dyDescent="0.2">
      <c r="C20" s="1"/>
    </row>
    <row r="21" spans="2:8" ht="12.95" customHeight="1" x14ac:dyDescent="0.2">
      <c r="B21" s="33"/>
      <c r="C21" s="119"/>
    </row>
    <row r="22" spans="2:8" ht="12.95" customHeight="1" x14ac:dyDescent="0.2">
      <c r="B22" s="237"/>
      <c r="C22" s="119"/>
    </row>
  </sheetData>
  <customSheetViews>
    <customSheetView guid="{1C338248-5C2C-4A0B-8E41-C56ED2BBA321}" scale="120" showGridLines="0">
      <selection activeCell="E17" sqref="E17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B1:L61"/>
  <sheetViews>
    <sheetView showGridLines="0" zoomScale="120" zoomScaleNormal="120" workbookViewId="0">
      <selection activeCell="I32" sqref="I32"/>
    </sheetView>
  </sheetViews>
  <sheetFormatPr defaultColWidth="9.33203125" defaultRowHeight="12.95" customHeight="1" x14ac:dyDescent="0.2"/>
  <cols>
    <col min="1" max="1" width="2.83203125" style="80" customWidth="1"/>
    <col min="2" max="2" width="2.83203125" style="183" customWidth="1"/>
    <col min="3" max="3" width="22.33203125" style="80" customWidth="1"/>
    <col min="4" max="4" width="17.33203125" style="80" customWidth="1"/>
    <col min="5" max="5" width="21.83203125" style="80" customWidth="1"/>
    <col min="6" max="6" width="17.33203125" style="80" customWidth="1"/>
    <col min="7" max="7" width="9.33203125" style="80"/>
    <col min="8" max="8" width="15.33203125" style="80" customWidth="1"/>
    <col min="9" max="9" width="17.33203125" style="80" customWidth="1"/>
    <col min="10" max="16384" width="9.33203125" style="80"/>
  </cols>
  <sheetData>
    <row r="1" spans="3:5" s="183" customFormat="1" ht="12.95" customHeight="1" x14ac:dyDescent="0.2"/>
    <row r="2" spans="3:5" ht="15.75" x14ac:dyDescent="0.25">
      <c r="C2" s="212" t="s">
        <v>241</v>
      </c>
    </row>
    <row r="4" spans="3:5" ht="11.25" x14ac:dyDescent="0.2">
      <c r="C4" s="84" t="s">
        <v>18</v>
      </c>
      <c r="D4" s="83" t="s">
        <v>36</v>
      </c>
      <c r="E4" s="83" t="s">
        <v>131</v>
      </c>
    </row>
    <row r="5" spans="3:5" ht="12.95" customHeight="1" x14ac:dyDescent="0.2">
      <c r="C5" s="17" t="s">
        <v>80</v>
      </c>
      <c r="D5" s="56">
        <v>4814513</v>
      </c>
      <c r="E5" s="56">
        <v>377638</v>
      </c>
    </row>
    <row r="6" spans="3:5" ht="12.95" customHeight="1" x14ac:dyDescent="0.2">
      <c r="C6" s="17" t="s">
        <v>81</v>
      </c>
      <c r="D6" s="56">
        <v>4820509</v>
      </c>
      <c r="E6" s="56">
        <v>378448</v>
      </c>
    </row>
    <row r="7" spans="3:5" ht="12.95" customHeight="1" x14ac:dyDescent="0.2">
      <c r="C7" s="17" t="s">
        <v>82</v>
      </c>
      <c r="D7" s="56">
        <v>4823805</v>
      </c>
      <c r="E7" s="56">
        <v>380609</v>
      </c>
    </row>
    <row r="8" spans="3:5" ht="12.95" customHeight="1" x14ac:dyDescent="0.2">
      <c r="C8" s="17" t="s">
        <v>83</v>
      </c>
      <c r="D8" s="56">
        <v>4834274</v>
      </c>
      <c r="E8" s="56">
        <v>382020</v>
      </c>
    </row>
    <row r="9" spans="3:5" ht="12.95" customHeight="1" x14ac:dyDescent="0.2">
      <c r="C9" s="17" t="s">
        <v>84</v>
      </c>
      <c r="D9" s="56">
        <v>4844229</v>
      </c>
      <c r="E9" s="56">
        <v>383335</v>
      </c>
    </row>
    <row r="10" spans="3:5" ht="12.95" customHeight="1" x14ac:dyDescent="0.2">
      <c r="C10" s="17" t="s">
        <v>85</v>
      </c>
      <c r="D10" s="56">
        <v>4852618</v>
      </c>
      <c r="E10" s="56">
        <v>385453</v>
      </c>
    </row>
    <row r="11" spans="3:5" ht="12.95" customHeight="1" x14ac:dyDescent="0.2">
      <c r="C11" s="17" t="s">
        <v>86</v>
      </c>
      <c r="D11" s="56">
        <v>4870602</v>
      </c>
      <c r="E11" s="56">
        <v>387978</v>
      </c>
    </row>
    <row r="12" spans="3:5" ht="12.95" customHeight="1" x14ac:dyDescent="0.2">
      <c r="C12" s="17" t="s">
        <v>87</v>
      </c>
      <c r="D12" s="56">
        <v>4877135</v>
      </c>
      <c r="E12" s="56">
        <v>388235</v>
      </c>
    </row>
    <row r="13" spans="3:5" ht="12.95" customHeight="1" x14ac:dyDescent="0.2">
      <c r="C13" s="17" t="s">
        <v>88</v>
      </c>
      <c r="D13" s="56">
        <v>4885598</v>
      </c>
      <c r="E13" s="56">
        <v>388347</v>
      </c>
    </row>
    <row r="14" spans="3:5" ht="12.95" customHeight="1" x14ac:dyDescent="0.2">
      <c r="C14" s="17" t="s">
        <v>89</v>
      </c>
      <c r="D14" s="56">
        <v>4891156</v>
      </c>
      <c r="E14" s="56">
        <v>388880</v>
      </c>
    </row>
    <row r="15" spans="3:5" ht="12.95" customHeight="1" x14ac:dyDescent="0.2">
      <c r="C15" s="17" t="s">
        <v>90</v>
      </c>
      <c r="D15" s="56">
        <v>4873193</v>
      </c>
      <c r="E15" s="56">
        <v>390012</v>
      </c>
    </row>
    <row r="16" spans="3:5" ht="12.95" customHeight="1" x14ac:dyDescent="0.2">
      <c r="C16" s="69" t="s">
        <v>91</v>
      </c>
      <c r="D16" s="63">
        <v>4915468</v>
      </c>
      <c r="E16" s="63">
        <v>390283</v>
      </c>
    </row>
    <row r="17" spans="3:12" ht="12.95" customHeight="1" x14ac:dyDescent="0.2">
      <c r="C17" s="220" t="s">
        <v>212</v>
      </c>
    </row>
    <row r="18" spans="3:12" ht="12.95" customHeight="1" x14ac:dyDescent="0.2">
      <c r="C18" s="34" t="s">
        <v>35</v>
      </c>
    </row>
    <row r="19" spans="3:12" ht="12.95" customHeight="1" x14ac:dyDescent="0.2">
      <c r="C19" s="34"/>
      <c r="D19" s="4"/>
    </row>
    <row r="20" spans="3:12" ht="12.95" customHeight="1" x14ac:dyDescent="0.2">
      <c r="C20" s="82"/>
    </row>
    <row r="21" spans="3:12" ht="12.95" customHeight="1" x14ac:dyDescent="0.2">
      <c r="C21" s="66"/>
    </row>
    <row r="22" spans="3:12" ht="12.95" customHeight="1" x14ac:dyDescent="0.2">
      <c r="C22" s="66"/>
    </row>
    <row r="23" spans="3:12" ht="15.75" x14ac:dyDescent="0.25">
      <c r="C23" s="81" t="s">
        <v>125</v>
      </c>
    </row>
    <row r="25" spans="3:12" ht="22.5" x14ac:dyDescent="0.2">
      <c r="C25" s="84" t="s">
        <v>18</v>
      </c>
      <c r="D25" s="83" t="s">
        <v>126</v>
      </c>
      <c r="E25" s="58" t="s">
        <v>127</v>
      </c>
      <c r="F25" s="83" t="s">
        <v>57</v>
      </c>
      <c r="H25" s="278"/>
      <c r="I25" s="279"/>
      <c r="J25" s="33"/>
      <c r="K25" s="119"/>
    </row>
    <row r="26" spans="3:12" ht="12.95" customHeight="1" x14ac:dyDescent="0.2">
      <c r="C26" s="17" t="s">
        <v>80</v>
      </c>
      <c r="D26" s="56">
        <v>2208439</v>
      </c>
      <c r="E26" s="56">
        <v>2606074</v>
      </c>
      <c r="F26" s="4">
        <f t="shared" ref="F26:F37" si="0">D26+E26</f>
        <v>4814513</v>
      </c>
      <c r="G26" s="4"/>
      <c r="H26" s="4"/>
      <c r="I26" s="4"/>
      <c r="J26" s="237"/>
      <c r="K26" s="119"/>
      <c r="L26" s="4"/>
    </row>
    <row r="27" spans="3:12" ht="12.95" customHeight="1" x14ac:dyDescent="0.2">
      <c r="C27" s="17" t="s">
        <v>81</v>
      </c>
      <c r="D27" s="56">
        <v>2201514</v>
      </c>
      <c r="E27" s="56">
        <v>2618995</v>
      </c>
      <c r="F27" s="4">
        <f t="shared" si="0"/>
        <v>4820509</v>
      </c>
      <c r="G27" s="4"/>
      <c r="H27" s="4"/>
      <c r="I27" s="4"/>
      <c r="J27" s="56"/>
      <c r="K27" s="4"/>
      <c r="L27" s="4"/>
    </row>
    <row r="28" spans="3:12" ht="12.95" customHeight="1" x14ac:dyDescent="0.2">
      <c r="C28" s="17" t="s">
        <v>82</v>
      </c>
      <c r="D28" s="56">
        <v>2201072</v>
      </c>
      <c r="E28" s="56">
        <v>2622733</v>
      </c>
      <c r="F28" s="4">
        <f t="shared" si="0"/>
        <v>4823805</v>
      </c>
      <c r="G28" s="4"/>
      <c r="H28" s="4"/>
      <c r="I28" s="4"/>
      <c r="J28" s="4"/>
      <c r="K28" s="4"/>
      <c r="L28" s="4"/>
    </row>
    <row r="29" spans="3:12" ht="12.95" customHeight="1" x14ac:dyDescent="0.2">
      <c r="C29" s="17" t="s">
        <v>83</v>
      </c>
      <c r="D29" s="56">
        <v>2205961</v>
      </c>
      <c r="E29" s="56">
        <v>2628313</v>
      </c>
      <c r="F29" s="4">
        <f t="shared" si="0"/>
        <v>4834274</v>
      </c>
      <c r="G29" s="4"/>
      <c r="H29" s="4"/>
      <c r="I29" s="4"/>
      <c r="J29" s="4"/>
      <c r="K29" s="4"/>
      <c r="L29" s="4"/>
    </row>
    <row r="30" spans="3:12" ht="12.95" customHeight="1" x14ac:dyDescent="0.2">
      <c r="C30" s="17" t="s">
        <v>84</v>
      </c>
      <c r="D30" s="56">
        <v>2214154</v>
      </c>
      <c r="E30" s="56">
        <v>2630075</v>
      </c>
      <c r="F30" s="4">
        <f t="shared" si="0"/>
        <v>4844229</v>
      </c>
      <c r="G30" s="4"/>
      <c r="H30" s="4"/>
      <c r="I30" s="4"/>
      <c r="J30" s="4"/>
      <c r="K30" s="4"/>
      <c r="L30" s="4"/>
    </row>
    <row r="31" spans="3:12" ht="12.95" customHeight="1" x14ac:dyDescent="0.2">
      <c r="C31" s="17" t="s">
        <v>85</v>
      </c>
      <c r="D31" s="56">
        <v>2233213</v>
      </c>
      <c r="E31" s="56">
        <v>2619405</v>
      </c>
      <c r="F31" s="4">
        <f t="shared" si="0"/>
        <v>4852618</v>
      </c>
      <c r="G31" s="4"/>
      <c r="H31" s="4"/>
      <c r="I31" s="4"/>
      <c r="K31" s="4"/>
      <c r="L31" s="4"/>
    </row>
    <row r="32" spans="3:12" ht="12.95" customHeight="1" x14ac:dyDescent="0.2">
      <c r="C32" s="17" t="s">
        <v>86</v>
      </c>
      <c r="D32" s="56">
        <v>2244499</v>
      </c>
      <c r="E32" s="56">
        <v>2626103</v>
      </c>
      <c r="F32" s="4">
        <f t="shared" si="0"/>
        <v>4870602</v>
      </c>
      <c r="G32" s="4"/>
      <c r="H32" s="4"/>
      <c r="I32" s="4"/>
      <c r="K32" s="4"/>
      <c r="L32" s="4"/>
    </row>
    <row r="33" spans="3:12" ht="12.95" customHeight="1" x14ac:dyDescent="0.2">
      <c r="C33" s="17" t="s">
        <v>87</v>
      </c>
      <c r="D33" s="56">
        <v>2250241</v>
      </c>
      <c r="E33" s="56">
        <v>2626894</v>
      </c>
      <c r="F33" s="4">
        <f t="shared" si="0"/>
        <v>4877135</v>
      </c>
      <c r="G33" s="56"/>
      <c r="H33" s="4"/>
      <c r="I33" s="4"/>
      <c r="K33" s="56"/>
      <c r="L33" s="56"/>
    </row>
    <row r="34" spans="3:12" ht="12.95" customHeight="1" x14ac:dyDescent="0.2">
      <c r="C34" s="17" t="s">
        <v>88</v>
      </c>
      <c r="D34" s="56">
        <v>2257752</v>
      </c>
      <c r="E34" s="56">
        <v>2627846</v>
      </c>
      <c r="F34" s="4">
        <f t="shared" si="0"/>
        <v>4885598</v>
      </c>
      <c r="G34" s="4"/>
      <c r="H34" s="4"/>
      <c r="I34" s="4"/>
      <c r="K34" s="4"/>
      <c r="L34" s="4"/>
    </row>
    <row r="35" spans="3:12" ht="12.95" customHeight="1" x14ac:dyDescent="0.2">
      <c r="C35" s="17" t="s">
        <v>89</v>
      </c>
      <c r="D35" s="56">
        <v>2265081</v>
      </c>
      <c r="E35" s="56">
        <v>2626075</v>
      </c>
      <c r="F35" s="4">
        <f t="shared" si="0"/>
        <v>4891156</v>
      </c>
      <c r="G35" s="4"/>
      <c r="H35" s="4"/>
      <c r="I35" s="4"/>
      <c r="K35" s="4"/>
      <c r="L35" s="4"/>
    </row>
    <row r="36" spans="3:12" ht="12.95" customHeight="1" x14ac:dyDescent="0.2">
      <c r="C36" s="17" t="s">
        <v>90</v>
      </c>
      <c r="D36" s="56">
        <v>2268398</v>
      </c>
      <c r="E36" s="56">
        <v>2604795</v>
      </c>
      <c r="F36" s="4">
        <f t="shared" si="0"/>
        <v>4873193</v>
      </c>
      <c r="G36" s="4"/>
      <c r="H36" s="4"/>
      <c r="I36" s="4"/>
      <c r="K36" s="4"/>
      <c r="L36" s="4"/>
    </row>
    <row r="37" spans="3:12" ht="12.95" customHeight="1" x14ac:dyDescent="0.2">
      <c r="C37" s="69" t="s">
        <v>91</v>
      </c>
      <c r="D37" s="63">
        <v>2267814</v>
      </c>
      <c r="E37" s="63">
        <v>2647654</v>
      </c>
      <c r="F37" s="128">
        <f t="shared" si="0"/>
        <v>4915468</v>
      </c>
      <c r="G37" s="232"/>
      <c r="H37" s="1"/>
      <c r="I37" s="4"/>
      <c r="K37" s="70"/>
      <c r="L37" s="70"/>
    </row>
    <row r="38" spans="3:12" ht="12.95" customHeight="1" x14ac:dyDescent="0.2">
      <c r="C38" s="80" t="s">
        <v>212</v>
      </c>
      <c r="D38" s="1"/>
      <c r="E38" s="4"/>
      <c r="F38" s="4"/>
      <c r="I38" s="4"/>
      <c r="K38" s="4"/>
      <c r="L38" s="4"/>
    </row>
    <row r="39" spans="3:12" ht="12.95" customHeight="1" x14ac:dyDescent="0.2">
      <c r="C39" s="80" t="s">
        <v>35</v>
      </c>
      <c r="D39" s="182"/>
      <c r="E39" s="182"/>
      <c r="F39" s="182"/>
      <c r="I39" s="4"/>
      <c r="K39" s="4"/>
      <c r="L39" s="4"/>
    </row>
    <row r="40" spans="3:12" ht="12.95" customHeight="1" x14ac:dyDescent="0.2">
      <c r="K40" s="4"/>
      <c r="L40" s="4"/>
    </row>
    <row r="42" spans="3:12" ht="15.75" x14ac:dyDescent="0.25">
      <c r="C42" s="81" t="s">
        <v>128</v>
      </c>
    </row>
    <row r="45" spans="3:12" ht="29.25" customHeight="1" x14ac:dyDescent="0.2">
      <c r="C45" s="84" t="s">
        <v>18</v>
      </c>
      <c r="D45" s="83" t="s">
        <v>147</v>
      </c>
      <c r="E45" s="83" t="s">
        <v>148</v>
      </c>
      <c r="F45" s="83" t="s">
        <v>57</v>
      </c>
    </row>
    <row r="46" spans="3:12" ht="12.95" customHeight="1" x14ac:dyDescent="0.2">
      <c r="C46" s="17" t="s">
        <v>80</v>
      </c>
      <c r="D46" s="250">
        <v>38308</v>
      </c>
      <c r="E46" s="251">
        <v>339330</v>
      </c>
      <c r="F46" s="250">
        <f t="shared" ref="F46:F57" si="1">D46+E46</f>
        <v>377638</v>
      </c>
      <c r="G46" s="4"/>
      <c r="H46" s="4"/>
      <c r="I46" s="4"/>
      <c r="J46" s="4"/>
    </row>
    <row r="47" spans="3:12" ht="12.95" customHeight="1" x14ac:dyDescent="0.2">
      <c r="C47" s="17" t="s">
        <v>81</v>
      </c>
      <c r="D47" s="250">
        <v>38067</v>
      </c>
      <c r="E47" s="250">
        <v>340381</v>
      </c>
      <c r="F47" s="250">
        <f t="shared" si="1"/>
        <v>378448</v>
      </c>
      <c r="G47" s="4"/>
      <c r="H47" s="4"/>
      <c r="I47" s="4"/>
      <c r="J47" s="4"/>
    </row>
    <row r="48" spans="3:12" ht="12.95" customHeight="1" x14ac:dyDescent="0.2">
      <c r="C48" s="17" t="s">
        <v>82</v>
      </c>
      <c r="D48" s="250">
        <v>37872</v>
      </c>
      <c r="E48" s="250">
        <v>342737</v>
      </c>
      <c r="F48" s="250">
        <f t="shared" si="1"/>
        <v>380609</v>
      </c>
      <c r="G48" s="4"/>
      <c r="H48" s="4"/>
      <c r="I48" s="4"/>
      <c r="J48" s="4"/>
    </row>
    <row r="49" spans="3:12" ht="12.95" customHeight="1" x14ac:dyDescent="0.2">
      <c r="C49" s="17" t="s">
        <v>83</v>
      </c>
      <c r="D49" s="250">
        <v>37726</v>
      </c>
      <c r="E49" s="250">
        <v>344294</v>
      </c>
      <c r="F49" s="250">
        <f t="shared" si="1"/>
        <v>382020</v>
      </c>
      <c r="G49" s="4"/>
      <c r="H49" s="4"/>
      <c r="I49" s="4"/>
      <c r="J49" s="4"/>
    </row>
    <row r="50" spans="3:12" ht="12.95" customHeight="1" x14ac:dyDescent="0.2">
      <c r="C50" s="17" t="s">
        <v>84</v>
      </c>
      <c r="D50" s="250">
        <v>37545</v>
      </c>
      <c r="E50" s="250">
        <v>345790</v>
      </c>
      <c r="F50" s="250">
        <f t="shared" si="1"/>
        <v>383335</v>
      </c>
      <c r="G50" s="4"/>
      <c r="H50" s="4"/>
      <c r="I50" s="4"/>
      <c r="J50" s="4"/>
      <c r="K50" s="4"/>
    </row>
    <row r="51" spans="3:12" ht="12.95" customHeight="1" x14ac:dyDescent="0.2">
      <c r="C51" s="17" t="s">
        <v>85</v>
      </c>
      <c r="D51" s="250">
        <v>37430</v>
      </c>
      <c r="E51" s="250">
        <v>348023</v>
      </c>
      <c r="F51" s="250">
        <f t="shared" si="1"/>
        <v>385453</v>
      </c>
      <c r="G51" s="4"/>
      <c r="H51" s="4"/>
      <c r="I51" s="4"/>
      <c r="J51" s="4"/>
    </row>
    <row r="52" spans="3:12" ht="12.95" customHeight="1" x14ac:dyDescent="0.2">
      <c r="C52" s="17" t="s">
        <v>86</v>
      </c>
      <c r="D52" s="250">
        <v>37282</v>
      </c>
      <c r="E52" s="250">
        <v>350696</v>
      </c>
      <c r="F52" s="250">
        <f t="shared" si="1"/>
        <v>387978</v>
      </c>
      <c r="G52" s="4"/>
      <c r="H52" s="4"/>
      <c r="I52" s="4"/>
      <c r="J52" s="4"/>
    </row>
    <row r="53" spans="3:12" ht="12.95" customHeight="1" x14ac:dyDescent="0.2">
      <c r="C53" s="17" t="s">
        <v>87</v>
      </c>
      <c r="D53" s="252">
        <v>37137</v>
      </c>
      <c r="E53" s="250">
        <v>351098</v>
      </c>
      <c r="F53" s="250">
        <f t="shared" si="1"/>
        <v>388235</v>
      </c>
      <c r="G53" s="4"/>
      <c r="H53" s="4"/>
      <c r="I53" s="4"/>
      <c r="J53" s="4"/>
      <c r="L53" s="4"/>
    </row>
    <row r="54" spans="3:12" ht="12.95" customHeight="1" x14ac:dyDescent="0.2">
      <c r="C54" s="17" t="s">
        <v>88</v>
      </c>
      <c r="D54" s="250">
        <v>36934</v>
      </c>
      <c r="E54" s="250">
        <v>351413</v>
      </c>
      <c r="F54" s="250">
        <f t="shared" si="1"/>
        <v>388347</v>
      </c>
      <c r="G54" s="4"/>
      <c r="H54" s="4"/>
      <c r="I54" s="4"/>
    </row>
    <row r="55" spans="3:12" ht="12.95" customHeight="1" x14ac:dyDescent="0.2">
      <c r="C55" s="17" t="s">
        <v>89</v>
      </c>
      <c r="D55" s="250">
        <v>36747</v>
      </c>
      <c r="E55" s="250">
        <v>352133</v>
      </c>
      <c r="F55" s="250">
        <f t="shared" si="1"/>
        <v>388880</v>
      </c>
      <c r="G55" s="4"/>
      <c r="H55" s="4"/>
      <c r="I55" s="4"/>
      <c r="J55" s="4"/>
    </row>
    <row r="56" spans="3:12" ht="12.95" customHeight="1" x14ac:dyDescent="0.2">
      <c r="C56" s="17" t="s">
        <v>90</v>
      </c>
      <c r="D56" s="252">
        <v>20149</v>
      </c>
      <c r="E56" s="252">
        <v>369863</v>
      </c>
      <c r="F56" s="252">
        <f t="shared" si="1"/>
        <v>390012</v>
      </c>
      <c r="G56" s="56"/>
      <c r="H56" s="4"/>
      <c r="I56" s="4"/>
    </row>
    <row r="57" spans="3:12" ht="12.95" customHeight="1" x14ac:dyDescent="0.2">
      <c r="C57" s="20" t="s">
        <v>91</v>
      </c>
      <c r="D57" s="282">
        <v>19996</v>
      </c>
      <c r="E57" s="283">
        <v>370287</v>
      </c>
      <c r="F57" s="283">
        <f t="shared" si="1"/>
        <v>390283</v>
      </c>
      <c r="G57" s="210"/>
      <c r="H57" s="4"/>
      <c r="I57" s="4"/>
    </row>
    <row r="58" spans="3:12" ht="12.95" customHeight="1" x14ac:dyDescent="0.2">
      <c r="C58" s="220" t="s">
        <v>212</v>
      </c>
      <c r="D58" s="151"/>
      <c r="E58" s="56"/>
      <c r="F58" s="56"/>
      <c r="H58" s="4"/>
    </row>
    <row r="59" spans="3:12" ht="12.95" customHeight="1" x14ac:dyDescent="0.2">
      <c r="C59" s="34" t="s">
        <v>35</v>
      </c>
      <c r="D59" s="284"/>
      <c r="E59" s="284"/>
      <c r="F59" s="284"/>
    </row>
    <row r="60" spans="3:12" ht="12.95" customHeight="1" x14ac:dyDescent="0.2">
      <c r="D60" s="280"/>
      <c r="E60" s="280"/>
      <c r="F60" s="280"/>
    </row>
    <row r="61" spans="3:12" ht="12.95" customHeight="1" x14ac:dyDescent="0.2">
      <c r="D61" s="280"/>
      <c r="E61" s="280"/>
      <c r="F61" s="280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B1:I63"/>
  <sheetViews>
    <sheetView showGridLines="0" zoomScale="130" zoomScaleNormal="130" workbookViewId="0">
      <selection activeCell="G25" sqref="G25"/>
    </sheetView>
  </sheetViews>
  <sheetFormatPr defaultColWidth="9.33203125" defaultRowHeight="12.95" customHeight="1" x14ac:dyDescent="0.2"/>
  <cols>
    <col min="1" max="1" width="2.83203125" style="80" customWidth="1"/>
    <col min="2" max="2" width="21.83203125" style="80" customWidth="1"/>
    <col min="3" max="3" width="27" style="80" customWidth="1"/>
    <col min="4" max="4" width="28.6640625" style="80" customWidth="1"/>
    <col min="5" max="5" width="24" style="80" customWidth="1"/>
    <col min="6" max="6" width="24.33203125" style="80" customWidth="1"/>
    <col min="7" max="7" width="22.5" style="80" customWidth="1"/>
    <col min="8" max="8" width="26.5" style="80" customWidth="1"/>
    <col min="9" max="16384" width="9.33203125" style="80"/>
  </cols>
  <sheetData>
    <row r="1" spans="2:7" s="183" customFormat="1" ht="12.95" customHeight="1" x14ac:dyDescent="0.2"/>
    <row r="2" spans="2:7" ht="15.75" x14ac:dyDescent="0.25">
      <c r="B2" s="81" t="s">
        <v>242</v>
      </c>
    </row>
    <row r="4" spans="2:7" ht="15" customHeight="1" x14ac:dyDescent="0.2">
      <c r="B4" s="84" t="s">
        <v>18</v>
      </c>
      <c r="C4" s="83" t="s">
        <v>75</v>
      </c>
      <c r="D4" s="83" t="s">
        <v>149</v>
      </c>
      <c r="E4" s="53"/>
      <c r="F4" s="53"/>
      <c r="G4" s="53"/>
    </row>
    <row r="5" spans="2:7" ht="12.95" customHeight="1" x14ac:dyDescent="0.2">
      <c r="B5" s="17" t="s">
        <v>80</v>
      </c>
      <c r="C5" s="56">
        <v>1754578</v>
      </c>
      <c r="D5" s="56">
        <v>19012</v>
      </c>
    </row>
    <row r="6" spans="2:7" ht="12.95" customHeight="1" x14ac:dyDescent="0.2">
      <c r="B6" s="17" t="s">
        <v>81</v>
      </c>
      <c r="C6" s="56">
        <v>1752313</v>
      </c>
      <c r="D6" s="56">
        <v>19022</v>
      </c>
    </row>
    <row r="7" spans="2:7" ht="12.95" customHeight="1" x14ac:dyDescent="0.2">
      <c r="B7" s="17" t="s">
        <v>82</v>
      </c>
      <c r="C7" s="56">
        <v>1748380</v>
      </c>
      <c r="D7" s="56">
        <v>18922</v>
      </c>
      <c r="E7" s="53"/>
    </row>
    <row r="8" spans="2:7" ht="12.95" customHeight="1" x14ac:dyDescent="0.2">
      <c r="B8" s="17" t="s">
        <v>83</v>
      </c>
      <c r="C8" s="56">
        <v>1741469</v>
      </c>
      <c r="D8" s="56">
        <v>18969</v>
      </c>
    </row>
    <row r="9" spans="2:7" ht="12.95" customHeight="1" x14ac:dyDescent="0.2">
      <c r="B9" s="17" t="s">
        <v>84</v>
      </c>
      <c r="C9" s="56">
        <v>1745012</v>
      </c>
      <c r="D9" s="56">
        <v>18907</v>
      </c>
    </row>
    <row r="10" spans="2:7" ht="12.95" customHeight="1" x14ac:dyDescent="0.2">
      <c r="B10" s="17" t="s">
        <v>85</v>
      </c>
      <c r="C10" s="56">
        <v>1746281</v>
      </c>
      <c r="D10" s="56">
        <v>18854</v>
      </c>
    </row>
    <row r="11" spans="2:7" ht="12.95" customHeight="1" x14ac:dyDescent="0.2">
      <c r="B11" s="17" t="s">
        <v>86</v>
      </c>
      <c r="C11" s="56">
        <v>1749435</v>
      </c>
      <c r="D11" s="56">
        <v>18827</v>
      </c>
    </row>
    <row r="12" spans="2:7" ht="12.95" customHeight="1" x14ac:dyDescent="0.2">
      <c r="B12" s="17" t="s">
        <v>87</v>
      </c>
      <c r="C12" s="56">
        <v>1750258</v>
      </c>
      <c r="D12" s="56">
        <v>18657</v>
      </c>
    </row>
    <row r="13" spans="2:7" ht="12.95" customHeight="1" x14ac:dyDescent="0.2">
      <c r="B13" s="17" t="s">
        <v>88</v>
      </c>
      <c r="C13" s="56">
        <v>1751618</v>
      </c>
      <c r="D13" s="56">
        <v>18523</v>
      </c>
    </row>
    <row r="14" spans="2:7" ht="12.95" customHeight="1" x14ac:dyDescent="0.2">
      <c r="B14" s="17" t="s">
        <v>89</v>
      </c>
      <c r="C14" s="56">
        <v>1750222</v>
      </c>
      <c r="D14" s="56">
        <v>18408</v>
      </c>
    </row>
    <row r="15" spans="2:7" ht="12.95" customHeight="1" x14ac:dyDescent="0.2">
      <c r="B15" s="17" t="s">
        <v>90</v>
      </c>
      <c r="C15" s="56">
        <v>1759126</v>
      </c>
      <c r="D15" s="56">
        <v>18074</v>
      </c>
    </row>
    <row r="16" spans="2:7" ht="12.95" customHeight="1" x14ac:dyDescent="0.2">
      <c r="B16" s="69" t="s">
        <v>91</v>
      </c>
      <c r="C16" s="63">
        <v>1761934</v>
      </c>
      <c r="D16" s="63">
        <v>18022</v>
      </c>
    </row>
    <row r="17" spans="2:8" ht="12.95" customHeight="1" x14ac:dyDescent="0.2">
      <c r="B17" s="220" t="s">
        <v>212</v>
      </c>
      <c r="G17" s="4"/>
      <c r="H17" s="4"/>
    </row>
    <row r="18" spans="2:8" ht="12.95" customHeight="1" x14ac:dyDescent="0.2">
      <c r="B18" s="34" t="s">
        <v>35</v>
      </c>
      <c r="G18" s="4"/>
      <c r="H18" s="4"/>
    </row>
    <row r="19" spans="2:8" ht="12.95" customHeight="1" x14ac:dyDescent="0.2">
      <c r="C19" s="4"/>
      <c r="D19" s="4"/>
      <c r="G19" s="4"/>
      <c r="H19" s="4"/>
    </row>
    <row r="20" spans="2:8" ht="12.95" customHeight="1" x14ac:dyDescent="0.2">
      <c r="B20" s="82"/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5.75" x14ac:dyDescent="0.25">
      <c r="B25" s="81" t="s">
        <v>129</v>
      </c>
      <c r="G25" s="33"/>
      <c r="H25" s="119"/>
    </row>
    <row r="26" spans="2:8" ht="12.95" customHeight="1" x14ac:dyDescent="0.2">
      <c r="G26" s="237"/>
      <c r="H26" s="119"/>
    </row>
    <row r="28" spans="2:8" ht="12.95" customHeight="1" x14ac:dyDescent="0.2">
      <c r="B28" s="84" t="s">
        <v>18</v>
      </c>
      <c r="C28" s="83" t="s">
        <v>126</v>
      </c>
      <c r="D28" s="83" t="s">
        <v>130</v>
      </c>
      <c r="E28" s="83" t="s">
        <v>57</v>
      </c>
      <c r="G28" s="178"/>
    </row>
    <row r="29" spans="2:8" ht="12.95" customHeight="1" x14ac:dyDescent="0.2">
      <c r="B29" s="17" t="s">
        <v>80</v>
      </c>
      <c r="C29" s="4">
        <v>1199749</v>
      </c>
      <c r="D29" s="4">
        <v>554829</v>
      </c>
      <c r="E29" s="4">
        <f t="shared" ref="E29:E40" si="0">C29+D29</f>
        <v>1754578</v>
      </c>
      <c r="F29" s="1"/>
      <c r="G29" s="151"/>
    </row>
    <row r="30" spans="2:8" ht="12.95" customHeight="1" x14ac:dyDescent="0.2">
      <c r="B30" s="17" t="s">
        <v>81</v>
      </c>
      <c r="C30" s="56">
        <v>1194968</v>
      </c>
      <c r="D30" s="4">
        <v>557345</v>
      </c>
      <c r="E30" s="4">
        <f t="shared" si="0"/>
        <v>1752313</v>
      </c>
      <c r="F30" s="1"/>
      <c r="G30" s="1"/>
    </row>
    <row r="31" spans="2:8" ht="12.95" customHeight="1" x14ac:dyDescent="0.2">
      <c r="B31" s="17" t="s">
        <v>82</v>
      </c>
      <c r="C31" s="56">
        <v>1192445</v>
      </c>
      <c r="D31" s="56">
        <v>555935</v>
      </c>
      <c r="E31" s="4">
        <f t="shared" si="0"/>
        <v>1748380</v>
      </c>
      <c r="F31" s="1"/>
      <c r="G31" s="1"/>
    </row>
    <row r="32" spans="2:8" ht="12.95" customHeight="1" x14ac:dyDescent="0.2">
      <c r="B32" s="17" t="s">
        <v>83</v>
      </c>
      <c r="C32" s="56">
        <v>1192784</v>
      </c>
      <c r="D32" s="4">
        <v>548685</v>
      </c>
      <c r="E32" s="4">
        <f t="shared" si="0"/>
        <v>1741469</v>
      </c>
      <c r="F32" s="1"/>
      <c r="G32" s="1"/>
    </row>
    <row r="33" spans="2:9" ht="12.95" customHeight="1" x14ac:dyDescent="0.2">
      <c r="B33" s="17" t="s">
        <v>84</v>
      </c>
      <c r="C33" s="56">
        <v>1193535</v>
      </c>
      <c r="D33" s="4">
        <v>551477</v>
      </c>
      <c r="E33" s="4">
        <f t="shared" si="0"/>
        <v>1745012</v>
      </c>
      <c r="F33" s="1"/>
      <c r="G33" s="1"/>
      <c r="I33" s="80" t="s">
        <v>214</v>
      </c>
    </row>
    <row r="34" spans="2:9" ht="12.95" customHeight="1" x14ac:dyDescent="0.2">
      <c r="B34" s="17" t="s">
        <v>85</v>
      </c>
      <c r="C34" s="56">
        <v>1192744</v>
      </c>
      <c r="D34" s="4">
        <v>553537</v>
      </c>
      <c r="E34" s="4">
        <f t="shared" si="0"/>
        <v>1746281</v>
      </c>
      <c r="F34" s="1"/>
      <c r="G34" s="1"/>
    </row>
    <row r="35" spans="2:9" ht="12.95" customHeight="1" x14ac:dyDescent="0.2">
      <c r="B35" s="17" t="s">
        <v>86</v>
      </c>
      <c r="C35" s="56">
        <v>1193390</v>
      </c>
      <c r="D35" s="4">
        <v>556045</v>
      </c>
      <c r="E35" s="4">
        <f t="shared" si="0"/>
        <v>1749435</v>
      </c>
      <c r="F35" s="1"/>
      <c r="G35" s="1"/>
    </row>
    <row r="36" spans="2:9" ht="12.95" customHeight="1" x14ac:dyDescent="0.2">
      <c r="B36" s="17" t="s">
        <v>87</v>
      </c>
      <c r="C36" s="56">
        <v>1192832</v>
      </c>
      <c r="D36" s="4">
        <v>557426</v>
      </c>
      <c r="E36" s="4">
        <f t="shared" si="0"/>
        <v>1750258</v>
      </c>
      <c r="F36" s="1"/>
      <c r="G36" s="1"/>
    </row>
    <row r="37" spans="2:9" ht="12.95" customHeight="1" x14ac:dyDescent="0.2">
      <c r="B37" s="17" t="s">
        <v>88</v>
      </c>
      <c r="C37" s="56">
        <v>1192457</v>
      </c>
      <c r="D37" s="4">
        <v>559161</v>
      </c>
      <c r="E37" s="4">
        <f t="shared" si="0"/>
        <v>1751618</v>
      </c>
      <c r="F37" s="1"/>
      <c r="G37" s="1"/>
    </row>
    <row r="38" spans="2:9" ht="12.95" customHeight="1" x14ac:dyDescent="0.2">
      <c r="B38" s="17" t="s">
        <v>89</v>
      </c>
      <c r="C38" s="56">
        <v>1192642</v>
      </c>
      <c r="D38" s="4">
        <v>557580</v>
      </c>
      <c r="E38" s="4">
        <f t="shared" si="0"/>
        <v>1750222</v>
      </c>
      <c r="F38" s="1"/>
      <c r="G38" s="1"/>
    </row>
    <row r="39" spans="2:9" ht="12.95" customHeight="1" x14ac:dyDescent="0.2">
      <c r="B39" s="17" t="s">
        <v>90</v>
      </c>
      <c r="C39" s="56">
        <v>1195931</v>
      </c>
      <c r="D39" s="4">
        <v>563195</v>
      </c>
      <c r="E39" s="4">
        <f t="shared" si="0"/>
        <v>1759126</v>
      </c>
      <c r="F39" s="1"/>
      <c r="G39" s="1"/>
    </row>
    <row r="40" spans="2:9" ht="12.95" customHeight="1" x14ac:dyDescent="0.2">
      <c r="B40" s="69" t="s">
        <v>91</v>
      </c>
      <c r="C40" s="65">
        <v>1198665</v>
      </c>
      <c r="D40" s="20">
        <v>563269</v>
      </c>
      <c r="E40" s="128">
        <f t="shared" si="0"/>
        <v>1761934</v>
      </c>
      <c r="F40" s="1"/>
      <c r="G40" s="1"/>
    </row>
    <row r="41" spans="2:9" ht="12.95" customHeight="1" x14ac:dyDescent="0.2">
      <c r="B41" s="34" t="s">
        <v>124</v>
      </c>
      <c r="C41" s="4"/>
      <c r="D41" s="4"/>
      <c r="E41" s="4"/>
    </row>
    <row r="42" spans="2:9" ht="12.95" customHeight="1" x14ac:dyDescent="0.2">
      <c r="B42" s="34" t="s">
        <v>35</v>
      </c>
      <c r="C42" s="1"/>
      <c r="D42" s="1"/>
      <c r="E42" s="4"/>
      <c r="F42" s="4"/>
    </row>
    <row r="45" spans="2:9" ht="15.75" x14ac:dyDescent="0.25">
      <c r="B45" s="81" t="s">
        <v>150</v>
      </c>
      <c r="F45" s="4"/>
    </row>
    <row r="48" spans="2:9" ht="22.5" x14ac:dyDescent="0.2">
      <c r="B48" s="84" t="s">
        <v>18</v>
      </c>
      <c r="C48" s="83" t="s">
        <v>151</v>
      </c>
      <c r="D48" s="83" t="s">
        <v>152</v>
      </c>
      <c r="E48" s="83" t="s">
        <v>57</v>
      </c>
    </row>
    <row r="49" spans="2:7" ht="12.95" customHeight="1" x14ac:dyDescent="0.2">
      <c r="B49" s="17" t="s">
        <v>80</v>
      </c>
      <c r="C49" s="4">
        <v>1098</v>
      </c>
      <c r="D49" s="4">
        <v>17914</v>
      </c>
      <c r="E49" s="4">
        <f t="shared" ref="E49:E60" si="1">C49+D49</f>
        <v>19012</v>
      </c>
      <c r="F49" s="1"/>
      <c r="G49" s="1"/>
    </row>
    <row r="50" spans="2:7" ht="12.95" customHeight="1" x14ac:dyDescent="0.2">
      <c r="B50" s="17" t="s">
        <v>81</v>
      </c>
      <c r="C50" s="4">
        <v>1087</v>
      </c>
      <c r="D50" s="4">
        <v>17935</v>
      </c>
      <c r="E50" s="4">
        <f t="shared" si="1"/>
        <v>19022</v>
      </c>
      <c r="F50" s="1"/>
      <c r="G50" s="1"/>
    </row>
    <row r="51" spans="2:7" ht="12.95" customHeight="1" x14ac:dyDescent="0.2">
      <c r="B51" s="17" t="s">
        <v>82</v>
      </c>
      <c r="C51" s="56">
        <v>1059</v>
      </c>
      <c r="D51" s="4">
        <v>17863</v>
      </c>
      <c r="E51" s="4">
        <f t="shared" si="1"/>
        <v>18922</v>
      </c>
      <c r="F51" s="1"/>
      <c r="G51" s="1"/>
    </row>
    <row r="52" spans="2:7" ht="12.95" customHeight="1" x14ac:dyDescent="0.2">
      <c r="B52" s="17" t="s">
        <v>83</v>
      </c>
      <c r="C52" s="4">
        <v>1055</v>
      </c>
      <c r="D52" s="4">
        <v>17914</v>
      </c>
      <c r="E52" s="4">
        <f t="shared" si="1"/>
        <v>18969</v>
      </c>
      <c r="F52" s="1"/>
      <c r="G52" s="1"/>
    </row>
    <row r="53" spans="2:7" ht="12.95" customHeight="1" x14ac:dyDescent="0.2">
      <c r="B53" s="17" t="s">
        <v>84</v>
      </c>
      <c r="C53" s="4">
        <v>1037</v>
      </c>
      <c r="D53" s="4">
        <v>17870</v>
      </c>
      <c r="E53" s="4">
        <f t="shared" si="1"/>
        <v>18907</v>
      </c>
      <c r="F53" s="1"/>
      <c r="G53" s="1"/>
    </row>
    <row r="54" spans="2:7" ht="12.95" customHeight="1" x14ac:dyDescent="0.2">
      <c r="B54" s="17" t="s">
        <v>85</v>
      </c>
      <c r="C54" s="4">
        <v>1034</v>
      </c>
      <c r="D54" s="4">
        <v>17820</v>
      </c>
      <c r="E54" s="4">
        <f t="shared" si="1"/>
        <v>18854</v>
      </c>
      <c r="F54" s="1"/>
      <c r="G54" s="1"/>
    </row>
    <row r="55" spans="2:7" ht="12.95" customHeight="1" x14ac:dyDescent="0.2">
      <c r="B55" s="17" t="s">
        <v>86</v>
      </c>
      <c r="C55" s="4">
        <v>1020</v>
      </c>
      <c r="D55" s="4">
        <v>17807</v>
      </c>
      <c r="E55" s="4">
        <f t="shared" si="1"/>
        <v>18827</v>
      </c>
      <c r="F55" s="1"/>
      <c r="G55" s="1"/>
    </row>
    <row r="56" spans="2:7" ht="12.95" customHeight="1" x14ac:dyDescent="0.2">
      <c r="B56" s="17" t="s">
        <v>87</v>
      </c>
      <c r="C56" s="4">
        <v>1014</v>
      </c>
      <c r="D56" s="4">
        <v>17643</v>
      </c>
      <c r="E56" s="4">
        <f t="shared" si="1"/>
        <v>18657</v>
      </c>
      <c r="F56" s="1"/>
      <c r="G56" s="1"/>
    </row>
    <row r="57" spans="2:7" ht="12.95" customHeight="1" x14ac:dyDescent="0.2">
      <c r="B57" s="17" t="s">
        <v>88</v>
      </c>
      <c r="C57" s="4">
        <v>1004</v>
      </c>
      <c r="D57" s="4">
        <v>17519</v>
      </c>
      <c r="E57" s="4">
        <f t="shared" si="1"/>
        <v>18523</v>
      </c>
      <c r="F57" s="1"/>
      <c r="G57" s="1"/>
    </row>
    <row r="58" spans="2:7" ht="12.95" customHeight="1" x14ac:dyDescent="0.2">
      <c r="B58" s="17" t="s">
        <v>89</v>
      </c>
      <c r="C58" s="4">
        <v>987</v>
      </c>
      <c r="D58" s="4">
        <v>17421</v>
      </c>
      <c r="E58" s="4">
        <f t="shared" si="1"/>
        <v>18408</v>
      </c>
      <c r="F58" s="1"/>
      <c r="G58" s="1"/>
    </row>
    <row r="59" spans="2:7" ht="12.95" customHeight="1" x14ac:dyDescent="0.2">
      <c r="B59" s="17" t="s">
        <v>90</v>
      </c>
      <c r="C59" s="4">
        <v>449</v>
      </c>
      <c r="D59" s="4">
        <v>17625</v>
      </c>
      <c r="E59" s="4">
        <f t="shared" si="1"/>
        <v>18074</v>
      </c>
      <c r="F59" s="1"/>
      <c r="G59" s="1"/>
    </row>
    <row r="60" spans="2:7" ht="12.95" customHeight="1" x14ac:dyDescent="0.2">
      <c r="B60" s="20" t="s">
        <v>91</v>
      </c>
      <c r="C60" s="20">
        <v>444</v>
      </c>
      <c r="D60" s="128">
        <v>17578</v>
      </c>
      <c r="E60" s="128">
        <f t="shared" si="1"/>
        <v>18022</v>
      </c>
      <c r="F60" s="182"/>
    </row>
    <row r="61" spans="2:7" ht="12.95" customHeight="1" x14ac:dyDescent="0.2">
      <c r="B61" s="34" t="s">
        <v>124</v>
      </c>
      <c r="C61" s="4"/>
      <c r="D61" s="4"/>
      <c r="E61" s="4"/>
    </row>
    <row r="62" spans="2:7" ht="12.95" customHeight="1" x14ac:dyDescent="0.2">
      <c r="B62" s="34" t="s">
        <v>35</v>
      </c>
      <c r="C62" s="182"/>
      <c r="D62" s="182"/>
      <c r="E62" s="4"/>
    </row>
    <row r="63" spans="2:7" ht="12.95" customHeight="1" x14ac:dyDescent="0.2">
      <c r="C63" s="4"/>
      <c r="D63" s="4"/>
      <c r="E63" s="4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I67"/>
  <sheetViews>
    <sheetView showGridLines="0" zoomScale="110" zoomScaleNormal="110" workbookViewId="0">
      <selection activeCell="Q36" sqref="Q36"/>
    </sheetView>
  </sheetViews>
  <sheetFormatPr defaultColWidth="9.33203125" defaultRowHeight="12.95" customHeight="1" x14ac:dyDescent="0.2"/>
  <cols>
    <col min="1" max="1" width="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9.1640625" style="45" customWidth="1"/>
    <col min="6" max="6" width="12.6640625" style="45" customWidth="1"/>
    <col min="7" max="7" width="9.1640625" style="45" customWidth="1"/>
    <col min="8" max="8" width="17.83203125" style="45" customWidth="1"/>
    <col min="9" max="11" width="13.6640625" style="45" customWidth="1"/>
    <col min="12" max="16384" width="9.33203125" style="45"/>
  </cols>
  <sheetData>
    <row r="2" spans="1:7" ht="15.75" x14ac:dyDescent="0.25">
      <c r="B2" s="62" t="s">
        <v>168</v>
      </c>
      <c r="C2" s="48"/>
      <c r="D2" s="48"/>
      <c r="E2" s="48"/>
      <c r="F2" s="48"/>
      <c r="G2" s="48"/>
    </row>
    <row r="3" spans="1:7" ht="15.75" x14ac:dyDescent="0.25">
      <c r="B3" s="93" t="s">
        <v>58</v>
      </c>
      <c r="C3" s="48"/>
      <c r="D3" s="48"/>
      <c r="E3" s="48"/>
      <c r="F3" s="48"/>
      <c r="G3" s="48"/>
    </row>
    <row r="5" spans="1:7" ht="11.25" customHeight="1" x14ac:dyDescent="0.2">
      <c r="B5" s="300" t="s">
        <v>18</v>
      </c>
      <c r="C5" s="299" t="s">
        <v>57</v>
      </c>
      <c r="D5" s="299"/>
    </row>
    <row r="6" spans="1:7" ht="11.25" x14ac:dyDescent="0.2">
      <c r="B6" s="301"/>
      <c r="C6" s="47" t="s">
        <v>190</v>
      </c>
      <c r="D6" s="46" t="s">
        <v>191</v>
      </c>
    </row>
    <row r="7" spans="1:7" s="131" customFormat="1" ht="12" hidden="1" customHeight="1" x14ac:dyDescent="0.2">
      <c r="A7" s="183"/>
      <c r="B7" s="114">
        <v>43466</v>
      </c>
      <c r="C7" s="166">
        <v>380359</v>
      </c>
      <c r="D7" s="166">
        <v>26124987758</v>
      </c>
      <c r="E7" s="125"/>
    </row>
    <row r="8" spans="1:7" s="131" customFormat="1" ht="11.25" hidden="1" x14ac:dyDescent="0.2">
      <c r="A8" s="183"/>
      <c r="B8" s="114">
        <v>43497</v>
      </c>
      <c r="C8" s="166">
        <v>375009</v>
      </c>
      <c r="D8" s="166">
        <v>26993315864</v>
      </c>
      <c r="E8" s="139"/>
    </row>
    <row r="9" spans="1:7" s="131" customFormat="1" ht="11.25" hidden="1" x14ac:dyDescent="0.2">
      <c r="A9" s="183"/>
      <c r="B9" s="114">
        <v>43525</v>
      </c>
      <c r="C9" s="166">
        <v>395954</v>
      </c>
      <c r="D9" s="166">
        <v>24723726889</v>
      </c>
      <c r="E9" s="139"/>
    </row>
    <row r="10" spans="1:7" s="131" customFormat="1" ht="11.25" hidden="1" x14ac:dyDescent="0.2">
      <c r="A10" s="183"/>
      <c r="B10" s="135">
        <v>43556</v>
      </c>
      <c r="C10" s="166">
        <v>406158</v>
      </c>
      <c r="D10" s="166">
        <v>25710646195</v>
      </c>
      <c r="E10" s="139"/>
    </row>
    <row r="11" spans="1:7" s="131" customFormat="1" ht="11.45" hidden="1" customHeight="1" x14ac:dyDescent="0.25">
      <c r="A11" s="183"/>
      <c r="B11" s="114">
        <v>43586</v>
      </c>
      <c r="C11" s="166">
        <v>426793</v>
      </c>
      <c r="D11" s="166">
        <v>27801224317</v>
      </c>
      <c r="E11" s="62"/>
    </row>
    <row r="12" spans="1:7" s="131" customFormat="1" ht="11.25" hidden="1" x14ac:dyDescent="0.2">
      <c r="A12" s="183"/>
      <c r="B12" s="114">
        <v>43617</v>
      </c>
      <c r="C12" s="166">
        <v>389153</v>
      </c>
      <c r="D12" s="166">
        <v>25076342851</v>
      </c>
      <c r="E12" s="139"/>
    </row>
    <row r="13" spans="1:7" s="131" customFormat="1" ht="11.25" hidden="1" x14ac:dyDescent="0.2">
      <c r="A13" s="183"/>
      <c r="B13" s="114">
        <v>43647</v>
      </c>
      <c r="C13" s="166">
        <v>440048</v>
      </c>
      <c r="D13" s="166">
        <v>30202569011</v>
      </c>
      <c r="E13" s="139"/>
    </row>
    <row r="14" spans="1:7" s="131" customFormat="1" ht="11.25" hidden="1" x14ac:dyDescent="0.2">
      <c r="A14" s="183"/>
      <c r="B14" s="114">
        <v>43678</v>
      </c>
      <c r="C14" s="166">
        <v>393966</v>
      </c>
      <c r="D14" s="166">
        <v>26045792891</v>
      </c>
      <c r="E14" s="139"/>
    </row>
    <row r="15" spans="1:7" s="131" customFormat="1" ht="11.25" hidden="1" x14ac:dyDescent="0.2">
      <c r="A15" s="183"/>
      <c r="B15" s="114">
        <v>43709</v>
      </c>
      <c r="C15" s="166">
        <v>412510</v>
      </c>
      <c r="D15" s="166">
        <v>26984196145</v>
      </c>
      <c r="E15" s="139"/>
    </row>
    <row r="16" spans="1:7" s="131" customFormat="1" ht="11.25" hidden="1" x14ac:dyDescent="0.2">
      <c r="A16" s="183"/>
      <c r="B16" s="114">
        <v>43739</v>
      </c>
      <c r="C16" s="166">
        <v>432858</v>
      </c>
      <c r="D16" s="166">
        <v>29254756441</v>
      </c>
      <c r="E16" s="139"/>
    </row>
    <row r="17" spans="1:5" s="131" customFormat="1" ht="11.25" hidden="1" x14ac:dyDescent="0.2">
      <c r="A17" s="183"/>
      <c r="B17" s="116">
        <v>43770</v>
      </c>
      <c r="C17" s="166">
        <v>402998</v>
      </c>
      <c r="D17" s="166">
        <v>23654673221</v>
      </c>
      <c r="E17" s="139"/>
    </row>
    <row r="18" spans="1:5" s="131" customFormat="1" ht="11.25" hidden="1" x14ac:dyDescent="0.2">
      <c r="A18" s="183"/>
      <c r="B18" s="132">
        <v>43800</v>
      </c>
      <c r="C18" s="166">
        <v>404588</v>
      </c>
      <c r="D18" s="166">
        <v>27291650705</v>
      </c>
      <c r="E18" s="139"/>
    </row>
    <row r="19" spans="1:5" s="170" customFormat="1" ht="11.25" x14ac:dyDescent="0.2">
      <c r="A19" s="183"/>
      <c r="B19" s="114">
        <v>43831</v>
      </c>
      <c r="C19" s="166">
        <v>397528</v>
      </c>
      <c r="D19" s="166">
        <v>27810279732</v>
      </c>
      <c r="E19" s="171"/>
    </row>
    <row r="20" spans="1:5" s="170" customFormat="1" ht="11.25" x14ac:dyDescent="0.2">
      <c r="A20" s="183"/>
      <c r="B20" s="114">
        <v>43862</v>
      </c>
      <c r="C20" s="166">
        <v>394017</v>
      </c>
      <c r="D20" s="166">
        <v>23777928113</v>
      </c>
      <c r="E20" s="171"/>
    </row>
    <row r="21" spans="1:5" s="170" customFormat="1" ht="11.25" x14ac:dyDescent="0.2">
      <c r="A21" s="183"/>
      <c r="B21" s="114">
        <v>43891</v>
      </c>
      <c r="C21" s="166">
        <v>395464</v>
      </c>
      <c r="D21" s="166">
        <v>33804988089</v>
      </c>
      <c r="E21" s="171"/>
    </row>
    <row r="22" spans="1:5" s="170" customFormat="1" ht="11.25" x14ac:dyDescent="0.2">
      <c r="A22" s="183"/>
      <c r="B22" s="135">
        <v>43922</v>
      </c>
      <c r="C22" s="166">
        <v>369473</v>
      </c>
      <c r="D22" s="166">
        <v>25370967797</v>
      </c>
      <c r="E22" s="171"/>
    </row>
    <row r="23" spans="1:5" s="170" customFormat="1" ht="11.25" x14ac:dyDescent="0.2">
      <c r="A23" s="183"/>
      <c r="B23" s="114">
        <v>43952</v>
      </c>
      <c r="C23" s="166">
        <v>377996</v>
      </c>
      <c r="D23" s="166">
        <v>26429788143</v>
      </c>
      <c r="E23" s="171"/>
    </row>
    <row r="24" spans="1:5" s="170" customFormat="1" ht="11.25" x14ac:dyDescent="0.2">
      <c r="A24" s="183"/>
      <c r="B24" s="114">
        <v>43983</v>
      </c>
      <c r="C24" s="166">
        <v>394976</v>
      </c>
      <c r="D24" s="166">
        <v>28742375056</v>
      </c>
      <c r="E24" s="171"/>
    </row>
    <row r="25" spans="1:5" s="170" customFormat="1" ht="11.25" x14ac:dyDescent="0.2">
      <c r="A25" s="183"/>
      <c r="B25" s="114">
        <v>44013</v>
      </c>
      <c r="C25" s="166">
        <v>422901</v>
      </c>
      <c r="D25" s="166">
        <v>29760071954</v>
      </c>
      <c r="E25" s="171"/>
    </row>
    <row r="26" spans="1:5" s="170" customFormat="1" ht="11.25" x14ac:dyDescent="0.2">
      <c r="A26" s="183"/>
      <c r="B26" s="114">
        <v>44044</v>
      </c>
      <c r="C26" s="166">
        <v>388054</v>
      </c>
      <c r="D26" s="166">
        <v>20510715435</v>
      </c>
      <c r="E26" s="171"/>
    </row>
    <row r="27" spans="1:5" s="170" customFormat="1" ht="11.25" x14ac:dyDescent="0.2">
      <c r="A27" s="183"/>
      <c r="B27" s="114">
        <v>44075</v>
      </c>
      <c r="C27" s="166">
        <v>417454</v>
      </c>
      <c r="D27" s="166">
        <v>22942242038</v>
      </c>
      <c r="E27" s="171"/>
    </row>
    <row r="28" spans="1:5" s="170" customFormat="1" ht="11.25" x14ac:dyDescent="0.2">
      <c r="A28" s="183"/>
      <c r="B28" s="114">
        <v>44105</v>
      </c>
      <c r="C28" s="166">
        <v>420638</v>
      </c>
      <c r="D28" s="166">
        <v>23291997702</v>
      </c>
      <c r="E28" s="171"/>
    </row>
    <row r="29" spans="1:5" s="170" customFormat="1" ht="11.25" x14ac:dyDescent="0.2">
      <c r="A29" s="183"/>
      <c r="B29" s="116">
        <v>44136</v>
      </c>
      <c r="C29" s="166">
        <v>409271</v>
      </c>
      <c r="D29" s="166">
        <v>22410300163</v>
      </c>
      <c r="E29" s="171"/>
    </row>
    <row r="30" spans="1:5" s="170" customFormat="1" ht="11.25" x14ac:dyDescent="0.2">
      <c r="A30" s="183"/>
      <c r="B30" s="132">
        <v>44166</v>
      </c>
      <c r="C30" s="166">
        <v>427164</v>
      </c>
      <c r="D30" s="166">
        <v>33918810561</v>
      </c>
      <c r="E30" s="171"/>
    </row>
    <row r="31" spans="1:5" s="215" customFormat="1" ht="11.25" x14ac:dyDescent="0.2">
      <c r="B31" s="114">
        <v>44197</v>
      </c>
      <c r="C31" s="166">
        <v>389826</v>
      </c>
      <c r="D31" s="166">
        <v>23647898635</v>
      </c>
      <c r="E31" s="216"/>
    </row>
    <row r="32" spans="1:5" s="215" customFormat="1" ht="11.25" x14ac:dyDescent="0.2">
      <c r="B32" s="114">
        <v>44228</v>
      </c>
      <c r="C32" s="166">
        <v>407044</v>
      </c>
      <c r="D32" s="166">
        <v>23918668217</v>
      </c>
      <c r="E32" s="216"/>
    </row>
    <row r="33" spans="2:5" s="215" customFormat="1" ht="11.25" x14ac:dyDescent="0.2">
      <c r="B33" s="114">
        <v>44256</v>
      </c>
      <c r="C33" s="166">
        <v>449944</v>
      </c>
      <c r="D33" s="166">
        <v>33664910315</v>
      </c>
      <c r="E33" s="216"/>
    </row>
    <row r="34" spans="2:5" s="215" customFormat="1" ht="11.25" x14ac:dyDescent="0.2">
      <c r="B34" s="135">
        <v>44287</v>
      </c>
      <c r="C34" s="166">
        <v>436307</v>
      </c>
      <c r="D34" s="166">
        <v>28811350966</v>
      </c>
      <c r="E34" s="216"/>
    </row>
    <row r="35" spans="2:5" s="215" customFormat="1" ht="11.25" x14ac:dyDescent="0.2">
      <c r="B35" s="114">
        <v>44317</v>
      </c>
      <c r="C35" s="166">
        <v>444153</v>
      </c>
      <c r="D35" s="166">
        <v>31879729967</v>
      </c>
      <c r="E35" s="216"/>
    </row>
    <row r="36" spans="2:5" s="215" customFormat="1" ht="11.25" x14ac:dyDescent="0.2">
      <c r="B36" s="114">
        <v>44348</v>
      </c>
      <c r="C36" s="166">
        <v>443679</v>
      </c>
      <c r="D36" s="166">
        <v>28439400370</v>
      </c>
      <c r="E36" s="216"/>
    </row>
    <row r="37" spans="2:5" s="215" customFormat="1" ht="11.25" x14ac:dyDescent="0.2">
      <c r="B37" s="114">
        <v>44378</v>
      </c>
      <c r="C37" s="166">
        <v>458425</v>
      </c>
      <c r="D37" s="166">
        <v>30692922314</v>
      </c>
      <c r="E37" s="216"/>
    </row>
    <row r="38" spans="2:5" s="215" customFormat="1" ht="11.25" x14ac:dyDescent="0.2">
      <c r="B38" s="114">
        <v>44409</v>
      </c>
      <c r="C38" s="166">
        <v>439681</v>
      </c>
      <c r="D38" s="166">
        <v>30129567391</v>
      </c>
      <c r="E38" s="216"/>
    </row>
    <row r="39" spans="2:5" s="215" customFormat="1" ht="11.25" x14ac:dyDescent="0.2">
      <c r="B39" s="114">
        <v>44440</v>
      </c>
      <c r="C39" s="166">
        <v>468846</v>
      </c>
      <c r="D39" s="166">
        <v>32986372825</v>
      </c>
      <c r="E39" s="216"/>
    </row>
    <row r="40" spans="2:5" s="215" customFormat="1" ht="11.25" x14ac:dyDescent="0.2">
      <c r="B40" s="114">
        <v>44470</v>
      </c>
      <c r="C40" s="166">
        <v>465972</v>
      </c>
      <c r="D40" s="166">
        <v>34016996328</v>
      </c>
      <c r="E40" s="216"/>
    </row>
    <row r="41" spans="2:5" s="215" customFormat="1" ht="11.25" x14ac:dyDescent="0.2">
      <c r="B41" s="116">
        <v>44501</v>
      </c>
      <c r="C41" s="166">
        <v>466549</v>
      </c>
      <c r="D41" s="166">
        <v>34197800289</v>
      </c>
      <c r="E41" s="216"/>
    </row>
    <row r="42" spans="2:5" s="215" customFormat="1" ht="11.25" x14ac:dyDescent="0.2">
      <c r="B42" s="132">
        <v>44531</v>
      </c>
      <c r="C42" s="166">
        <v>477802</v>
      </c>
      <c r="D42" s="166">
        <v>46434502724</v>
      </c>
      <c r="E42" s="216"/>
    </row>
    <row r="43" spans="2:5" s="244" customFormat="1" ht="11.25" x14ac:dyDescent="0.2">
      <c r="B43" s="114">
        <v>44562</v>
      </c>
      <c r="C43" s="166">
        <v>431856</v>
      </c>
      <c r="D43" s="166">
        <v>31869709549</v>
      </c>
      <c r="E43" s="245"/>
    </row>
    <row r="44" spans="2:5" s="244" customFormat="1" ht="11.25" x14ac:dyDescent="0.2">
      <c r="B44" s="114">
        <v>44593</v>
      </c>
      <c r="C44" s="166">
        <v>449223</v>
      </c>
      <c r="D44" s="166">
        <v>33895916807</v>
      </c>
      <c r="E44" s="245"/>
    </row>
    <row r="45" spans="2:5" s="244" customFormat="1" ht="11.25" x14ac:dyDescent="0.2">
      <c r="B45" s="114">
        <v>44621</v>
      </c>
      <c r="C45" s="166">
        <v>510031</v>
      </c>
      <c r="D45" s="166">
        <v>48259719417</v>
      </c>
      <c r="E45" s="245"/>
    </row>
    <row r="46" spans="2:5" s="244" customFormat="1" ht="11.25" x14ac:dyDescent="0.2">
      <c r="B46" s="135">
        <v>44652</v>
      </c>
      <c r="C46" s="166">
        <v>468420</v>
      </c>
      <c r="D46" s="166">
        <v>39450427797</v>
      </c>
      <c r="E46" s="245"/>
    </row>
    <row r="47" spans="2:5" s="244" customFormat="1" ht="11.25" x14ac:dyDescent="0.2">
      <c r="B47" s="114">
        <v>44682</v>
      </c>
      <c r="C47" s="166">
        <v>493605</v>
      </c>
      <c r="D47" s="166">
        <v>45953022925</v>
      </c>
      <c r="E47" s="245"/>
    </row>
    <row r="48" spans="2:5" s="244" customFormat="1" ht="11.25" x14ac:dyDescent="0.2">
      <c r="B48" s="114">
        <v>44713</v>
      </c>
      <c r="C48" s="166">
        <v>501809</v>
      </c>
      <c r="D48" s="166">
        <v>42668746924</v>
      </c>
      <c r="E48" s="245"/>
    </row>
    <row r="49" spans="1:8" s="244" customFormat="1" ht="11.25" x14ac:dyDescent="0.2">
      <c r="B49" s="114">
        <v>44743</v>
      </c>
      <c r="C49" s="166">
        <v>499591</v>
      </c>
      <c r="D49" s="166">
        <v>45873403383</v>
      </c>
      <c r="E49" s="245"/>
    </row>
    <row r="50" spans="1:8" s="244" customFormat="1" ht="11.25" x14ac:dyDescent="0.2">
      <c r="B50" s="114">
        <v>44774</v>
      </c>
      <c r="C50" s="166">
        <v>491019</v>
      </c>
      <c r="D50" s="166">
        <v>48676651474</v>
      </c>
      <c r="E50" s="245"/>
    </row>
    <row r="51" spans="1:8" s="244" customFormat="1" ht="11.25" x14ac:dyDescent="0.2">
      <c r="B51" s="114">
        <v>44805</v>
      </c>
      <c r="C51" s="166">
        <v>510799</v>
      </c>
      <c r="D51" s="166">
        <v>55306037650</v>
      </c>
      <c r="E51" s="245"/>
    </row>
    <row r="52" spans="1:8" s="244" customFormat="1" ht="11.25" x14ac:dyDescent="0.2">
      <c r="B52" s="114">
        <v>44835</v>
      </c>
      <c r="C52" s="166">
        <v>503292</v>
      </c>
      <c r="D52" s="166">
        <v>57515081606</v>
      </c>
      <c r="E52" s="245"/>
    </row>
    <row r="53" spans="1:8" s="244" customFormat="1" ht="11.25" x14ac:dyDescent="0.2">
      <c r="B53" s="116">
        <v>44866</v>
      </c>
      <c r="C53" s="166">
        <v>510792</v>
      </c>
      <c r="D53" s="166">
        <v>48624092936</v>
      </c>
      <c r="E53" s="245"/>
    </row>
    <row r="54" spans="1:8" s="244" customFormat="1" ht="11.25" x14ac:dyDescent="0.2">
      <c r="B54" s="133">
        <v>44896</v>
      </c>
      <c r="C54" s="217">
        <v>524613</v>
      </c>
      <c r="D54" s="217">
        <v>51830899040</v>
      </c>
      <c r="E54" s="245"/>
    </row>
    <row r="55" spans="1:8" ht="11.25" x14ac:dyDescent="0.2">
      <c r="B55" s="16" t="s">
        <v>161</v>
      </c>
      <c r="C55" s="4"/>
      <c r="D55" s="4"/>
    </row>
    <row r="56" spans="1:8" ht="12.95" customHeight="1" x14ac:dyDescent="0.2">
      <c r="B56" s="163" t="s">
        <v>170</v>
      </c>
      <c r="G56" s="74"/>
      <c r="H56" s="74"/>
    </row>
    <row r="57" spans="1:8" ht="12.95" customHeight="1" x14ac:dyDescent="0.2">
      <c r="B57" s="45" t="s">
        <v>35</v>
      </c>
      <c r="G57" s="74"/>
      <c r="H57" s="74"/>
    </row>
    <row r="58" spans="1:8" s="163" customFormat="1" ht="12.95" customHeight="1" x14ac:dyDescent="0.2">
      <c r="A58" s="183"/>
      <c r="G58" s="74"/>
      <c r="H58" s="74"/>
    </row>
    <row r="59" spans="1:8" ht="17.25" customHeight="1" x14ac:dyDescent="0.2">
      <c r="B59" s="233"/>
      <c r="C59" s="233"/>
      <c r="D59" s="233"/>
      <c r="E59" s="233"/>
      <c r="F59" s="233"/>
      <c r="G59" s="258"/>
      <c r="H59" s="258"/>
    </row>
    <row r="60" spans="1:8" ht="19.5" customHeight="1" x14ac:dyDescent="0.2">
      <c r="B60" s="295"/>
      <c r="C60" s="295"/>
      <c r="D60" s="295"/>
      <c r="E60" s="295"/>
      <c r="F60" s="295"/>
      <c r="G60" s="74"/>
      <c r="H60" s="74"/>
    </row>
    <row r="61" spans="1:8" ht="12.95" customHeight="1" x14ac:dyDescent="0.2">
      <c r="B61" s="298"/>
      <c r="C61" s="298"/>
      <c r="D61" s="298"/>
      <c r="E61" s="298"/>
      <c r="F61" s="298"/>
      <c r="G61" s="74"/>
      <c r="H61" s="74"/>
    </row>
    <row r="62" spans="1:8" ht="12.75" x14ac:dyDescent="0.2">
      <c r="D62" s="4"/>
      <c r="E62" s="4"/>
      <c r="G62" s="74"/>
      <c r="H62" s="74"/>
    </row>
    <row r="63" spans="1:8" ht="12.75" x14ac:dyDescent="0.2">
      <c r="D63" s="40"/>
      <c r="E63" s="40"/>
      <c r="G63" s="74"/>
      <c r="H63" s="74"/>
    </row>
    <row r="64" spans="1:8" ht="12.75" x14ac:dyDescent="0.2">
      <c r="D64" s="52"/>
      <c r="E64" s="52"/>
      <c r="G64" s="74"/>
      <c r="H64" s="74"/>
    </row>
    <row r="65" spans="7:9" ht="12.95" customHeight="1" x14ac:dyDescent="0.2">
      <c r="G65" s="74"/>
      <c r="H65" s="74"/>
    </row>
    <row r="66" spans="7:9" ht="12.95" customHeight="1" x14ac:dyDescent="0.2">
      <c r="G66" s="74"/>
      <c r="H66" s="74"/>
    </row>
    <row r="67" spans="7:9" ht="12.95" customHeight="1" x14ac:dyDescent="0.2">
      <c r="G67" s="74"/>
      <c r="H67" s="74"/>
      <c r="I67" s="162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60:F60"/>
    <mergeCell ref="B61:F61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B2:I17"/>
  <sheetViews>
    <sheetView showGridLines="0" zoomScale="130" zoomScaleNormal="130" workbookViewId="0">
      <selection activeCell="J28" sqref="J28:J29"/>
    </sheetView>
  </sheetViews>
  <sheetFormatPr defaultColWidth="9.33203125" defaultRowHeight="12.95" customHeight="1" x14ac:dyDescent="0.2"/>
  <cols>
    <col min="1" max="1" width="2.83203125" style="80" customWidth="1"/>
    <col min="2" max="2" width="24" style="80" customWidth="1"/>
    <col min="3" max="3" width="15" style="80" customWidth="1"/>
    <col min="4" max="4" width="20.83203125" style="80" customWidth="1"/>
    <col min="5" max="8" width="9.33203125" style="80"/>
    <col min="9" max="9" width="11" style="80" customWidth="1"/>
    <col min="10" max="16384" width="9.33203125" style="80"/>
  </cols>
  <sheetData>
    <row r="2" spans="2:9" ht="12.95" customHeight="1" x14ac:dyDescent="0.25">
      <c r="B2" s="81" t="s">
        <v>159</v>
      </c>
    </row>
    <row r="3" spans="2:9" ht="12.95" customHeight="1" x14ac:dyDescent="0.2">
      <c r="B3" s="71" t="s">
        <v>211</v>
      </c>
    </row>
    <row r="6" spans="2:9" ht="25.5" customHeight="1" x14ac:dyDescent="0.2">
      <c r="B6" s="72" t="s">
        <v>112</v>
      </c>
      <c r="C6" s="73" t="s">
        <v>36</v>
      </c>
      <c r="D6" s="73" t="s">
        <v>136</v>
      </c>
    </row>
    <row r="7" spans="2:9" ht="20.25" customHeight="1" x14ac:dyDescent="0.2">
      <c r="B7" s="71" t="s">
        <v>113</v>
      </c>
      <c r="C7" s="74">
        <v>1036982</v>
      </c>
      <c r="D7" s="74">
        <v>16639</v>
      </c>
      <c r="G7" s="4"/>
      <c r="I7" s="4"/>
    </row>
    <row r="8" spans="2:9" ht="20.25" customHeight="1" x14ac:dyDescent="0.2">
      <c r="B8" s="71" t="s">
        <v>114</v>
      </c>
      <c r="C8" s="74">
        <v>63555</v>
      </c>
      <c r="D8" s="74">
        <v>634</v>
      </c>
      <c r="I8" s="4"/>
    </row>
    <row r="9" spans="2:9" ht="20.25" customHeight="1" x14ac:dyDescent="0.2">
      <c r="B9" s="75" t="s">
        <v>57</v>
      </c>
      <c r="C9" s="76">
        <f>SUM(C7:C8)</f>
        <v>1100537</v>
      </c>
      <c r="D9" s="76">
        <f>SUM(D7:D8)</f>
        <v>17273</v>
      </c>
      <c r="I9" s="4"/>
    </row>
    <row r="10" spans="2:9" ht="12.95" customHeight="1" x14ac:dyDescent="0.2">
      <c r="B10" s="77" t="s">
        <v>35</v>
      </c>
      <c r="C10" s="71"/>
      <c r="D10" s="71"/>
      <c r="I10" s="4"/>
    </row>
    <row r="11" spans="2:9" ht="12.95" customHeight="1" x14ac:dyDescent="0.2">
      <c r="I11" s="4"/>
    </row>
    <row r="12" spans="2:9" ht="12.95" customHeight="1" x14ac:dyDescent="0.2">
      <c r="I12" s="4"/>
    </row>
    <row r="13" spans="2:9" ht="12.95" customHeight="1" x14ac:dyDescent="0.25">
      <c r="B13" s="238"/>
      <c r="C13" s="101"/>
      <c r="D13" s="101"/>
      <c r="E13" s="101"/>
    </row>
    <row r="14" spans="2:9" ht="12.95" customHeight="1" x14ac:dyDescent="0.25">
      <c r="B14" s="238"/>
      <c r="C14" s="102"/>
      <c r="D14" s="102"/>
      <c r="E14" s="101"/>
    </row>
    <row r="15" spans="2:9" ht="12.95" customHeight="1" x14ac:dyDescent="0.2">
      <c r="C15" s="101"/>
      <c r="D15" s="101"/>
      <c r="E15" s="101"/>
    </row>
    <row r="16" spans="2:9" ht="12.95" customHeight="1" x14ac:dyDescent="0.2">
      <c r="C16" s="101"/>
      <c r="D16" s="101"/>
      <c r="E16" s="101"/>
    </row>
    <row r="17" spans="3:5" ht="12.95" customHeight="1" x14ac:dyDescent="0.2">
      <c r="C17" s="101"/>
      <c r="D17" s="101"/>
      <c r="E17" s="101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R28"/>
  <sheetViews>
    <sheetView showGridLines="0" topLeftCell="A7" zoomScale="120" zoomScaleNormal="120" workbookViewId="0">
      <selection activeCell="S36" sqref="S36:S37"/>
    </sheetView>
  </sheetViews>
  <sheetFormatPr defaultColWidth="9.33203125" defaultRowHeight="12.95" customHeight="1" x14ac:dyDescent="0.2"/>
  <cols>
    <col min="1" max="1" width="2.83203125" style="5" customWidth="1"/>
    <col min="2" max="2" width="13.33203125" style="5" customWidth="1"/>
    <col min="3" max="5" width="15.33203125" style="5" customWidth="1"/>
    <col min="6" max="6" width="16.1640625" style="5" customWidth="1"/>
    <col min="7" max="7" width="15.33203125" style="5" customWidth="1"/>
    <col min="8" max="8" width="15.832031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8" ht="15.75" x14ac:dyDescent="0.25">
      <c r="B2" s="212" t="s">
        <v>171</v>
      </c>
    </row>
    <row r="3" spans="2:18" ht="12.95" customHeight="1" x14ac:dyDescent="0.2">
      <c r="B3" s="16" t="s">
        <v>58</v>
      </c>
    </row>
    <row r="4" spans="2:18" ht="12.95" customHeight="1" x14ac:dyDescent="0.25">
      <c r="B4" s="13"/>
      <c r="E4" s="125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8" ht="12.95" customHeight="1" x14ac:dyDescent="0.2">
      <c r="B5" s="300" t="s">
        <v>18</v>
      </c>
      <c r="C5" s="299" t="s">
        <v>36</v>
      </c>
      <c r="D5" s="299"/>
      <c r="E5" s="303" t="s">
        <v>131</v>
      </c>
      <c r="F5" s="303"/>
      <c r="G5" s="299" t="s">
        <v>57</v>
      </c>
      <c r="H5" s="299"/>
    </row>
    <row r="6" spans="2:18" ht="33.75" x14ac:dyDescent="0.2">
      <c r="B6" s="301"/>
      <c r="C6" s="184" t="s">
        <v>68</v>
      </c>
      <c r="D6" s="184" t="s">
        <v>69</v>
      </c>
      <c r="E6" s="185" t="s">
        <v>68</v>
      </c>
      <c r="F6" s="185" t="s">
        <v>69</v>
      </c>
      <c r="G6" s="184" t="s">
        <v>68</v>
      </c>
      <c r="H6" s="184" t="s">
        <v>34</v>
      </c>
    </row>
    <row r="7" spans="2:18" ht="12.95" customHeight="1" x14ac:dyDescent="0.2">
      <c r="B7" s="17" t="s">
        <v>80</v>
      </c>
      <c r="C7" s="4">
        <v>106674</v>
      </c>
      <c r="D7" s="4">
        <v>2124875026</v>
      </c>
      <c r="E7" s="22">
        <v>325182</v>
      </c>
      <c r="F7" s="22">
        <v>29744834524</v>
      </c>
      <c r="G7" s="4">
        <f t="shared" ref="G7:G18" si="0">C7+E7</f>
        <v>431856</v>
      </c>
      <c r="H7" s="4">
        <f t="shared" ref="H7:H18" si="1">D7+F7</f>
        <v>31869709550</v>
      </c>
      <c r="K7" s="234"/>
      <c r="L7" s="234"/>
      <c r="M7" s="234"/>
      <c r="N7" s="234"/>
      <c r="O7" s="234"/>
      <c r="P7" s="67"/>
      <c r="Q7" s="67"/>
      <c r="R7" s="67"/>
    </row>
    <row r="8" spans="2:18" ht="12.95" customHeight="1" x14ac:dyDescent="0.2">
      <c r="B8" s="17" t="s">
        <v>81</v>
      </c>
      <c r="C8" s="4">
        <v>109332</v>
      </c>
      <c r="D8" s="4">
        <v>3145008353</v>
      </c>
      <c r="E8" s="22">
        <v>339891</v>
      </c>
      <c r="F8" s="22">
        <v>30750908453</v>
      </c>
      <c r="G8" s="4">
        <f t="shared" si="0"/>
        <v>449223</v>
      </c>
      <c r="H8" s="4">
        <f t="shared" si="1"/>
        <v>33895916806</v>
      </c>
      <c r="K8" s="302"/>
      <c r="L8" s="302"/>
      <c r="M8" s="302"/>
      <c r="N8" s="302"/>
      <c r="O8" s="302"/>
      <c r="P8" s="302"/>
      <c r="Q8" s="302"/>
      <c r="R8" s="302"/>
    </row>
    <row r="9" spans="2:18" ht="12.95" customHeight="1" x14ac:dyDescent="0.2">
      <c r="B9" s="17" t="s">
        <v>82</v>
      </c>
      <c r="C9" s="56">
        <v>130046</v>
      </c>
      <c r="D9" s="56">
        <v>5022416205</v>
      </c>
      <c r="E9" s="22">
        <v>379985</v>
      </c>
      <c r="F9" s="22">
        <v>43237303212</v>
      </c>
      <c r="G9" s="4">
        <f t="shared" si="0"/>
        <v>510031</v>
      </c>
      <c r="H9" s="4">
        <f>D9+F9</f>
        <v>48259719417</v>
      </c>
      <c r="J9" s="139"/>
      <c r="K9" s="296"/>
      <c r="L9" s="296"/>
      <c r="M9" s="296"/>
      <c r="N9" s="296"/>
      <c r="O9" s="296"/>
      <c r="P9" s="296"/>
      <c r="Q9" s="296"/>
      <c r="R9" s="296"/>
    </row>
    <row r="10" spans="2:18" ht="12.95" customHeight="1" x14ac:dyDescent="0.2">
      <c r="B10" s="17" t="s">
        <v>83</v>
      </c>
      <c r="C10" s="4">
        <v>108958</v>
      </c>
      <c r="D10" s="4">
        <v>2528359874</v>
      </c>
      <c r="E10" s="22">
        <v>359462</v>
      </c>
      <c r="F10" s="22">
        <v>36922067923</v>
      </c>
      <c r="G10" s="4">
        <f t="shared" si="0"/>
        <v>468420</v>
      </c>
      <c r="H10" s="4">
        <f t="shared" si="1"/>
        <v>39450427797</v>
      </c>
      <c r="I10" s="78"/>
    </row>
    <row r="11" spans="2:18" ht="12.95" customHeight="1" x14ac:dyDescent="0.2">
      <c r="B11" s="17" t="s">
        <v>84</v>
      </c>
      <c r="C11" s="4">
        <v>117877</v>
      </c>
      <c r="D11" s="4">
        <v>2799695514</v>
      </c>
      <c r="E11" s="22">
        <v>375728</v>
      </c>
      <c r="F11" s="22">
        <v>43153327410</v>
      </c>
      <c r="G11" s="4">
        <f t="shared" si="0"/>
        <v>493605</v>
      </c>
      <c r="H11" s="4">
        <f t="shared" si="1"/>
        <v>45953022924</v>
      </c>
    </row>
    <row r="12" spans="2:18" ht="12.95" customHeight="1" x14ac:dyDescent="0.2">
      <c r="B12" s="17" t="s">
        <v>85</v>
      </c>
      <c r="C12" s="4">
        <v>118828</v>
      </c>
      <c r="D12" s="4">
        <v>3201367198</v>
      </c>
      <c r="E12" s="22">
        <v>382981</v>
      </c>
      <c r="F12" s="22">
        <v>39467379726</v>
      </c>
      <c r="G12" s="4">
        <f t="shared" si="0"/>
        <v>501809</v>
      </c>
      <c r="H12" s="4">
        <f t="shared" si="1"/>
        <v>42668746924</v>
      </c>
    </row>
    <row r="13" spans="2:18" ht="12.95" customHeight="1" x14ac:dyDescent="0.2">
      <c r="B13" s="17" t="s">
        <v>86</v>
      </c>
      <c r="C13" s="4">
        <v>123325</v>
      </c>
      <c r="D13" s="4">
        <v>3199542717</v>
      </c>
      <c r="E13" s="22">
        <v>376266</v>
      </c>
      <c r="F13" s="22">
        <v>42673860666</v>
      </c>
      <c r="G13" s="4">
        <f t="shared" si="0"/>
        <v>499591</v>
      </c>
      <c r="H13" s="4">
        <f t="shared" si="1"/>
        <v>45873403383</v>
      </c>
    </row>
    <row r="14" spans="2:18" ht="12.95" customHeight="1" x14ac:dyDescent="0.2">
      <c r="B14" s="17" t="s">
        <v>87</v>
      </c>
      <c r="C14" s="4">
        <v>125838</v>
      </c>
      <c r="D14" s="4">
        <v>3381024020</v>
      </c>
      <c r="E14" s="22">
        <v>365181</v>
      </c>
      <c r="F14" s="22">
        <v>45295627454</v>
      </c>
      <c r="G14" s="4">
        <f t="shared" si="0"/>
        <v>491019</v>
      </c>
      <c r="H14" s="4">
        <f t="shared" si="1"/>
        <v>48676651474</v>
      </c>
    </row>
    <row r="15" spans="2:18" ht="12.95" customHeight="1" x14ac:dyDescent="0.2">
      <c r="B15" s="17" t="s">
        <v>88</v>
      </c>
      <c r="C15" s="4">
        <v>128672</v>
      </c>
      <c r="D15" s="4">
        <v>4304159977</v>
      </c>
      <c r="E15" s="22">
        <v>382127</v>
      </c>
      <c r="F15" s="22">
        <v>51001877673</v>
      </c>
      <c r="G15" s="4">
        <f t="shared" si="0"/>
        <v>510799</v>
      </c>
      <c r="H15" s="4">
        <f t="shared" si="1"/>
        <v>55306037650</v>
      </c>
    </row>
    <row r="16" spans="2:18" ht="12.95" customHeight="1" x14ac:dyDescent="0.2">
      <c r="B16" s="17" t="s">
        <v>89</v>
      </c>
      <c r="C16" s="4">
        <v>126548</v>
      </c>
      <c r="D16" s="4">
        <v>3201064651</v>
      </c>
      <c r="E16" s="22">
        <v>376744</v>
      </c>
      <c r="F16" s="22">
        <v>54314016955</v>
      </c>
      <c r="G16" s="4">
        <f t="shared" si="0"/>
        <v>503292</v>
      </c>
      <c r="H16" s="4">
        <f t="shared" si="1"/>
        <v>57515081606</v>
      </c>
    </row>
    <row r="17" spans="2:12" ht="12.95" customHeight="1" x14ac:dyDescent="0.2">
      <c r="B17" s="17" t="s">
        <v>90</v>
      </c>
      <c r="C17" s="4">
        <v>124824</v>
      </c>
      <c r="D17" s="4">
        <v>2940275893</v>
      </c>
      <c r="E17" s="22">
        <v>385968</v>
      </c>
      <c r="F17" s="22">
        <v>45683817043</v>
      </c>
      <c r="G17" s="4">
        <f t="shared" si="0"/>
        <v>510792</v>
      </c>
      <c r="H17" s="4">
        <f t="shared" si="1"/>
        <v>48624092936</v>
      </c>
      <c r="J17" s="78"/>
      <c r="K17" s="78"/>
    </row>
    <row r="18" spans="2:12" ht="12.95" customHeight="1" x14ac:dyDescent="0.2">
      <c r="B18" s="17" t="s">
        <v>91</v>
      </c>
      <c r="C18" s="4">
        <v>134400</v>
      </c>
      <c r="D18" s="4">
        <v>2677668039</v>
      </c>
      <c r="E18" s="22">
        <v>390213</v>
      </c>
      <c r="F18" s="22">
        <v>49153231001</v>
      </c>
      <c r="G18" s="4">
        <f t="shared" si="0"/>
        <v>524613</v>
      </c>
      <c r="H18" s="4">
        <f t="shared" si="1"/>
        <v>51830899040</v>
      </c>
      <c r="K18" s="1"/>
      <c r="L18" s="1"/>
    </row>
    <row r="19" spans="2:12" ht="12.95" customHeight="1" x14ac:dyDescent="0.2">
      <c r="B19" s="9" t="s">
        <v>57</v>
      </c>
      <c r="C19" s="10">
        <f t="shared" ref="C19:H19" si="2">SUM(C7:C18)</f>
        <v>1455322</v>
      </c>
      <c r="D19" s="10">
        <f t="shared" si="2"/>
        <v>38525457467</v>
      </c>
      <c r="E19" s="26">
        <f t="shared" si="2"/>
        <v>4439728</v>
      </c>
      <c r="F19" s="26">
        <f t="shared" si="2"/>
        <v>511398252040</v>
      </c>
      <c r="G19" s="10">
        <f t="shared" si="2"/>
        <v>5895050</v>
      </c>
      <c r="H19" s="10">
        <f t="shared" si="2"/>
        <v>549923709507</v>
      </c>
    </row>
    <row r="20" spans="2:12" ht="12.95" customHeight="1" x14ac:dyDescent="0.2">
      <c r="B20" s="16" t="s">
        <v>182</v>
      </c>
      <c r="C20" s="4"/>
      <c r="D20" s="4"/>
      <c r="E20" s="4"/>
      <c r="F20" s="4"/>
      <c r="G20" s="4"/>
      <c r="H20" s="4"/>
    </row>
    <row r="21" spans="2:12" s="199" customFormat="1" ht="12.95" customHeight="1" x14ac:dyDescent="0.2">
      <c r="B21" s="16" t="s">
        <v>195</v>
      </c>
      <c r="C21" s="4"/>
      <c r="D21" s="4"/>
      <c r="E21" s="4"/>
      <c r="F21" s="4"/>
      <c r="G21" s="4"/>
      <c r="H21" s="4"/>
    </row>
    <row r="22" spans="2:12" s="36" customFormat="1" ht="12.95" customHeight="1" x14ac:dyDescent="0.2">
      <c r="B22" s="17" t="s">
        <v>35</v>
      </c>
      <c r="C22" s="4"/>
      <c r="D22" s="4"/>
      <c r="E22" s="4"/>
      <c r="F22" s="4"/>
      <c r="G22" s="4"/>
      <c r="H22" s="4"/>
    </row>
    <row r="23" spans="2:12" ht="12.95" customHeight="1" x14ac:dyDescent="0.2">
      <c r="D23" s="4"/>
      <c r="E23" s="4"/>
      <c r="F23" s="4"/>
      <c r="G23" s="4"/>
      <c r="H23" s="4"/>
    </row>
    <row r="24" spans="2:12" ht="12.95" customHeight="1" x14ac:dyDescent="0.2">
      <c r="B24" s="15" t="s">
        <v>153</v>
      </c>
      <c r="I24" s="15" t="s">
        <v>154</v>
      </c>
    </row>
    <row r="25" spans="2:12" ht="12.95" customHeight="1" x14ac:dyDescent="0.2">
      <c r="H25" s="162"/>
    </row>
    <row r="28" spans="2:12" ht="12.95" customHeight="1" x14ac:dyDescent="0.2">
      <c r="K28" s="4"/>
    </row>
  </sheetData>
  <customSheetViews>
    <customSheetView guid="{1C338248-5C2C-4A0B-8E41-C56ED2BBA321}" scale="120" showGridLines="0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6">
    <mergeCell ref="K8:R8"/>
    <mergeCell ref="K9:R9"/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O57"/>
  <sheetViews>
    <sheetView showGridLines="0" zoomScale="110" zoomScaleNormal="110" workbookViewId="0">
      <selection activeCell="P32" sqref="P32"/>
    </sheetView>
  </sheetViews>
  <sheetFormatPr defaultColWidth="9.33203125" defaultRowHeight="12.95" customHeight="1" x14ac:dyDescent="0.2"/>
  <cols>
    <col min="1" max="1" width="5.33203125" style="183" customWidth="1"/>
    <col min="2" max="2" width="16.33203125" style="45" customWidth="1"/>
    <col min="3" max="3" width="24.83203125" style="45" customWidth="1"/>
    <col min="4" max="4" width="39.5" style="45" customWidth="1"/>
    <col min="5" max="5" width="29.1640625" style="45" customWidth="1"/>
    <col min="6" max="6" width="12.6640625" style="45" customWidth="1"/>
    <col min="7" max="8" width="9.1640625" style="45" customWidth="1"/>
    <col min="9" max="11" width="13.6640625" style="45" customWidth="1"/>
    <col min="12" max="16384" width="9.33203125" style="45"/>
  </cols>
  <sheetData>
    <row r="2" spans="1:7" ht="15.75" x14ac:dyDescent="0.25">
      <c r="B2" s="62" t="s">
        <v>167</v>
      </c>
      <c r="C2" s="48"/>
      <c r="D2" s="48"/>
      <c r="E2" s="48"/>
      <c r="F2" s="48"/>
      <c r="G2" s="48"/>
    </row>
    <row r="4" spans="1:7" ht="11.25" customHeight="1" x14ac:dyDescent="0.2">
      <c r="B4" s="300" t="s">
        <v>18</v>
      </c>
      <c r="C4" s="299" t="s">
        <v>57</v>
      </c>
      <c r="D4" s="299"/>
    </row>
    <row r="5" spans="1:7" ht="11.25" x14ac:dyDescent="0.2">
      <c r="B5" s="301"/>
      <c r="C5" s="47" t="s">
        <v>190</v>
      </c>
      <c r="D5" s="46" t="s">
        <v>191</v>
      </c>
    </row>
    <row r="6" spans="1:7" s="170" customFormat="1" ht="11.25" customHeight="1" x14ac:dyDescent="0.2">
      <c r="A6" s="183"/>
      <c r="B6" s="114">
        <v>43831</v>
      </c>
      <c r="C6" s="115">
        <v>24466666</v>
      </c>
      <c r="D6" s="115">
        <v>134194659605</v>
      </c>
    </row>
    <row r="7" spans="1:7" s="170" customFormat="1" ht="11.25" customHeight="1" x14ac:dyDescent="0.2">
      <c r="A7" s="183"/>
      <c r="B7" s="114">
        <v>43862</v>
      </c>
      <c r="C7" s="115">
        <v>24016748</v>
      </c>
      <c r="D7" s="115">
        <v>124684357038</v>
      </c>
    </row>
    <row r="8" spans="1:7" s="170" customFormat="1" ht="11.25" customHeight="1" x14ac:dyDescent="0.2">
      <c r="A8" s="183"/>
      <c r="B8" s="114">
        <v>43891</v>
      </c>
      <c r="C8" s="115">
        <v>24520354</v>
      </c>
      <c r="D8" s="115">
        <v>147608222412</v>
      </c>
    </row>
    <row r="9" spans="1:7" s="170" customFormat="1" ht="11.25" customHeight="1" x14ac:dyDescent="0.2">
      <c r="A9" s="183"/>
      <c r="B9" s="114">
        <v>43922</v>
      </c>
      <c r="C9" s="115">
        <v>23501969</v>
      </c>
      <c r="D9" s="115">
        <v>108649658875</v>
      </c>
    </row>
    <row r="10" spans="1:7" s="170" customFormat="1" ht="11.25" customHeight="1" x14ac:dyDescent="0.2">
      <c r="A10" s="183"/>
      <c r="B10" s="114">
        <v>43952</v>
      </c>
      <c r="C10" s="115">
        <v>23025113</v>
      </c>
      <c r="D10" s="115">
        <v>114157847164</v>
      </c>
    </row>
    <row r="11" spans="1:7" s="170" customFormat="1" ht="11.25" customHeight="1" x14ac:dyDescent="0.2">
      <c r="A11" s="183"/>
      <c r="B11" s="114">
        <v>43983</v>
      </c>
      <c r="C11" s="115">
        <v>25228105</v>
      </c>
      <c r="D11" s="115">
        <v>113533345034</v>
      </c>
    </row>
    <row r="12" spans="1:7" s="170" customFormat="1" ht="11.25" customHeight="1" x14ac:dyDescent="0.2">
      <c r="A12" s="183"/>
      <c r="B12" s="114">
        <v>44013</v>
      </c>
      <c r="C12" s="115">
        <v>27097626</v>
      </c>
      <c r="D12" s="115">
        <v>138770939447</v>
      </c>
    </row>
    <row r="13" spans="1:7" s="170" customFormat="1" ht="11.25" customHeight="1" x14ac:dyDescent="0.2">
      <c r="A13" s="183"/>
      <c r="B13" s="114">
        <v>44044</v>
      </c>
      <c r="C13" s="115">
        <v>25053312</v>
      </c>
      <c r="D13" s="115">
        <v>122116005556</v>
      </c>
    </row>
    <row r="14" spans="1:7" s="170" customFormat="1" ht="11.25" customHeight="1" x14ac:dyDescent="0.2">
      <c r="A14" s="183"/>
      <c r="B14" s="114">
        <v>44075</v>
      </c>
      <c r="C14" s="115">
        <v>26212731</v>
      </c>
      <c r="D14" s="115">
        <v>127989230662</v>
      </c>
    </row>
    <row r="15" spans="1:7" s="170" customFormat="1" ht="11.25" customHeight="1" x14ac:dyDescent="0.2">
      <c r="A15" s="183"/>
      <c r="B15" s="114">
        <v>44105</v>
      </c>
      <c r="C15" s="115">
        <v>26820077</v>
      </c>
      <c r="D15" s="115">
        <v>130962685467</v>
      </c>
    </row>
    <row r="16" spans="1:7" s="170" customFormat="1" ht="11.25" customHeight="1" x14ac:dyDescent="0.2">
      <c r="A16" s="183"/>
      <c r="B16" s="116">
        <v>44136</v>
      </c>
      <c r="C16" s="115">
        <v>26225035</v>
      </c>
      <c r="D16" s="115">
        <v>126130957388</v>
      </c>
    </row>
    <row r="17" spans="1:4" s="170" customFormat="1" ht="11.25" customHeight="1" x14ac:dyDescent="0.2">
      <c r="A17" s="183"/>
      <c r="B17" s="132">
        <v>44166</v>
      </c>
      <c r="C17" s="115">
        <v>28377256</v>
      </c>
      <c r="D17" s="115">
        <v>152152354467</v>
      </c>
    </row>
    <row r="18" spans="1:4" s="215" customFormat="1" ht="11.25" customHeight="1" x14ac:dyDescent="0.2">
      <c r="B18" s="114">
        <v>44197</v>
      </c>
      <c r="C18" s="115">
        <v>24473010</v>
      </c>
      <c r="D18" s="115">
        <v>113182169807</v>
      </c>
    </row>
    <row r="19" spans="1:4" s="215" customFormat="1" ht="11.25" customHeight="1" x14ac:dyDescent="0.2">
      <c r="B19" s="132">
        <v>44228</v>
      </c>
      <c r="C19" s="115">
        <v>24795357</v>
      </c>
      <c r="D19" s="115">
        <v>111784869833</v>
      </c>
    </row>
    <row r="20" spans="1:4" s="215" customFormat="1" ht="11.25" customHeight="1" x14ac:dyDescent="0.2">
      <c r="B20" s="132">
        <v>44256</v>
      </c>
      <c r="C20" s="115">
        <v>27845540</v>
      </c>
      <c r="D20" s="115">
        <v>137620133355</v>
      </c>
    </row>
    <row r="21" spans="1:4" s="215" customFormat="1" ht="11.25" customHeight="1" x14ac:dyDescent="0.2">
      <c r="B21" s="132">
        <v>44287</v>
      </c>
      <c r="C21" s="115">
        <v>26630258</v>
      </c>
      <c r="D21" s="115">
        <v>129286908551</v>
      </c>
    </row>
    <row r="22" spans="1:4" s="215" customFormat="1" ht="11.25" customHeight="1" x14ac:dyDescent="0.2">
      <c r="B22" s="132">
        <v>44317</v>
      </c>
      <c r="C22" s="115">
        <v>27363457</v>
      </c>
      <c r="D22" s="115">
        <v>126606081956</v>
      </c>
    </row>
    <row r="23" spans="1:4" s="215" customFormat="1" ht="11.25" customHeight="1" x14ac:dyDescent="0.2">
      <c r="B23" s="132">
        <v>44348</v>
      </c>
      <c r="C23" s="115">
        <v>29384542</v>
      </c>
      <c r="D23" s="115">
        <v>131956537450</v>
      </c>
    </row>
    <row r="24" spans="1:4" s="215" customFormat="1" ht="11.25" customHeight="1" x14ac:dyDescent="0.2">
      <c r="B24" s="132">
        <v>44378</v>
      </c>
      <c r="C24" s="115">
        <v>28592085</v>
      </c>
      <c r="D24" s="115">
        <v>152141083538</v>
      </c>
    </row>
    <row r="25" spans="1:4" s="215" customFormat="1" ht="11.25" customHeight="1" x14ac:dyDescent="0.2">
      <c r="B25" s="132">
        <v>44409</v>
      </c>
      <c r="C25" s="115">
        <v>27358399</v>
      </c>
      <c r="D25" s="115">
        <v>136345515689</v>
      </c>
    </row>
    <row r="26" spans="1:4" s="215" customFormat="1" ht="11.25" customHeight="1" x14ac:dyDescent="0.2">
      <c r="B26" s="132">
        <v>44440</v>
      </c>
      <c r="C26" s="115">
        <v>28230562</v>
      </c>
      <c r="D26" s="115">
        <v>141667171707</v>
      </c>
    </row>
    <row r="27" spans="1:4" s="215" customFormat="1" ht="11.25" customHeight="1" x14ac:dyDescent="0.2">
      <c r="B27" s="132">
        <v>44470</v>
      </c>
      <c r="C27" s="115">
        <v>27867447</v>
      </c>
      <c r="D27" s="115">
        <v>132488450536</v>
      </c>
    </row>
    <row r="28" spans="1:4" s="215" customFormat="1" ht="11.25" customHeight="1" x14ac:dyDescent="0.2">
      <c r="B28" s="132">
        <v>44501</v>
      </c>
      <c r="C28" s="115">
        <v>28076479</v>
      </c>
      <c r="D28" s="115">
        <v>135078213881</v>
      </c>
    </row>
    <row r="29" spans="1:4" s="215" customFormat="1" ht="12.75" customHeight="1" x14ac:dyDescent="0.2">
      <c r="B29" s="132">
        <v>44531</v>
      </c>
      <c r="C29" s="115">
        <v>30455959</v>
      </c>
      <c r="D29" s="115">
        <v>174501453117</v>
      </c>
    </row>
    <row r="30" spans="1:4" s="246" customFormat="1" ht="14.25" customHeight="1" x14ac:dyDescent="0.2">
      <c r="B30" s="114">
        <v>44562</v>
      </c>
      <c r="C30" s="115">
        <v>26362935</v>
      </c>
      <c r="D30" s="115">
        <v>131773381898</v>
      </c>
    </row>
    <row r="31" spans="1:4" s="246" customFormat="1" ht="14.25" customHeight="1" x14ac:dyDescent="0.2">
      <c r="B31" s="132">
        <v>44593</v>
      </c>
      <c r="C31" s="115">
        <v>26225911</v>
      </c>
      <c r="D31" s="115">
        <v>144603315888</v>
      </c>
    </row>
    <row r="32" spans="1:4" s="246" customFormat="1" ht="14.25" customHeight="1" x14ac:dyDescent="0.2">
      <c r="B32" s="132">
        <v>44621</v>
      </c>
      <c r="C32" s="115">
        <v>29248745</v>
      </c>
      <c r="D32" s="115">
        <v>154099328155</v>
      </c>
    </row>
    <row r="33" spans="2:15" s="246" customFormat="1" ht="14.25" customHeight="1" x14ac:dyDescent="0.2">
      <c r="B33" s="132">
        <v>44652</v>
      </c>
      <c r="C33" s="115">
        <v>27918891</v>
      </c>
      <c r="D33" s="115">
        <v>145836063922</v>
      </c>
    </row>
    <row r="34" spans="2:15" s="246" customFormat="1" ht="14.25" customHeight="1" x14ac:dyDescent="0.2">
      <c r="B34" s="132">
        <v>44682</v>
      </c>
      <c r="C34" s="115">
        <v>29828118</v>
      </c>
      <c r="D34" s="115">
        <v>157215343449</v>
      </c>
    </row>
    <row r="35" spans="2:15" s="246" customFormat="1" ht="14.25" customHeight="1" x14ac:dyDescent="0.2">
      <c r="B35" s="132">
        <v>44713</v>
      </c>
      <c r="C35" s="115">
        <v>29731971</v>
      </c>
      <c r="D35" s="115">
        <v>162252265636</v>
      </c>
    </row>
    <row r="36" spans="2:15" s="246" customFormat="1" ht="14.25" customHeight="1" x14ac:dyDescent="0.2">
      <c r="B36" s="132">
        <v>44743</v>
      </c>
      <c r="C36" s="115">
        <v>29576055</v>
      </c>
      <c r="D36" s="115">
        <v>186400592532</v>
      </c>
    </row>
    <row r="37" spans="2:15" s="246" customFormat="1" ht="14.25" customHeight="1" x14ac:dyDescent="0.2">
      <c r="B37" s="132">
        <v>44774</v>
      </c>
      <c r="C37" s="115">
        <v>28923705</v>
      </c>
      <c r="D37" s="115">
        <v>172244724604</v>
      </c>
    </row>
    <row r="38" spans="2:15" s="246" customFormat="1" ht="14.25" customHeight="1" x14ac:dyDescent="0.2">
      <c r="B38" s="132">
        <v>44805</v>
      </c>
      <c r="C38" s="115">
        <v>29804458</v>
      </c>
      <c r="D38" s="115">
        <v>178137154754</v>
      </c>
    </row>
    <row r="39" spans="2:15" s="246" customFormat="1" ht="14.25" customHeight="1" x14ac:dyDescent="0.2">
      <c r="B39" s="132">
        <v>44835</v>
      </c>
      <c r="C39" s="115">
        <v>29637130</v>
      </c>
      <c r="D39" s="115">
        <v>169392742880</v>
      </c>
    </row>
    <row r="40" spans="2:15" s="246" customFormat="1" ht="14.25" customHeight="1" x14ac:dyDescent="0.2">
      <c r="B40" s="132">
        <v>44866</v>
      </c>
      <c r="C40" s="115">
        <v>28594631</v>
      </c>
      <c r="D40" s="115">
        <v>157018858758</v>
      </c>
    </row>
    <row r="41" spans="2:15" s="246" customFormat="1" ht="14.25" customHeight="1" x14ac:dyDescent="0.2">
      <c r="B41" s="133">
        <v>44896</v>
      </c>
      <c r="C41" s="117">
        <v>32595079</v>
      </c>
      <c r="D41" s="117">
        <v>186290307461</v>
      </c>
    </row>
    <row r="42" spans="2:15" ht="11.25" x14ac:dyDescent="0.2">
      <c r="B42" s="163" t="s">
        <v>186</v>
      </c>
    </row>
    <row r="43" spans="2:15" ht="12.95" customHeight="1" x14ac:dyDescent="0.2">
      <c r="B43" s="49" t="s">
        <v>35</v>
      </c>
    </row>
    <row r="45" spans="2:15" ht="12.95" customHeight="1" x14ac:dyDescent="0.2">
      <c r="B45" s="234"/>
      <c r="C45" s="234"/>
      <c r="D45" s="234"/>
      <c r="E45" s="234"/>
      <c r="F45" s="234"/>
      <c r="G45" s="67"/>
      <c r="H45" s="67"/>
      <c r="I45" s="67"/>
      <c r="J45" s="231"/>
      <c r="K45" s="231"/>
      <c r="L45" s="231"/>
      <c r="M45" s="231"/>
      <c r="N45" s="231"/>
      <c r="O45" s="231"/>
    </row>
    <row r="46" spans="2:15" ht="12.95" customHeight="1" x14ac:dyDescent="0.2">
      <c r="B46" s="302"/>
      <c r="C46" s="302"/>
      <c r="D46" s="302"/>
      <c r="E46" s="302"/>
      <c r="F46" s="302"/>
      <c r="G46" s="302"/>
      <c r="H46" s="302"/>
      <c r="I46" s="302"/>
      <c r="J46" s="231"/>
      <c r="K46" s="231"/>
      <c r="L46" s="231"/>
      <c r="M46" s="231"/>
      <c r="N46" s="231"/>
      <c r="O46" s="231"/>
    </row>
    <row r="47" spans="2:15" ht="12.95" customHeight="1" x14ac:dyDescent="0.2">
      <c r="B47" s="296"/>
      <c r="C47" s="296"/>
      <c r="D47" s="296"/>
      <c r="E47" s="296"/>
      <c r="F47" s="296"/>
      <c r="G47" s="296"/>
      <c r="H47" s="296"/>
      <c r="I47" s="296"/>
      <c r="J47" s="231"/>
      <c r="K47" s="231"/>
      <c r="L47" s="231"/>
      <c r="M47" s="231"/>
      <c r="N47" s="231"/>
      <c r="O47" s="231"/>
    </row>
    <row r="48" spans="2:15" ht="11.25" x14ac:dyDescent="0.2">
      <c r="C48" s="4"/>
      <c r="D48" s="4"/>
      <c r="E48" s="4"/>
    </row>
    <row r="49" spans="3:5" ht="11.25" x14ac:dyDescent="0.2">
      <c r="C49" s="4"/>
      <c r="D49" s="4"/>
      <c r="E49" s="40"/>
    </row>
    <row r="50" spans="3:5" ht="11.25" x14ac:dyDescent="0.2">
      <c r="C50" s="4"/>
      <c r="D50" s="180"/>
      <c r="E50" s="52"/>
    </row>
    <row r="51" spans="3:5" ht="12.95" customHeight="1" x14ac:dyDescent="0.2">
      <c r="C51" s="4"/>
      <c r="D51" s="4"/>
    </row>
    <row r="52" spans="3:5" ht="12.95" customHeight="1" x14ac:dyDescent="0.2">
      <c r="C52" s="4"/>
      <c r="D52" s="4"/>
    </row>
    <row r="53" spans="3:5" ht="12.95" customHeight="1" x14ac:dyDescent="0.2">
      <c r="C53" s="4"/>
      <c r="D53" s="4"/>
    </row>
    <row r="54" spans="3:5" ht="12.95" customHeight="1" x14ac:dyDescent="0.2">
      <c r="C54" s="4"/>
      <c r="D54" s="4"/>
    </row>
    <row r="55" spans="3:5" ht="12.95" customHeight="1" x14ac:dyDescent="0.2">
      <c r="C55" s="4"/>
      <c r="D55" s="4"/>
    </row>
    <row r="56" spans="3:5" ht="12.95" customHeight="1" x14ac:dyDescent="0.2">
      <c r="C56" s="4"/>
      <c r="D56" s="4"/>
    </row>
    <row r="57" spans="3:5" ht="12.95" customHeight="1" x14ac:dyDescent="0.2">
      <c r="C57" s="94"/>
      <c r="D57" s="94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D4"/>
    <mergeCell ref="B46:I46"/>
    <mergeCell ref="B47:I47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2:Q43"/>
  <sheetViews>
    <sheetView showGridLines="0" zoomScale="120" zoomScaleNormal="120" workbookViewId="0">
      <selection activeCell="J41" sqref="J41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9" width="9.33203125" style="5"/>
    <col min="10" max="10" width="16.83203125" style="5" bestFit="1" customWidth="1"/>
    <col min="11" max="16384" width="9.33203125" style="5"/>
  </cols>
  <sheetData>
    <row r="2" spans="2:17" ht="15.75" x14ac:dyDescent="0.25">
      <c r="B2" s="13" t="s">
        <v>59</v>
      </c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7" ht="12.95" customHeight="1" x14ac:dyDescent="0.25">
      <c r="B3" s="13"/>
      <c r="G3" s="53"/>
      <c r="H3" s="53"/>
      <c r="I3" s="126"/>
      <c r="J3" s="126"/>
      <c r="K3" s="53"/>
      <c r="L3" s="53"/>
      <c r="M3" s="53"/>
      <c r="N3" s="53"/>
      <c r="O3" s="53"/>
      <c r="P3" s="53"/>
    </row>
    <row r="4" spans="2:17" ht="12.95" customHeight="1" x14ac:dyDescent="0.2">
      <c r="B4" s="247" t="s">
        <v>18</v>
      </c>
      <c r="C4" s="299" t="s">
        <v>36</v>
      </c>
      <c r="D4" s="299"/>
      <c r="E4" s="303" t="s">
        <v>131</v>
      </c>
      <c r="F4" s="303"/>
      <c r="G4" s="299" t="s">
        <v>57</v>
      </c>
      <c r="H4" s="299"/>
    </row>
    <row r="5" spans="2:17" ht="22.5" x14ac:dyDescent="0.2">
      <c r="B5" s="248"/>
      <c r="C5" s="7" t="s">
        <v>68</v>
      </c>
      <c r="D5" s="7" t="s">
        <v>34</v>
      </c>
      <c r="E5" s="21" t="s">
        <v>68</v>
      </c>
      <c r="F5" s="21" t="s">
        <v>34</v>
      </c>
      <c r="G5" s="7" t="s">
        <v>68</v>
      </c>
      <c r="H5" s="7" t="s">
        <v>70</v>
      </c>
    </row>
    <row r="6" spans="2:17" ht="12.95" customHeight="1" x14ac:dyDescent="0.2">
      <c r="B6" s="17" t="s">
        <v>80</v>
      </c>
      <c r="C6" s="4">
        <v>15931790</v>
      </c>
      <c r="D6" s="4">
        <v>14690825719</v>
      </c>
      <c r="E6" s="22">
        <v>10431145</v>
      </c>
      <c r="F6" s="22">
        <v>117082556179</v>
      </c>
      <c r="G6" s="56">
        <f t="shared" ref="G6:G17" si="0">C6+E6</f>
        <v>26362935</v>
      </c>
      <c r="H6" s="4">
        <f t="shared" ref="H6:H17" si="1">D6+F6</f>
        <v>131773381898</v>
      </c>
      <c r="J6" s="234"/>
      <c r="K6" s="234"/>
      <c r="L6" s="234"/>
      <c r="M6" s="234"/>
      <c r="N6" s="234"/>
      <c r="O6" s="67"/>
      <c r="P6" s="67"/>
      <c r="Q6" s="67"/>
    </row>
    <row r="7" spans="2:17" ht="12.95" customHeight="1" x14ac:dyDescent="0.2">
      <c r="B7" s="17" t="s">
        <v>81</v>
      </c>
      <c r="C7" s="4">
        <v>15612543</v>
      </c>
      <c r="D7" s="4">
        <v>15965676364</v>
      </c>
      <c r="E7" s="22">
        <v>10613368</v>
      </c>
      <c r="F7" s="22">
        <v>128637639524</v>
      </c>
      <c r="G7" s="4">
        <f t="shared" si="0"/>
        <v>26225911</v>
      </c>
      <c r="H7" s="4">
        <f t="shared" si="1"/>
        <v>144603315888</v>
      </c>
      <c r="J7" s="302"/>
      <c r="K7" s="302"/>
      <c r="L7" s="302"/>
      <c r="M7" s="302"/>
      <c r="N7" s="302"/>
      <c r="O7" s="302"/>
      <c r="P7" s="302"/>
      <c r="Q7" s="302"/>
    </row>
    <row r="8" spans="2:17" ht="12.95" customHeight="1" x14ac:dyDescent="0.2">
      <c r="B8" s="17" t="s">
        <v>82</v>
      </c>
      <c r="C8" s="4">
        <v>17429028</v>
      </c>
      <c r="D8" s="4">
        <v>19798138964</v>
      </c>
      <c r="E8" s="22">
        <v>11819717</v>
      </c>
      <c r="F8" s="22">
        <v>134301189191</v>
      </c>
      <c r="G8" s="4">
        <f t="shared" si="0"/>
        <v>29248745</v>
      </c>
      <c r="H8" s="4">
        <f t="shared" si="1"/>
        <v>154099328155</v>
      </c>
      <c r="J8" s="296"/>
      <c r="K8" s="296"/>
      <c r="L8" s="296"/>
      <c r="M8" s="296"/>
      <c r="N8" s="296"/>
      <c r="O8" s="296"/>
      <c r="P8" s="296"/>
      <c r="Q8" s="296"/>
    </row>
    <row r="9" spans="2:17" ht="12.95" customHeight="1" x14ac:dyDescent="0.2">
      <c r="B9" s="17" t="s">
        <v>83</v>
      </c>
      <c r="C9" s="4">
        <v>16277897</v>
      </c>
      <c r="D9" s="4">
        <v>16072755457</v>
      </c>
      <c r="E9" s="22">
        <v>11640994</v>
      </c>
      <c r="F9" s="22">
        <v>129763308465</v>
      </c>
      <c r="G9" s="4">
        <f t="shared" si="0"/>
        <v>27918891</v>
      </c>
      <c r="H9" s="4">
        <f t="shared" si="1"/>
        <v>145836063922</v>
      </c>
    </row>
    <row r="10" spans="2:17" ht="12.95" customHeight="1" x14ac:dyDescent="0.2">
      <c r="B10" s="17" t="s">
        <v>84</v>
      </c>
      <c r="C10" s="4">
        <v>17233201</v>
      </c>
      <c r="D10" s="4">
        <v>18972246503</v>
      </c>
      <c r="E10" s="22">
        <v>12594917</v>
      </c>
      <c r="F10" s="22">
        <v>138243096946</v>
      </c>
      <c r="G10" s="4">
        <f t="shared" si="0"/>
        <v>29828118</v>
      </c>
      <c r="H10" s="4">
        <f t="shared" si="1"/>
        <v>157215343449</v>
      </c>
      <c r="J10" s="164"/>
      <c r="K10" s="164"/>
      <c r="L10" s="164"/>
      <c r="M10" s="164"/>
      <c r="N10" s="164"/>
    </row>
    <row r="11" spans="2:17" ht="12.95" customHeight="1" x14ac:dyDescent="0.2">
      <c r="B11" s="17" t="s">
        <v>85</v>
      </c>
      <c r="C11" s="4">
        <v>17198095</v>
      </c>
      <c r="D11" s="4">
        <v>17816837240</v>
      </c>
      <c r="E11" s="22">
        <v>12533876</v>
      </c>
      <c r="F11" s="22">
        <v>144435428396</v>
      </c>
      <c r="G11" s="4">
        <f t="shared" si="0"/>
        <v>29731971</v>
      </c>
      <c r="H11" s="4">
        <f t="shared" si="1"/>
        <v>162252265636</v>
      </c>
    </row>
    <row r="12" spans="2:17" ht="12.95" customHeight="1" x14ac:dyDescent="0.2">
      <c r="B12" s="17" t="s">
        <v>86</v>
      </c>
      <c r="C12" s="4">
        <v>16788821</v>
      </c>
      <c r="D12" s="4">
        <v>19145465356</v>
      </c>
      <c r="E12" s="22">
        <v>12787234</v>
      </c>
      <c r="F12" s="22">
        <v>167255127176</v>
      </c>
      <c r="G12" s="4">
        <f t="shared" si="0"/>
        <v>29576055</v>
      </c>
      <c r="H12" s="4">
        <f t="shared" si="1"/>
        <v>186400592532</v>
      </c>
    </row>
    <row r="13" spans="2:17" ht="12.95" customHeight="1" x14ac:dyDescent="0.2">
      <c r="B13" s="17" t="s">
        <v>87</v>
      </c>
      <c r="C13" s="4">
        <v>16452492</v>
      </c>
      <c r="D13" s="4">
        <v>17068717302</v>
      </c>
      <c r="E13" s="22">
        <v>12471213</v>
      </c>
      <c r="F13" s="22">
        <v>155176007302</v>
      </c>
      <c r="G13" s="4">
        <f t="shared" si="0"/>
        <v>28923705</v>
      </c>
      <c r="H13" s="4">
        <f t="shared" si="1"/>
        <v>172244724604</v>
      </c>
    </row>
    <row r="14" spans="2:17" ht="12.95" customHeight="1" x14ac:dyDescent="0.2">
      <c r="B14" s="17" t="s">
        <v>88</v>
      </c>
      <c r="C14" s="4">
        <v>17289748</v>
      </c>
      <c r="D14" s="4">
        <v>17466284854</v>
      </c>
      <c r="E14" s="22">
        <v>12514710</v>
      </c>
      <c r="F14" s="22">
        <v>160670869900</v>
      </c>
      <c r="G14" s="4">
        <f t="shared" si="0"/>
        <v>29804458</v>
      </c>
      <c r="H14" s="4">
        <f t="shared" si="1"/>
        <v>178137154754</v>
      </c>
    </row>
    <row r="15" spans="2:17" ht="12.95" customHeight="1" x14ac:dyDescent="0.2">
      <c r="B15" s="17" t="s">
        <v>89</v>
      </c>
      <c r="C15" s="4">
        <v>17054201</v>
      </c>
      <c r="D15" s="4">
        <v>16495495981</v>
      </c>
      <c r="E15" s="22">
        <v>12582929</v>
      </c>
      <c r="F15" s="22">
        <v>152897246899</v>
      </c>
      <c r="G15" s="4">
        <f t="shared" si="0"/>
        <v>29637130</v>
      </c>
      <c r="H15" s="4">
        <f t="shared" si="1"/>
        <v>169392742880</v>
      </c>
    </row>
    <row r="16" spans="2:17" ht="12.95" customHeight="1" x14ac:dyDescent="0.2">
      <c r="B16" s="17" t="s">
        <v>90</v>
      </c>
      <c r="C16" s="4">
        <v>16716703</v>
      </c>
      <c r="D16" s="4">
        <v>16907751653</v>
      </c>
      <c r="E16" s="22">
        <v>11877928</v>
      </c>
      <c r="F16" s="22">
        <v>140111107105</v>
      </c>
      <c r="G16" s="4">
        <f t="shared" si="0"/>
        <v>28594631</v>
      </c>
      <c r="H16" s="4">
        <f t="shared" si="1"/>
        <v>157018858758</v>
      </c>
    </row>
    <row r="17" spans="2:10" ht="12.95" customHeight="1" x14ac:dyDescent="0.2">
      <c r="B17" s="17" t="s">
        <v>91</v>
      </c>
      <c r="C17" s="4">
        <v>18129341</v>
      </c>
      <c r="D17" s="4">
        <v>18777819378</v>
      </c>
      <c r="E17" s="22">
        <v>14465738</v>
      </c>
      <c r="F17" s="22">
        <v>167512488083</v>
      </c>
      <c r="G17" s="4">
        <f t="shared" si="0"/>
        <v>32595079</v>
      </c>
      <c r="H17" s="4">
        <f t="shared" si="1"/>
        <v>186290307461</v>
      </c>
    </row>
    <row r="18" spans="2:10" ht="12.95" customHeight="1" x14ac:dyDescent="0.2">
      <c r="B18" s="9" t="s">
        <v>57</v>
      </c>
      <c r="C18" s="10">
        <f t="shared" ref="C18:H18" si="2">SUM(C6:C17)</f>
        <v>202113860</v>
      </c>
      <c r="D18" s="10">
        <f t="shared" si="2"/>
        <v>209178014771</v>
      </c>
      <c r="E18" s="26">
        <f>SUM(E6:E17)</f>
        <v>146333769</v>
      </c>
      <c r="F18" s="26">
        <f>SUM(F6:F17)</f>
        <v>1736086065166</v>
      </c>
      <c r="G18" s="10">
        <f>SUM(G6:G17)</f>
        <v>348447629</v>
      </c>
      <c r="H18" s="10">
        <f t="shared" si="2"/>
        <v>1945264079937</v>
      </c>
      <c r="J18" s="4"/>
    </row>
    <row r="19" spans="2:10" ht="12.95" customHeight="1" x14ac:dyDescent="0.2">
      <c r="B19" s="163" t="s">
        <v>196</v>
      </c>
      <c r="C19" s="4"/>
      <c r="D19" s="4"/>
      <c r="E19" s="4"/>
      <c r="F19" s="4"/>
      <c r="G19" s="4"/>
      <c r="H19" s="4"/>
      <c r="I19" s="36"/>
      <c r="J19" s="118"/>
    </row>
    <row r="20" spans="2:10" ht="12.95" customHeight="1" x14ac:dyDescent="0.2">
      <c r="B20" s="17" t="s">
        <v>35</v>
      </c>
      <c r="C20" s="4"/>
      <c r="D20" s="4"/>
      <c r="E20" s="4"/>
      <c r="F20" s="4"/>
      <c r="G20" s="4"/>
      <c r="H20" s="4"/>
      <c r="I20" s="36"/>
      <c r="J20" s="36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5" t="s">
        <v>56</v>
      </c>
      <c r="C22" s="4"/>
      <c r="D22" s="4"/>
      <c r="E22" s="4"/>
      <c r="F22" s="4"/>
      <c r="G22" s="15" t="s">
        <v>137</v>
      </c>
      <c r="H22" s="4"/>
    </row>
    <row r="23" spans="2:10" ht="12.95" customHeight="1" x14ac:dyDescent="0.2">
      <c r="C23" s="4"/>
      <c r="D23" s="4"/>
      <c r="E23" s="4"/>
      <c r="F23" s="4"/>
      <c r="H23" s="4"/>
    </row>
    <row r="43" spans="9:9" ht="12.95" customHeight="1" x14ac:dyDescent="0.2">
      <c r="I43" s="5">
        <v>146.33000000000001</v>
      </c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5">
    <mergeCell ref="J8:Q8"/>
    <mergeCell ref="C4:D4"/>
    <mergeCell ref="E4:F4"/>
    <mergeCell ref="G4:H4"/>
    <mergeCell ref="J7:Q7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R43"/>
  <sheetViews>
    <sheetView showGridLines="0" zoomScale="130" zoomScaleNormal="130" workbookViewId="0">
      <selection activeCell="V18" sqref="V18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9" width="21.5" style="5" customWidth="1"/>
    <col min="10" max="10" width="9.33203125" style="5"/>
    <col min="11" max="11" width="15.6640625" style="5" customWidth="1"/>
    <col min="12" max="16384" width="9.33203125" style="5"/>
  </cols>
  <sheetData>
    <row r="1" spans="2:18" ht="10.15" customHeight="1" x14ac:dyDescent="0.2"/>
    <row r="2" spans="2:18" ht="15.75" x14ac:dyDescent="0.25">
      <c r="B2" s="212" t="s">
        <v>169</v>
      </c>
      <c r="G2" s="16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2:18" ht="10.9" customHeight="1" x14ac:dyDescent="0.2">
      <c r="B3" s="5" t="s">
        <v>58</v>
      </c>
      <c r="G3" s="53"/>
      <c r="H3" s="53"/>
      <c r="I3" s="126"/>
      <c r="J3" s="126"/>
      <c r="K3" s="53"/>
      <c r="L3" s="53"/>
      <c r="M3" s="53"/>
      <c r="N3" s="53"/>
      <c r="O3" s="53"/>
      <c r="P3" s="53"/>
      <c r="Q3" s="53"/>
      <c r="R3" s="53"/>
    </row>
    <row r="4" spans="2:18" ht="12.95" customHeight="1" x14ac:dyDescent="0.2">
      <c r="G4" s="304"/>
      <c r="H4" s="304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2.95" customHeight="1" x14ac:dyDescent="0.2">
      <c r="B5" s="300" t="s">
        <v>18</v>
      </c>
      <c r="C5" s="299" t="s">
        <v>36</v>
      </c>
      <c r="D5" s="299"/>
      <c r="E5" s="303" t="s">
        <v>131</v>
      </c>
      <c r="F5" s="303"/>
      <c r="G5" s="299" t="s">
        <v>57</v>
      </c>
      <c r="H5" s="299"/>
    </row>
    <row r="6" spans="2:18" ht="22.5" x14ac:dyDescent="0.2">
      <c r="B6" s="301"/>
      <c r="C6" s="7" t="s">
        <v>68</v>
      </c>
      <c r="D6" s="7" t="s">
        <v>34</v>
      </c>
      <c r="E6" s="21" t="s">
        <v>68</v>
      </c>
      <c r="F6" s="21" t="s">
        <v>34</v>
      </c>
      <c r="G6" s="7" t="s">
        <v>68</v>
      </c>
      <c r="H6" s="7" t="s">
        <v>34</v>
      </c>
    </row>
    <row r="7" spans="2:18" ht="12.95" customHeight="1" x14ac:dyDescent="0.2">
      <c r="B7" s="17" t="s">
        <v>80</v>
      </c>
      <c r="C7" s="4">
        <v>59468</v>
      </c>
      <c r="D7" s="4">
        <v>1283073302</v>
      </c>
      <c r="E7" s="22">
        <v>12374</v>
      </c>
      <c r="F7" s="22">
        <v>6875465137</v>
      </c>
      <c r="G7" s="4">
        <f>C7+E7</f>
        <v>71842</v>
      </c>
      <c r="H7" s="4">
        <f t="shared" ref="H7:H18" si="0">D7+F7</f>
        <v>8158538439</v>
      </c>
    </row>
    <row r="8" spans="2:18" ht="12.95" customHeight="1" x14ac:dyDescent="0.2">
      <c r="B8" s="17" t="s">
        <v>81</v>
      </c>
      <c r="C8" s="4">
        <v>61993</v>
      </c>
      <c r="D8" s="4">
        <v>2095733657</v>
      </c>
      <c r="E8" s="22">
        <v>14059</v>
      </c>
      <c r="F8" s="22">
        <v>8262243195</v>
      </c>
      <c r="G8" s="4">
        <f t="shared" ref="G8:G18" si="1">C8+E8</f>
        <v>76052</v>
      </c>
      <c r="H8" s="4">
        <f t="shared" si="0"/>
        <v>10357976852</v>
      </c>
      <c r="J8" s="234"/>
      <c r="K8" s="234"/>
      <c r="L8" s="234"/>
      <c r="M8" s="234"/>
      <c r="N8" s="234"/>
      <c r="O8" s="67"/>
      <c r="P8" s="67"/>
      <c r="Q8" s="67"/>
    </row>
    <row r="9" spans="2:18" ht="12.95" customHeight="1" x14ac:dyDescent="0.2">
      <c r="B9" s="17" t="s">
        <v>82</v>
      </c>
      <c r="C9" s="4">
        <v>75460</v>
      </c>
      <c r="D9" s="56">
        <v>3674076234</v>
      </c>
      <c r="E9" s="22">
        <v>17102</v>
      </c>
      <c r="F9" s="22">
        <v>11284003286</v>
      </c>
      <c r="G9" s="4">
        <f t="shared" si="1"/>
        <v>92562</v>
      </c>
      <c r="H9" s="4">
        <f t="shared" si="0"/>
        <v>14958079520</v>
      </c>
      <c r="I9" s="273"/>
      <c r="J9" s="302"/>
      <c r="K9" s="302"/>
      <c r="L9" s="302"/>
      <c r="M9" s="302"/>
      <c r="N9" s="302"/>
      <c r="O9" s="302"/>
      <c r="P9" s="302"/>
      <c r="Q9" s="302"/>
    </row>
    <row r="10" spans="2:18" ht="12.95" customHeight="1" x14ac:dyDescent="0.2">
      <c r="B10" s="17" t="s">
        <v>83</v>
      </c>
      <c r="C10" s="4">
        <v>61314</v>
      </c>
      <c r="D10" s="4">
        <v>1451297587</v>
      </c>
      <c r="E10" s="22">
        <v>14119</v>
      </c>
      <c r="F10" s="22">
        <v>9628274959</v>
      </c>
      <c r="G10" s="4">
        <f t="shared" si="1"/>
        <v>75433</v>
      </c>
      <c r="H10" s="4">
        <f t="shared" si="0"/>
        <v>11079572546</v>
      </c>
      <c r="I10" s="134"/>
      <c r="J10" s="296"/>
      <c r="K10" s="296"/>
      <c r="L10" s="296"/>
      <c r="M10" s="296"/>
      <c r="N10" s="296"/>
      <c r="O10" s="296"/>
      <c r="P10" s="296"/>
      <c r="Q10" s="296"/>
    </row>
    <row r="11" spans="2:18" ht="12.95" customHeight="1" x14ac:dyDescent="0.2">
      <c r="B11" s="17" t="s">
        <v>84</v>
      </c>
      <c r="C11" s="4">
        <v>65088</v>
      </c>
      <c r="D11" s="4">
        <v>1718229310</v>
      </c>
      <c r="E11" s="22">
        <v>16682</v>
      </c>
      <c r="F11" s="22">
        <v>12108227483</v>
      </c>
      <c r="G11" s="4">
        <f t="shared" si="1"/>
        <v>81770</v>
      </c>
      <c r="H11" s="4">
        <f t="shared" si="0"/>
        <v>13826456793</v>
      </c>
    </row>
    <row r="12" spans="2:18" ht="12.95" customHeight="1" x14ac:dyDescent="0.2">
      <c r="B12" s="17" t="s">
        <v>85</v>
      </c>
      <c r="C12" s="4">
        <v>64811</v>
      </c>
      <c r="D12" s="4">
        <v>2053053260</v>
      </c>
      <c r="E12" s="22">
        <v>17735</v>
      </c>
      <c r="F12" s="22">
        <v>7906031835</v>
      </c>
      <c r="G12" s="4">
        <f t="shared" si="1"/>
        <v>82546</v>
      </c>
      <c r="H12" s="4">
        <f t="shared" si="0"/>
        <v>9959085095</v>
      </c>
    </row>
    <row r="13" spans="2:18" ht="12.95" customHeight="1" x14ac:dyDescent="0.2">
      <c r="B13" s="17" t="s">
        <v>86</v>
      </c>
      <c r="C13" s="4">
        <v>70560</v>
      </c>
      <c r="D13" s="4">
        <v>2131156058</v>
      </c>
      <c r="E13" s="22">
        <v>17124</v>
      </c>
      <c r="F13" s="22">
        <v>11197261212</v>
      </c>
      <c r="G13" s="4">
        <f t="shared" si="1"/>
        <v>87684</v>
      </c>
      <c r="H13" s="4">
        <f t="shared" si="0"/>
        <v>13328417270</v>
      </c>
    </row>
    <row r="14" spans="2:18" ht="12.95" customHeight="1" x14ac:dyDescent="0.2">
      <c r="B14" s="17" t="s">
        <v>87</v>
      </c>
      <c r="C14" s="4">
        <v>68868</v>
      </c>
      <c r="D14" s="4">
        <v>2318545769</v>
      </c>
      <c r="E14" s="22">
        <v>17909</v>
      </c>
      <c r="F14" s="22">
        <v>10196592456</v>
      </c>
      <c r="G14" s="4">
        <f t="shared" si="1"/>
        <v>86777</v>
      </c>
      <c r="H14" s="4">
        <f t="shared" si="0"/>
        <v>12515138225</v>
      </c>
      <c r="J14" s="1"/>
      <c r="K14" s="1"/>
    </row>
    <row r="15" spans="2:18" ht="12.95" customHeight="1" x14ac:dyDescent="0.2">
      <c r="B15" s="17" t="s">
        <v>88</v>
      </c>
      <c r="C15" s="4">
        <v>68983</v>
      </c>
      <c r="D15" s="4">
        <v>2461481434</v>
      </c>
      <c r="E15" s="22">
        <v>18375</v>
      </c>
      <c r="F15" s="22">
        <v>13322656433</v>
      </c>
      <c r="G15" s="4">
        <f t="shared" si="1"/>
        <v>87358</v>
      </c>
      <c r="H15" s="4">
        <f t="shared" si="0"/>
        <v>15784137867</v>
      </c>
      <c r="K15" s="4"/>
    </row>
    <row r="16" spans="2:18" ht="12.95" customHeight="1" x14ac:dyDescent="0.2">
      <c r="B16" s="17" t="s">
        <v>89</v>
      </c>
      <c r="C16" s="4">
        <v>68142</v>
      </c>
      <c r="D16" s="4">
        <v>2029737301</v>
      </c>
      <c r="E16" s="22">
        <v>17013</v>
      </c>
      <c r="F16" s="22">
        <v>15604402516</v>
      </c>
      <c r="G16" s="4">
        <f t="shared" si="1"/>
        <v>85155</v>
      </c>
      <c r="H16" s="56">
        <f t="shared" si="0"/>
        <v>17634139817</v>
      </c>
      <c r="J16" s="53"/>
    </row>
    <row r="17" spans="2:12" ht="12.95" customHeight="1" x14ac:dyDescent="0.2">
      <c r="B17" s="17" t="s">
        <v>90</v>
      </c>
      <c r="C17" s="4">
        <v>64908</v>
      </c>
      <c r="D17" s="4">
        <v>1788911435</v>
      </c>
      <c r="E17" s="22">
        <v>15511</v>
      </c>
      <c r="F17" s="22">
        <v>11670789866</v>
      </c>
      <c r="G17" s="4">
        <f t="shared" si="1"/>
        <v>80419</v>
      </c>
      <c r="H17" s="56">
        <f t="shared" si="0"/>
        <v>13459701301</v>
      </c>
      <c r="J17" s="53"/>
    </row>
    <row r="18" spans="2:12" ht="12.95" customHeight="1" x14ac:dyDescent="0.2">
      <c r="B18" s="17" t="s">
        <v>91</v>
      </c>
      <c r="C18" s="4">
        <v>75269</v>
      </c>
      <c r="D18" s="4">
        <v>1635914244</v>
      </c>
      <c r="E18" s="22">
        <v>15993</v>
      </c>
      <c r="F18" s="22">
        <v>11933709672</v>
      </c>
      <c r="G18" s="4">
        <f t="shared" si="1"/>
        <v>91262</v>
      </c>
      <c r="H18" s="4">
        <f t="shared" si="0"/>
        <v>13569623916</v>
      </c>
    </row>
    <row r="19" spans="2:12" ht="12.95" customHeight="1" x14ac:dyDescent="0.2">
      <c r="B19" s="9" t="s">
        <v>57</v>
      </c>
      <c r="C19" s="10">
        <f>SUM(C7:C18)</f>
        <v>804864</v>
      </c>
      <c r="D19" s="10">
        <f>SUM(D7:D18)</f>
        <v>24641209591</v>
      </c>
      <c r="E19" s="26">
        <f t="shared" ref="E19:H19" si="2">SUM(E7:E18)</f>
        <v>193996</v>
      </c>
      <c r="F19" s="26">
        <f t="shared" si="2"/>
        <v>129989658050</v>
      </c>
      <c r="G19" s="10">
        <f t="shared" si="2"/>
        <v>998860</v>
      </c>
      <c r="H19" s="10">
        <f t="shared" si="2"/>
        <v>154630867641</v>
      </c>
    </row>
    <row r="20" spans="2:12" ht="12.95" customHeight="1" x14ac:dyDescent="0.2">
      <c r="B20" s="163" t="s">
        <v>172</v>
      </c>
      <c r="C20" s="4"/>
      <c r="D20" s="4"/>
      <c r="E20" s="4"/>
      <c r="F20" s="4"/>
      <c r="G20" s="4"/>
      <c r="H20" s="4"/>
      <c r="I20" s="36"/>
      <c r="J20" s="36"/>
    </row>
    <row r="21" spans="2:12" s="199" customFormat="1" ht="12.95" customHeight="1" x14ac:dyDescent="0.2">
      <c r="B21" s="199" t="s">
        <v>197</v>
      </c>
      <c r="C21" s="4"/>
      <c r="D21" s="4"/>
      <c r="E21" s="4"/>
      <c r="F21" s="4"/>
      <c r="G21" s="4"/>
      <c r="H21" s="4"/>
    </row>
    <row r="22" spans="2:12" ht="12.95" customHeight="1" x14ac:dyDescent="0.2">
      <c r="B22" s="17" t="s">
        <v>35</v>
      </c>
      <c r="C22" s="4"/>
      <c r="D22" s="4"/>
      <c r="E22" s="4"/>
      <c r="F22" s="4"/>
      <c r="G22" s="4"/>
      <c r="H22" s="4"/>
      <c r="I22" s="36"/>
      <c r="J22" s="36"/>
    </row>
    <row r="23" spans="2:12" s="88" customFormat="1" ht="12.95" customHeight="1" x14ac:dyDescent="0.2">
      <c r="C23" s="4"/>
      <c r="D23" s="4"/>
      <c r="E23" s="4"/>
      <c r="F23" s="4"/>
      <c r="G23" s="4"/>
      <c r="H23" s="4"/>
    </row>
    <row r="24" spans="2:12" ht="12.95" customHeight="1" x14ac:dyDescent="0.2">
      <c r="B24" s="15" t="s">
        <v>138</v>
      </c>
      <c r="C24" s="4"/>
      <c r="D24" s="4"/>
      <c r="E24" s="4"/>
      <c r="F24" s="4"/>
      <c r="G24" s="15" t="s">
        <v>52</v>
      </c>
      <c r="H24" s="4"/>
      <c r="L24" s="15" t="s">
        <v>139</v>
      </c>
    </row>
    <row r="25" spans="2:12" ht="12.95" customHeight="1" x14ac:dyDescent="0.2">
      <c r="B25" s="33" t="s">
        <v>188</v>
      </c>
      <c r="C25" s="4"/>
      <c r="D25" s="4"/>
      <c r="E25" s="4"/>
      <c r="F25" s="4"/>
      <c r="G25" s="4"/>
      <c r="H25" s="4"/>
    </row>
    <row r="26" spans="2:12" ht="12.95" customHeight="1" x14ac:dyDescent="0.2">
      <c r="C26" s="4"/>
      <c r="D26" s="4"/>
      <c r="E26" s="4"/>
      <c r="F26" s="4"/>
      <c r="G26" s="4"/>
      <c r="H26" s="4"/>
    </row>
    <row r="27" spans="2:12" ht="12.95" customHeight="1" x14ac:dyDescent="0.2">
      <c r="C27" s="4"/>
      <c r="D27" s="4"/>
      <c r="E27" s="4"/>
      <c r="F27" s="4"/>
      <c r="G27" s="4"/>
      <c r="H27" s="4"/>
    </row>
    <row r="28" spans="2:12" ht="12.95" customHeight="1" x14ac:dyDescent="0.2">
      <c r="C28" s="4"/>
      <c r="D28" s="4"/>
      <c r="E28" s="4"/>
      <c r="F28" s="4"/>
      <c r="G28" s="4"/>
      <c r="H28" s="4"/>
    </row>
    <row r="29" spans="2:12" ht="12.95" customHeight="1" x14ac:dyDescent="0.2">
      <c r="C29" s="4"/>
      <c r="D29" s="4"/>
      <c r="E29" s="4"/>
      <c r="F29" s="4"/>
      <c r="G29" s="4"/>
      <c r="H29" s="4"/>
    </row>
    <row r="30" spans="2:12" ht="12.95" customHeight="1" x14ac:dyDescent="0.2">
      <c r="C30" s="4"/>
      <c r="D30" s="4"/>
      <c r="E30" s="4"/>
      <c r="F30" s="4"/>
      <c r="G30" s="4"/>
      <c r="H30" s="4"/>
    </row>
    <row r="31" spans="2:12" ht="12.95" customHeight="1" x14ac:dyDescent="0.2">
      <c r="C31" s="4"/>
      <c r="D31" s="4"/>
      <c r="E31" s="4"/>
      <c r="F31" s="4"/>
      <c r="G31" s="4"/>
      <c r="H31" s="4"/>
    </row>
    <row r="32" spans="2:12" ht="12.95" customHeight="1" x14ac:dyDescent="0.2">
      <c r="C32" s="4"/>
      <c r="D32" s="4"/>
      <c r="E32" s="4"/>
      <c r="F32" s="4"/>
      <c r="G32" s="4"/>
      <c r="H32" s="4"/>
    </row>
    <row r="33" spans="3:8" ht="12.95" customHeight="1" x14ac:dyDescent="0.2">
      <c r="C33" s="4"/>
      <c r="D33" s="4"/>
      <c r="E33" s="4"/>
      <c r="F33" s="4"/>
      <c r="G33" s="4"/>
      <c r="H33" s="4"/>
    </row>
    <row r="34" spans="3:8" ht="12.95" customHeight="1" x14ac:dyDescent="0.2">
      <c r="C34" s="4"/>
      <c r="D34" s="4"/>
      <c r="E34" s="4"/>
      <c r="F34" s="4"/>
      <c r="G34" s="4"/>
      <c r="H34" s="4"/>
    </row>
    <row r="35" spans="3:8" ht="12.95" customHeight="1" x14ac:dyDescent="0.2">
      <c r="C35" s="4"/>
      <c r="D35" s="4"/>
      <c r="E35" s="4"/>
      <c r="F35" s="4"/>
      <c r="G35" s="4"/>
      <c r="H35" s="4"/>
    </row>
    <row r="36" spans="3:8" ht="12.95" customHeight="1" x14ac:dyDescent="0.2">
      <c r="C36" s="4"/>
      <c r="D36" s="4"/>
      <c r="E36" s="4"/>
      <c r="F36" s="4"/>
      <c r="G36" s="4"/>
      <c r="H36" s="4"/>
    </row>
    <row r="37" spans="3:8" ht="12.95" customHeight="1" x14ac:dyDescent="0.2">
      <c r="C37" s="4"/>
      <c r="D37" s="4"/>
      <c r="E37" s="4"/>
      <c r="F37" s="4"/>
      <c r="G37" s="4"/>
      <c r="H37" s="4"/>
    </row>
    <row r="38" spans="3:8" ht="12.95" customHeight="1" x14ac:dyDescent="0.2">
      <c r="C38" s="4"/>
      <c r="D38" s="4"/>
      <c r="E38" s="4"/>
      <c r="F38" s="4"/>
      <c r="G38" s="4"/>
      <c r="H38" s="4"/>
    </row>
    <row r="39" spans="3:8" ht="12.95" customHeight="1" x14ac:dyDescent="0.2">
      <c r="C39" s="4"/>
      <c r="D39" s="4"/>
      <c r="E39" s="4"/>
      <c r="F39" s="4"/>
      <c r="G39" s="4"/>
      <c r="H39" s="4"/>
    </row>
    <row r="41" spans="3:8" ht="12.95" customHeight="1" x14ac:dyDescent="0.2">
      <c r="C41" s="4"/>
      <c r="D41" s="4"/>
      <c r="E41" s="4"/>
      <c r="F41" s="4"/>
      <c r="G41" s="4"/>
      <c r="H41" s="4"/>
    </row>
    <row r="42" spans="3:8" ht="12.95" customHeight="1" x14ac:dyDescent="0.2">
      <c r="C42" s="4"/>
      <c r="D42" s="4"/>
      <c r="E42" s="4"/>
      <c r="F42" s="4"/>
      <c r="G42" s="4"/>
      <c r="H42" s="4"/>
    </row>
    <row r="43" spans="3:8" ht="12.95" customHeight="1" x14ac:dyDescent="0.2">
      <c r="C43" s="4"/>
      <c r="D43" s="4"/>
      <c r="E43" s="4"/>
      <c r="F43" s="4"/>
      <c r="G43" s="4"/>
      <c r="H43" s="4"/>
    </row>
  </sheetData>
  <customSheetViews>
    <customSheetView guid="{1C338248-5C2C-4A0B-8E41-C56ED2BBA321}" scale="110" showGridLines="0">
      <selection activeCell="B22" sqref="B22"/>
      <pageMargins left="0.7" right="0.7" top="0.75" bottom="0.75" header="0.3" footer="0.3"/>
      <pageSetup paperSize="9" orientation="portrait" r:id="rId1"/>
    </customSheetView>
  </customSheetViews>
  <mergeCells count="7">
    <mergeCell ref="B5:B6"/>
    <mergeCell ref="J9:Q9"/>
    <mergeCell ref="J10:Q10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C1:M64"/>
  <sheetViews>
    <sheetView showGridLines="0" zoomScale="130" zoomScaleNormal="130" workbookViewId="0">
      <selection activeCell="J18" sqref="J18"/>
    </sheetView>
  </sheetViews>
  <sheetFormatPr defaultColWidth="9.33203125" defaultRowHeight="12.95" customHeight="1" x14ac:dyDescent="0.2"/>
  <cols>
    <col min="1" max="2" width="2.83203125" style="183" customWidth="1"/>
    <col min="3" max="3" width="23.83203125" style="183" customWidth="1"/>
    <col min="4" max="9" width="21" style="183" customWidth="1"/>
    <col min="10" max="10" width="16.33203125" style="183" bestFit="1" customWidth="1"/>
    <col min="11" max="11" width="16.83203125" style="183" bestFit="1" customWidth="1"/>
    <col min="12" max="12" width="14" style="183" customWidth="1"/>
    <col min="13" max="16384" width="9.33203125" style="183"/>
  </cols>
  <sheetData>
    <row r="1" spans="3:13" ht="9" customHeight="1" x14ac:dyDescent="0.2"/>
    <row r="2" spans="3:13" ht="15.75" x14ac:dyDescent="0.25">
      <c r="C2" s="212" t="s">
        <v>60</v>
      </c>
      <c r="G2" s="186"/>
    </row>
    <row r="3" spans="3:13" ht="12.95" customHeight="1" x14ac:dyDescent="0.2">
      <c r="G3" s="186"/>
    </row>
    <row r="4" spans="3:13" ht="14.25" customHeight="1" x14ac:dyDescent="0.2">
      <c r="C4" s="300" t="s">
        <v>18</v>
      </c>
      <c r="D4" s="299" t="s">
        <v>76</v>
      </c>
      <c r="E4" s="299"/>
      <c r="F4" s="303" t="s">
        <v>140</v>
      </c>
      <c r="G4" s="303"/>
      <c r="H4" s="299" t="s">
        <v>77</v>
      </c>
      <c r="I4" s="299"/>
      <c r="K4" s="235"/>
      <c r="L4" s="235"/>
      <c r="M4" s="235"/>
    </row>
    <row r="5" spans="3:13" ht="12.95" customHeight="1" x14ac:dyDescent="0.2">
      <c r="C5" s="301"/>
      <c r="D5" s="188" t="s">
        <v>71</v>
      </c>
      <c r="E5" s="188" t="s">
        <v>72</v>
      </c>
      <c r="F5" s="31" t="s">
        <v>71</v>
      </c>
      <c r="G5" s="31" t="s">
        <v>72</v>
      </c>
      <c r="H5" s="188" t="s">
        <v>71</v>
      </c>
      <c r="I5" s="188" t="s">
        <v>72</v>
      </c>
      <c r="K5" s="235"/>
      <c r="L5" s="235"/>
      <c r="M5" s="235"/>
    </row>
    <row r="6" spans="3:13" ht="12.95" customHeight="1" x14ac:dyDescent="0.2">
      <c r="C6" s="17" t="s">
        <v>80</v>
      </c>
      <c r="D6" s="4">
        <v>4446976</v>
      </c>
      <c r="E6" s="4">
        <v>11344042</v>
      </c>
      <c r="F6" s="22">
        <v>441751</v>
      </c>
      <c r="G6" s="22">
        <v>9956597</v>
      </c>
      <c r="H6" s="4">
        <f t="shared" ref="H6:I11" si="0">D6+F6</f>
        <v>4888727</v>
      </c>
      <c r="I6" s="4">
        <f t="shared" si="0"/>
        <v>21300639</v>
      </c>
      <c r="J6" s="56"/>
      <c r="K6" s="236"/>
      <c r="L6" s="235"/>
      <c r="M6" s="235"/>
    </row>
    <row r="7" spans="3:13" ht="12.95" customHeight="1" x14ac:dyDescent="0.2">
      <c r="C7" s="17" t="s">
        <v>81</v>
      </c>
      <c r="D7" s="4">
        <v>4376933</v>
      </c>
      <c r="E7" s="4">
        <v>11089753</v>
      </c>
      <c r="F7" s="22">
        <v>459619</v>
      </c>
      <c r="G7" s="22">
        <v>10121608</v>
      </c>
      <c r="H7" s="4">
        <f t="shared" si="0"/>
        <v>4836552</v>
      </c>
      <c r="I7" s="4">
        <f t="shared" si="0"/>
        <v>21211361</v>
      </c>
    </row>
    <row r="8" spans="3:13" ht="12.95" customHeight="1" x14ac:dyDescent="0.2">
      <c r="C8" s="17" t="s">
        <v>82</v>
      </c>
      <c r="D8" s="4">
        <v>4921454</v>
      </c>
      <c r="E8" s="4">
        <v>12357265</v>
      </c>
      <c r="F8" s="22">
        <v>511474</v>
      </c>
      <c r="G8" s="22">
        <v>11272919</v>
      </c>
      <c r="H8" s="4">
        <f t="shared" si="0"/>
        <v>5432928</v>
      </c>
      <c r="I8" s="4">
        <f t="shared" si="0"/>
        <v>23630184</v>
      </c>
      <c r="K8" s="1"/>
    </row>
    <row r="9" spans="3:13" ht="12.95" customHeight="1" x14ac:dyDescent="0.2">
      <c r="C9" s="17" t="s">
        <v>83</v>
      </c>
      <c r="D9" s="4">
        <v>4560616</v>
      </c>
      <c r="E9" s="4">
        <v>11572508</v>
      </c>
      <c r="F9" s="22">
        <v>488280</v>
      </c>
      <c r="G9" s="22">
        <v>11118939</v>
      </c>
      <c r="H9" s="4">
        <f t="shared" si="0"/>
        <v>5048896</v>
      </c>
      <c r="I9" s="4">
        <f t="shared" si="0"/>
        <v>22691447</v>
      </c>
      <c r="K9" s="1"/>
    </row>
    <row r="10" spans="3:13" ht="12.95" customHeight="1" x14ac:dyDescent="0.2">
      <c r="C10" s="17" t="s">
        <v>84</v>
      </c>
      <c r="D10" s="4">
        <v>4653005</v>
      </c>
      <c r="E10" s="4">
        <v>12387087</v>
      </c>
      <c r="F10" s="22">
        <v>513175</v>
      </c>
      <c r="G10" s="22">
        <v>12049331</v>
      </c>
      <c r="H10" s="4">
        <f t="shared" si="0"/>
        <v>5166180</v>
      </c>
      <c r="I10" s="4">
        <f t="shared" si="0"/>
        <v>24436418</v>
      </c>
    </row>
    <row r="11" spans="3:13" ht="12.95" customHeight="1" x14ac:dyDescent="0.2">
      <c r="C11" s="17" t="s">
        <v>85</v>
      </c>
      <c r="D11" s="4">
        <v>4717339</v>
      </c>
      <c r="E11" s="4">
        <v>12333867</v>
      </c>
      <c r="F11" s="22">
        <v>521051</v>
      </c>
      <c r="G11" s="22">
        <v>11986339</v>
      </c>
      <c r="H11" s="4">
        <f t="shared" si="0"/>
        <v>5238390</v>
      </c>
      <c r="I11" s="4">
        <f t="shared" si="0"/>
        <v>24320206</v>
      </c>
      <c r="J11" s="259"/>
    </row>
    <row r="12" spans="3:13" ht="12.95" customHeight="1" x14ac:dyDescent="0.2">
      <c r="C12" s="17" t="s">
        <v>86</v>
      </c>
      <c r="D12" s="4">
        <v>4633424</v>
      </c>
      <c r="E12" s="4">
        <v>12007886</v>
      </c>
      <c r="F12" s="22">
        <v>532704</v>
      </c>
      <c r="G12" s="22">
        <v>12226328</v>
      </c>
      <c r="H12" s="4">
        <f t="shared" ref="H12:H17" si="1">D12+F12</f>
        <v>5166128</v>
      </c>
      <c r="I12" s="4">
        <f t="shared" ref="I12" si="2">E12+G12</f>
        <v>24234214</v>
      </c>
    </row>
    <row r="13" spans="3:13" ht="12.95" customHeight="1" x14ac:dyDescent="0.2">
      <c r="C13" s="17" t="s">
        <v>87</v>
      </c>
      <c r="D13" s="4">
        <v>4531346</v>
      </c>
      <c r="E13" s="4">
        <v>11775678</v>
      </c>
      <c r="F13" s="22">
        <v>515335</v>
      </c>
      <c r="G13" s="22">
        <v>11932147</v>
      </c>
      <c r="H13" s="4">
        <f t="shared" si="1"/>
        <v>5046681</v>
      </c>
      <c r="I13" s="4">
        <f>E13+G13</f>
        <v>23707825</v>
      </c>
    </row>
    <row r="14" spans="3:13" ht="12.95" customHeight="1" x14ac:dyDescent="0.2">
      <c r="C14" s="17" t="s">
        <v>88</v>
      </c>
      <c r="D14" s="56">
        <v>4650119</v>
      </c>
      <c r="E14" s="4">
        <v>12489107</v>
      </c>
      <c r="F14" s="22">
        <v>523888</v>
      </c>
      <c r="G14" s="22">
        <v>11960842</v>
      </c>
      <c r="H14" s="4">
        <f t="shared" si="1"/>
        <v>5174007</v>
      </c>
      <c r="I14" s="4">
        <f>E14+G14</f>
        <v>24449949</v>
      </c>
      <c r="J14" s="4"/>
      <c r="K14" s="4"/>
      <c r="L14" s="4"/>
    </row>
    <row r="15" spans="3:13" ht="12.95" customHeight="1" x14ac:dyDescent="0.2">
      <c r="C15" s="17" t="s">
        <v>89</v>
      </c>
      <c r="D15" s="4">
        <v>4434882</v>
      </c>
      <c r="E15" s="4">
        <v>12469669</v>
      </c>
      <c r="F15" s="22">
        <v>500555</v>
      </c>
      <c r="G15" s="22">
        <v>12048860</v>
      </c>
      <c r="H15" s="4">
        <f t="shared" si="1"/>
        <v>4935437</v>
      </c>
      <c r="I15" s="4">
        <f>E15+G15</f>
        <v>24518529</v>
      </c>
      <c r="J15" s="1"/>
    </row>
    <row r="16" spans="3:13" ht="12.95" customHeight="1" x14ac:dyDescent="0.2">
      <c r="C16" s="17" t="s">
        <v>90</v>
      </c>
      <c r="D16" s="4">
        <v>4257193</v>
      </c>
      <c r="E16" s="4">
        <v>12305108</v>
      </c>
      <c r="F16" s="22">
        <v>461394</v>
      </c>
      <c r="G16" s="22">
        <v>11383605</v>
      </c>
      <c r="H16" s="4">
        <f t="shared" si="1"/>
        <v>4718587</v>
      </c>
      <c r="I16" s="4">
        <f>E16+G16</f>
        <v>23688713</v>
      </c>
      <c r="J16" s="1"/>
    </row>
    <row r="17" spans="3:12" ht="12.95" customHeight="1" x14ac:dyDescent="0.2">
      <c r="C17" s="17" t="s">
        <v>91</v>
      </c>
      <c r="D17" s="4">
        <v>4554970</v>
      </c>
      <c r="E17" s="4">
        <v>13414144</v>
      </c>
      <c r="F17" s="22">
        <v>551790</v>
      </c>
      <c r="G17" s="22">
        <v>13880568</v>
      </c>
      <c r="H17" s="4">
        <f t="shared" si="1"/>
        <v>5106760</v>
      </c>
      <c r="I17" s="4">
        <f>E17+G17</f>
        <v>27294712</v>
      </c>
    </row>
    <row r="18" spans="3:12" ht="12.95" customHeight="1" x14ac:dyDescent="0.2">
      <c r="C18" s="9" t="s">
        <v>57</v>
      </c>
      <c r="D18" s="10">
        <f t="shared" ref="D18:I18" si="3">SUM(D6:D17)</f>
        <v>54738257</v>
      </c>
      <c r="E18" s="10">
        <f t="shared" si="3"/>
        <v>145546114</v>
      </c>
      <c r="F18" s="26">
        <f t="shared" si="3"/>
        <v>6021016</v>
      </c>
      <c r="G18" s="26">
        <f t="shared" si="3"/>
        <v>139938083</v>
      </c>
      <c r="H18" s="10">
        <f t="shared" si="3"/>
        <v>60759273</v>
      </c>
      <c r="I18" s="10">
        <f t="shared" si="3"/>
        <v>285484197</v>
      </c>
      <c r="J18" s="119"/>
      <c r="K18" s="260"/>
      <c r="L18" s="261"/>
    </row>
    <row r="19" spans="3:12" ht="12.95" customHeight="1" x14ac:dyDescent="0.2">
      <c r="C19" s="183" t="s">
        <v>198</v>
      </c>
      <c r="D19" s="4"/>
      <c r="E19" s="4"/>
      <c r="F19" s="4"/>
      <c r="G19" s="4"/>
      <c r="H19" s="4"/>
      <c r="I19" s="4"/>
      <c r="J19" s="1"/>
      <c r="K19" s="1"/>
      <c r="L19" s="1"/>
    </row>
    <row r="20" spans="3:12" ht="12.95" customHeight="1" x14ac:dyDescent="0.2">
      <c r="C20" s="17" t="s">
        <v>35</v>
      </c>
      <c r="D20" s="4"/>
      <c r="E20" s="4"/>
      <c r="F20" s="4"/>
      <c r="G20" s="4"/>
      <c r="H20" s="4"/>
      <c r="I20" s="4"/>
      <c r="J20" s="4"/>
    </row>
    <row r="21" spans="3:12" ht="12.95" customHeight="1" x14ac:dyDescent="0.2">
      <c r="D21" s="4"/>
      <c r="E21" s="1"/>
      <c r="F21" s="4"/>
      <c r="G21" s="4"/>
      <c r="H21" s="4"/>
      <c r="I21" s="4"/>
    </row>
    <row r="22" spans="3:12" ht="12.95" customHeight="1" x14ac:dyDescent="0.2">
      <c r="C22" s="130" t="s">
        <v>55</v>
      </c>
      <c r="D22" s="4"/>
      <c r="E22" s="4"/>
      <c r="F22" s="4"/>
      <c r="G22" s="18" t="s">
        <v>141</v>
      </c>
      <c r="I22" s="4"/>
    </row>
    <row r="23" spans="3:12" ht="12.95" customHeight="1" x14ac:dyDescent="0.2">
      <c r="D23" s="4"/>
      <c r="E23" s="4"/>
      <c r="F23" s="4"/>
      <c r="G23" s="4"/>
      <c r="H23" s="4"/>
      <c r="I23" s="4"/>
    </row>
    <row r="24" spans="3:12" ht="12.95" customHeight="1" x14ac:dyDescent="0.2">
      <c r="D24" s="4"/>
      <c r="E24" s="4"/>
      <c r="F24" s="4"/>
      <c r="G24" s="56"/>
      <c r="H24" s="4"/>
      <c r="I24" s="4"/>
    </row>
    <row r="25" spans="3:12" ht="12.95" customHeight="1" x14ac:dyDescent="0.2">
      <c r="D25" s="4"/>
      <c r="E25" s="4"/>
      <c r="F25" s="4"/>
      <c r="G25" s="4"/>
      <c r="H25" s="4"/>
      <c r="I25" s="4"/>
    </row>
    <row r="26" spans="3:12" ht="12.95" customHeight="1" x14ac:dyDescent="0.2">
      <c r="D26" s="4"/>
      <c r="E26" s="4"/>
      <c r="F26" s="4"/>
      <c r="G26" s="4"/>
      <c r="H26" s="4"/>
      <c r="I26" s="4"/>
    </row>
    <row r="27" spans="3:12" ht="12.95" customHeight="1" x14ac:dyDescent="0.2">
      <c r="D27" s="4"/>
      <c r="E27" s="4"/>
      <c r="F27" s="4"/>
      <c r="G27" s="4"/>
      <c r="H27" s="4"/>
      <c r="I27" s="4"/>
    </row>
    <row r="28" spans="3:12" ht="12.95" customHeight="1" x14ac:dyDescent="0.2">
      <c r="D28" s="4"/>
      <c r="E28" s="4"/>
      <c r="F28" s="4"/>
      <c r="G28" s="4"/>
      <c r="H28" s="4"/>
      <c r="I28" s="4"/>
      <c r="L28" s="255"/>
    </row>
    <row r="29" spans="3:12" ht="12.95" customHeight="1" x14ac:dyDescent="0.2">
      <c r="D29" s="4"/>
      <c r="E29" s="4"/>
      <c r="F29" s="4"/>
      <c r="G29" s="4"/>
      <c r="H29" s="4"/>
      <c r="I29" s="4"/>
    </row>
    <row r="30" spans="3:12" ht="12.95" customHeight="1" x14ac:dyDescent="0.2">
      <c r="D30" s="4"/>
      <c r="E30" s="4"/>
      <c r="F30" s="4"/>
      <c r="G30" s="4"/>
      <c r="H30" s="4"/>
      <c r="I30" s="4"/>
    </row>
    <row r="31" spans="3:12" ht="12.95" customHeight="1" x14ac:dyDescent="0.2">
      <c r="D31" s="4"/>
      <c r="E31" s="4"/>
      <c r="F31" s="4"/>
      <c r="G31" s="4"/>
      <c r="H31" s="4"/>
      <c r="I31" s="4"/>
    </row>
    <row r="32" spans="3:12" ht="12.95" customHeight="1" x14ac:dyDescent="0.2">
      <c r="D32" s="4"/>
      <c r="E32" s="4"/>
      <c r="F32" s="4"/>
      <c r="G32" s="4"/>
      <c r="H32" s="4"/>
      <c r="I32" s="4"/>
    </row>
    <row r="33" spans="4:9" ht="12.95" customHeight="1" x14ac:dyDescent="0.2">
      <c r="D33" s="4"/>
      <c r="E33" s="4"/>
      <c r="F33" s="4"/>
      <c r="G33" s="4"/>
      <c r="H33" s="4"/>
      <c r="I33" s="4"/>
    </row>
    <row r="34" spans="4:9" ht="12.95" customHeight="1" x14ac:dyDescent="0.2">
      <c r="D34" s="4"/>
      <c r="E34" s="4"/>
      <c r="F34" s="4"/>
      <c r="G34" s="4"/>
      <c r="H34" s="4"/>
      <c r="I34" s="4"/>
    </row>
    <row r="35" spans="4:9" ht="12.95" customHeight="1" x14ac:dyDescent="0.2">
      <c r="D35" s="4"/>
      <c r="E35" s="4"/>
      <c r="F35" s="4"/>
      <c r="G35" s="4"/>
      <c r="H35" s="4"/>
      <c r="I35" s="4"/>
    </row>
    <row r="36" spans="4:9" ht="12.95" customHeight="1" x14ac:dyDescent="0.2">
      <c r="D36" s="4"/>
      <c r="E36" s="4"/>
      <c r="F36" s="4"/>
      <c r="G36" s="4"/>
      <c r="H36" s="4"/>
      <c r="I36" s="4"/>
    </row>
    <row r="37" spans="4:9" ht="12.95" customHeight="1" x14ac:dyDescent="0.2">
      <c r="D37" s="4"/>
      <c r="E37" s="4"/>
      <c r="F37" s="4"/>
      <c r="G37" s="4"/>
      <c r="H37" s="4"/>
      <c r="I37" s="4"/>
    </row>
    <row r="38" spans="4:9" ht="12.95" customHeight="1" x14ac:dyDescent="0.2">
      <c r="D38" s="4"/>
      <c r="E38" s="4"/>
      <c r="F38" s="4"/>
      <c r="G38" s="4"/>
      <c r="H38" s="4"/>
      <c r="I38" s="4"/>
    </row>
    <row r="39" spans="4:9" ht="12.95" customHeight="1" x14ac:dyDescent="0.2">
      <c r="D39" s="4"/>
      <c r="E39" s="4"/>
      <c r="F39" s="4"/>
      <c r="G39" s="4"/>
      <c r="H39" s="4"/>
      <c r="I39" s="4"/>
    </row>
    <row r="40" spans="4:9" ht="12.95" customHeight="1" x14ac:dyDescent="0.2">
      <c r="D40" s="4"/>
      <c r="E40" s="4"/>
      <c r="F40" s="4"/>
      <c r="G40" s="4"/>
      <c r="H40" s="4"/>
      <c r="I40" s="4"/>
    </row>
    <row r="41" spans="4:9" ht="12.95" customHeight="1" x14ac:dyDescent="0.2">
      <c r="D41" s="4"/>
      <c r="E41" s="4"/>
      <c r="F41" s="4"/>
      <c r="G41" s="4"/>
      <c r="H41" s="4"/>
      <c r="I41" s="4"/>
    </row>
    <row r="42" spans="4:9" ht="12.95" customHeight="1" x14ac:dyDescent="0.2">
      <c r="D42" s="4"/>
      <c r="E42" s="4"/>
      <c r="F42" s="4"/>
      <c r="G42" s="4"/>
      <c r="H42" s="4"/>
      <c r="I42" s="4"/>
    </row>
    <row r="43" spans="4:9" ht="12.95" customHeight="1" x14ac:dyDescent="0.2">
      <c r="D43" s="4"/>
      <c r="E43" s="4"/>
      <c r="F43" s="4"/>
      <c r="G43" s="4"/>
      <c r="H43" s="4"/>
      <c r="I43" s="4"/>
    </row>
    <row r="44" spans="4:9" ht="12.95" customHeight="1" x14ac:dyDescent="0.2">
      <c r="D44" s="4"/>
      <c r="E44" s="4"/>
      <c r="F44" s="4"/>
      <c r="G44" s="4"/>
      <c r="H44" s="4"/>
      <c r="I44" s="4"/>
    </row>
    <row r="45" spans="4:9" ht="12.95" customHeight="1" x14ac:dyDescent="0.2">
      <c r="D45" s="4"/>
      <c r="E45" s="4"/>
      <c r="F45" s="4"/>
      <c r="G45" s="4"/>
      <c r="H45" s="4"/>
      <c r="I45" s="4"/>
    </row>
    <row r="46" spans="4:9" ht="12.95" customHeight="1" x14ac:dyDescent="0.2">
      <c r="D46" s="4"/>
      <c r="E46" s="4"/>
      <c r="F46" s="4"/>
      <c r="G46" s="4"/>
      <c r="H46" s="4"/>
      <c r="I46" s="4"/>
    </row>
    <row r="47" spans="4:9" ht="12.95" customHeight="1" x14ac:dyDescent="0.2">
      <c r="D47" s="4"/>
      <c r="E47" s="4"/>
      <c r="F47" s="4"/>
      <c r="G47" s="4"/>
      <c r="H47" s="4"/>
      <c r="I47" s="4"/>
    </row>
    <row r="48" spans="4:9" ht="12.95" customHeight="1" x14ac:dyDescent="0.2">
      <c r="D48" s="4"/>
      <c r="E48" s="4"/>
      <c r="F48" s="4"/>
      <c r="G48" s="4"/>
      <c r="H48" s="4"/>
      <c r="I48" s="4"/>
    </row>
    <row r="49" spans="4:9" ht="12.95" customHeight="1" x14ac:dyDescent="0.2">
      <c r="D49" s="4"/>
      <c r="E49" s="4"/>
      <c r="F49" s="4"/>
      <c r="G49" s="4"/>
      <c r="H49" s="4"/>
      <c r="I49" s="4"/>
    </row>
    <row r="50" spans="4:9" ht="12.95" customHeight="1" x14ac:dyDescent="0.2">
      <c r="D50" s="4"/>
      <c r="E50" s="4"/>
      <c r="F50" s="4"/>
      <c r="G50" s="4"/>
      <c r="H50" s="4"/>
      <c r="I50" s="4"/>
    </row>
    <row r="51" spans="4:9" ht="12.95" customHeight="1" x14ac:dyDescent="0.2">
      <c r="D51" s="4"/>
      <c r="E51" s="4"/>
      <c r="F51" s="4"/>
      <c r="G51" s="4"/>
      <c r="H51" s="4"/>
      <c r="I51" s="4"/>
    </row>
    <row r="52" spans="4:9" ht="12.95" customHeight="1" x14ac:dyDescent="0.2">
      <c r="D52" s="4"/>
      <c r="E52" s="4"/>
      <c r="F52" s="4"/>
      <c r="G52" s="4"/>
      <c r="H52" s="4"/>
      <c r="I52" s="4"/>
    </row>
    <row r="53" spans="4:9" ht="12.95" customHeight="1" x14ac:dyDescent="0.2">
      <c r="D53" s="4"/>
      <c r="E53" s="4"/>
      <c r="F53" s="4"/>
      <c r="G53" s="4"/>
      <c r="H53" s="4"/>
      <c r="I53" s="4"/>
    </row>
    <row r="54" spans="4:9" ht="12.95" customHeight="1" x14ac:dyDescent="0.2">
      <c r="D54" s="4"/>
      <c r="E54" s="4"/>
      <c r="F54" s="4"/>
      <c r="G54" s="4"/>
      <c r="H54" s="4"/>
      <c r="I54" s="4"/>
    </row>
    <row r="55" spans="4:9" ht="12.95" customHeight="1" x14ac:dyDescent="0.2">
      <c r="D55" s="4"/>
      <c r="E55" s="4"/>
      <c r="F55" s="4"/>
      <c r="G55" s="4"/>
      <c r="H55" s="4"/>
      <c r="I55" s="4"/>
    </row>
    <row r="56" spans="4:9" ht="12.95" customHeight="1" x14ac:dyDescent="0.2">
      <c r="D56" s="4"/>
      <c r="E56" s="4"/>
      <c r="F56" s="4"/>
      <c r="G56" s="4"/>
      <c r="H56" s="4"/>
      <c r="I56" s="4"/>
    </row>
    <row r="57" spans="4:9" ht="12.95" customHeight="1" x14ac:dyDescent="0.2">
      <c r="D57" s="4"/>
      <c r="E57" s="4"/>
      <c r="F57" s="4"/>
      <c r="G57" s="4"/>
      <c r="H57" s="4"/>
      <c r="I57" s="4"/>
    </row>
    <row r="58" spans="4:9" ht="12.95" customHeight="1" x14ac:dyDescent="0.2">
      <c r="D58" s="4"/>
      <c r="E58" s="4"/>
      <c r="F58" s="4"/>
      <c r="G58" s="4"/>
      <c r="H58" s="4"/>
      <c r="I58" s="4"/>
    </row>
    <row r="59" spans="4:9" ht="12.95" customHeight="1" x14ac:dyDescent="0.2">
      <c r="D59" s="4"/>
      <c r="E59" s="4"/>
      <c r="F59" s="4"/>
      <c r="G59" s="4"/>
      <c r="H59" s="4"/>
      <c r="I59" s="4"/>
    </row>
    <row r="60" spans="4:9" ht="12.95" customHeight="1" x14ac:dyDescent="0.2">
      <c r="D60" s="4"/>
      <c r="E60" s="4"/>
      <c r="F60" s="4"/>
      <c r="G60" s="4"/>
      <c r="H60" s="4"/>
      <c r="I60" s="4"/>
    </row>
    <row r="61" spans="4:9" ht="12.95" customHeight="1" x14ac:dyDescent="0.2">
      <c r="D61" s="4"/>
      <c r="E61" s="4"/>
      <c r="F61" s="4"/>
      <c r="G61" s="4"/>
      <c r="H61" s="4"/>
      <c r="I61" s="4"/>
    </row>
    <row r="62" spans="4:9" ht="12.95" customHeight="1" x14ac:dyDescent="0.2">
      <c r="D62" s="4"/>
      <c r="E62" s="4"/>
      <c r="F62" s="4"/>
      <c r="G62" s="4"/>
      <c r="H62" s="4"/>
      <c r="I62" s="4"/>
    </row>
    <row r="63" spans="4:9" ht="12.95" customHeight="1" x14ac:dyDescent="0.2">
      <c r="D63" s="4"/>
      <c r="E63" s="4"/>
      <c r="F63" s="4"/>
      <c r="G63" s="4"/>
      <c r="H63" s="4"/>
      <c r="I63" s="4"/>
    </row>
    <row r="64" spans="4:9" ht="12.95" customHeight="1" x14ac:dyDescent="0.2">
      <c r="D64" s="4"/>
      <c r="E64" s="4"/>
      <c r="F64" s="4"/>
      <c r="G64" s="4"/>
      <c r="H64" s="4"/>
      <c r="I64" s="4"/>
    </row>
  </sheetData>
  <customSheetViews>
    <customSheetView guid="{1C338248-5C2C-4A0B-8E41-C56ED2BBA321}" scale="110" showGridLines="0">
      <selection activeCell="K16" sqref="K16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40</vt:i4>
      </vt:variant>
    </vt:vector>
  </HeadingPairs>
  <TitlesOfParts>
    <vt:vector size="40" baseType="lpstr">
      <vt:lpstr>Tablica 1.</vt:lpstr>
      <vt:lpstr>Slika 1., 2., 3. i 4.</vt:lpstr>
      <vt:lpstr>Slika 5.</vt:lpstr>
      <vt:lpstr>Slika 6.</vt:lpstr>
      <vt:lpstr>Slika 7. i 8.</vt:lpstr>
      <vt:lpstr>Slika 9.</vt:lpstr>
      <vt:lpstr>Slika 10. i 11.</vt:lpstr>
      <vt:lpstr>Slika 12. 13. i 14.</vt:lpstr>
      <vt:lpstr>Slika 15. i 17. </vt:lpstr>
      <vt:lpstr>Slika 16. i 18.</vt:lpstr>
      <vt:lpstr>Tablica 2. i 3.</vt:lpstr>
      <vt:lpstr>Tablica 4.</vt:lpstr>
      <vt:lpstr>Slika 19.</vt:lpstr>
      <vt:lpstr>Slika 20.</vt:lpstr>
      <vt:lpstr>Slika 21., 22. i 23.</vt:lpstr>
      <vt:lpstr>Slika 24.</vt:lpstr>
      <vt:lpstr>Slika 25. 26. i 27.</vt:lpstr>
      <vt:lpstr>Slika 28. </vt:lpstr>
      <vt:lpstr>Slika 29.</vt:lpstr>
      <vt:lpstr>Slika 30.</vt:lpstr>
      <vt:lpstr>Slika 31.</vt:lpstr>
      <vt:lpstr>Slika 32.</vt:lpstr>
      <vt:lpstr>Slika  33.</vt:lpstr>
      <vt:lpstr> Slika 34.</vt:lpstr>
      <vt:lpstr>Slika 35.</vt:lpstr>
      <vt:lpstr>Slika 36.</vt:lpstr>
      <vt:lpstr>Slika 37.</vt:lpstr>
      <vt:lpstr>Slika 38.</vt:lpstr>
      <vt:lpstr>Slika 39.</vt:lpstr>
      <vt:lpstr>Slika 40.</vt:lpstr>
      <vt:lpstr>Slika 41.</vt:lpstr>
      <vt:lpstr>Slika 42.</vt:lpstr>
      <vt:lpstr>Tablica 5.</vt:lpstr>
      <vt:lpstr>Tablica 6.</vt:lpstr>
      <vt:lpstr>Tablica 7.</vt:lpstr>
      <vt:lpstr>Slika 43.</vt:lpstr>
      <vt:lpstr>Slika  44.</vt:lpstr>
      <vt:lpstr>Slika 45.</vt:lpstr>
      <vt:lpstr>Slika 46.</vt:lpstr>
      <vt:lpstr>Tablica 8.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2023-04-26T12:11:20Z</cp:lastPrinted>
  <dcterms:created xsi:type="dcterms:W3CDTF">2016-02-25T14:37:25Z</dcterms:created>
  <dcterms:modified xsi:type="dcterms:W3CDTF">2023-07-13T07:33:34Z</dcterms:modified>
</cp:coreProperties>
</file>